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ТЕКУЩАЯ\моногорода\свод с почты 18.03.24\"/>
    </mc:Choice>
  </mc:AlternateContent>
  <xr:revisionPtr revIDLastSave="0" documentId="13_ncr:1_{EDD70672-DA03-4C57-91E4-4E5BA9ABA15F}" xr6:coauthVersionLast="47" xr6:coauthVersionMax="47" xr10:uidLastSave="{00000000-0000-0000-0000-000000000000}"/>
  <bookViews>
    <workbookView xWindow="1950" yWindow="1080" windowWidth="13035" windowHeight="15120" tabRatio="797" firstSheet="10" activeTab="10" xr2:uid="{00000000-000D-0000-FFFF-FFFF00000000}"/>
  </bookViews>
  <sheets>
    <sheet name="Содержание" sheetId="21" r:id="rId1"/>
    <sheet name="1) г.Курчатов" sheetId="1" r:id="rId2"/>
    <sheet name="2) г.Степногорск" sheetId="2" r:id="rId3"/>
    <sheet name="3) г.Хромтау" sheetId="3" r:id="rId4"/>
    <sheet name="4) г.Кульсары" sheetId="19" r:id="rId5"/>
    <sheet name="5) г.Аксай" sheetId="4" r:id="rId6"/>
    <sheet name="6) г.Абай" sheetId="5" r:id="rId7"/>
    <sheet name="7) г.Балхаш" sheetId="6" r:id="rId8"/>
    <sheet name="8) г.Темиртау" sheetId="7" r:id="rId9"/>
    <sheet name="9) г.Шахтинск" sheetId="8" r:id="rId10"/>
    <sheet name="10) г.Житикара" sheetId="15" r:id="rId11"/>
    <sheet name="11) г.Лисаковск" sheetId="16" r:id="rId12"/>
    <sheet name="12) г.Рудный" sheetId="17" r:id="rId13"/>
    <sheet name="13) г.Жанаозен" sheetId="18" r:id="rId14"/>
    <sheet name="14) г.Аксу" sheetId="9" r:id="rId15"/>
    <sheet name="15) г.Экибастуз" sheetId="10" r:id="rId16"/>
    <sheet name="16) г.Кентау" sheetId="20" r:id="rId17"/>
    <sheet name="17) г.Каражал" sheetId="11" r:id="rId18"/>
    <sheet name="18) г.Сатпаев" sheetId="12" r:id="rId19"/>
    <sheet name="19) г.Алтай" sheetId="13" r:id="rId20"/>
    <sheet name="20) г.Риддер" sheetId="14" r:id="rId21"/>
  </sheets>
  <externalReferences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8" i="20" l="1"/>
  <c r="AH63" i="17"/>
  <c r="AH64" i="17" s="1"/>
  <c r="AG63" i="17"/>
  <c r="AF63" i="17"/>
  <c r="AG54" i="16"/>
  <c r="AF54" i="16"/>
  <c r="AE54" i="16"/>
  <c r="AD54" i="16"/>
  <c r="AC54" i="16"/>
  <c r="AB54" i="16"/>
  <c r="AA54" i="16"/>
  <c r="Z54" i="16"/>
  <c r="AG51" i="16"/>
  <c r="AF51" i="16"/>
  <c r="AE51" i="16"/>
  <c r="AD51" i="16"/>
  <c r="AC51" i="16"/>
  <c r="AB51" i="16"/>
  <c r="AA51" i="16"/>
  <c r="Z51" i="16"/>
  <c r="AG48" i="16"/>
  <c r="AF48" i="16"/>
  <c r="AE48" i="16"/>
  <c r="AD48" i="16"/>
  <c r="AC48" i="16"/>
  <c r="AB48" i="16"/>
  <c r="AA48" i="16"/>
  <c r="Z48" i="16"/>
  <c r="AG45" i="16"/>
  <c r="AF45" i="16"/>
  <c r="AE45" i="16"/>
  <c r="AD45" i="16"/>
  <c r="AC45" i="16"/>
  <c r="AB45" i="16"/>
  <c r="AA45" i="16"/>
  <c r="Z45" i="16"/>
  <c r="AG42" i="16"/>
  <c r="AF42" i="16"/>
  <c r="AE42" i="16"/>
  <c r="AD42" i="16"/>
  <c r="AC42" i="16"/>
  <c r="AB42" i="16"/>
  <c r="AA42" i="16"/>
  <c r="Z42" i="16"/>
  <c r="AH63" i="15"/>
  <c r="AH64" i="15" s="1"/>
  <c r="AG54" i="15"/>
  <c r="AF54" i="15"/>
  <c r="AE54" i="15"/>
  <c r="AD54" i="15"/>
  <c r="AC54" i="15"/>
  <c r="AB54" i="15"/>
  <c r="AA54" i="15"/>
  <c r="Z54" i="15"/>
  <c r="AG51" i="15"/>
  <c r="AF51" i="15"/>
  <c r="AE51" i="15"/>
  <c r="AD51" i="15"/>
  <c r="AC51" i="15"/>
  <c r="AB51" i="15"/>
  <c r="AA51" i="15"/>
  <c r="Z51" i="15"/>
  <c r="AG48" i="15"/>
  <c r="AF48" i="15"/>
  <c r="AE48" i="15"/>
  <c r="AD48" i="15"/>
  <c r="AC48" i="15"/>
  <c r="AB48" i="15"/>
  <c r="AA48" i="15"/>
  <c r="Z48" i="15"/>
  <c r="AG45" i="15"/>
  <c r="AF45" i="15"/>
  <c r="AE45" i="15"/>
  <c r="AD45" i="15"/>
  <c r="AC45" i="15"/>
  <c r="AB45" i="15"/>
  <c r="AA45" i="15"/>
  <c r="Z45" i="15"/>
  <c r="AG42" i="15"/>
  <c r="AF42" i="15"/>
  <c r="AE42" i="15"/>
  <c r="AD42" i="15"/>
  <c r="AC42" i="15"/>
  <c r="AB42" i="15"/>
  <c r="AA42" i="15"/>
  <c r="Z42" i="15"/>
  <c r="H188" i="14" l="1"/>
  <c r="G188" i="14"/>
  <c r="F188" i="14"/>
  <c r="E188" i="14"/>
  <c r="D188" i="14"/>
  <c r="C188" i="14"/>
  <c r="H184" i="14"/>
  <c r="G184" i="14"/>
  <c r="F184" i="14"/>
  <c r="E184" i="14"/>
  <c r="D184" i="14"/>
  <c r="C184" i="14"/>
  <c r="H181" i="14"/>
  <c r="G181" i="14"/>
  <c r="F181" i="14"/>
  <c r="E181" i="14"/>
  <c r="D181" i="14"/>
  <c r="C181" i="14"/>
  <c r="H177" i="14"/>
  <c r="G177" i="14"/>
  <c r="F177" i="14"/>
  <c r="E177" i="14"/>
  <c r="D177" i="14"/>
  <c r="C177" i="14"/>
  <c r="H187" i="13"/>
  <c r="G187" i="13"/>
  <c r="F187" i="13"/>
  <c r="E187" i="13"/>
  <c r="D187" i="13"/>
  <c r="C187" i="13"/>
  <c r="H183" i="13"/>
  <c r="G183" i="13"/>
  <c r="F183" i="13"/>
  <c r="E183" i="13"/>
  <c r="D183" i="13"/>
  <c r="C183" i="13"/>
  <c r="H180" i="13"/>
  <c r="G180" i="13"/>
  <c r="F180" i="13"/>
  <c r="E180" i="13"/>
  <c r="D180" i="13"/>
  <c r="C180" i="13"/>
  <c r="C163" i="13"/>
  <c r="D163" i="13" s="1"/>
  <c r="E163" i="13" s="1"/>
  <c r="F163" i="13" s="1"/>
  <c r="G163" i="13" s="1"/>
  <c r="H163" i="13" s="1"/>
  <c r="I163" i="13" s="1"/>
  <c r="J163" i="13" s="1"/>
  <c r="K163" i="13" s="1"/>
  <c r="L163" i="13" s="1"/>
  <c r="M163" i="13" s="1"/>
  <c r="N163" i="13" s="1"/>
  <c r="A169" i="12"/>
  <c r="C158" i="12"/>
  <c r="D158" i="12" s="1"/>
  <c r="E158" i="12" s="1"/>
  <c r="F158" i="12" s="1"/>
  <c r="G158" i="12" s="1"/>
  <c r="H158" i="12" s="1"/>
  <c r="I158" i="12" s="1"/>
  <c r="J158" i="12" s="1"/>
  <c r="K158" i="12" s="1"/>
  <c r="L158" i="12" s="1"/>
  <c r="M158" i="12" s="1"/>
  <c r="N158" i="12" s="1"/>
  <c r="C154" i="12"/>
  <c r="D154" i="12" s="1"/>
  <c r="E154" i="12" s="1"/>
  <c r="F154" i="12" s="1"/>
  <c r="G154" i="12" s="1"/>
  <c r="H154" i="12" s="1"/>
  <c r="I154" i="12" s="1"/>
  <c r="J154" i="12" s="1"/>
  <c r="K154" i="12" s="1"/>
  <c r="L154" i="12" s="1"/>
  <c r="M154" i="12" s="1"/>
  <c r="N154" i="12" s="1"/>
  <c r="C78" i="12"/>
  <c r="D78" i="12" s="1"/>
  <c r="E78" i="12" s="1"/>
  <c r="F78" i="12" s="1"/>
  <c r="G78" i="12" s="1"/>
  <c r="H78" i="12" s="1"/>
  <c r="I78" i="12" s="1"/>
  <c r="J78" i="12" s="1"/>
  <c r="K78" i="12" s="1"/>
  <c r="L78" i="12" s="1"/>
  <c r="M78" i="12" s="1"/>
  <c r="N78" i="12" s="1"/>
  <c r="K38" i="12"/>
  <c r="A168" i="11"/>
  <c r="J159" i="11"/>
  <c r="C157" i="11"/>
  <c r="D157" i="11" s="1"/>
  <c r="E157" i="11" s="1"/>
  <c r="F157" i="11" s="1"/>
  <c r="G157" i="11" s="1"/>
  <c r="H157" i="11" s="1"/>
  <c r="I157" i="11" s="1"/>
  <c r="J157" i="11" s="1"/>
  <c r="K157" i="11" s="1"/>
  <c r="L157" i="11" s="1"/>
  <c r="M157" i="11" s="1"/>
  <c r="N157" i="11" s="1"/>
  <c r="C153" i="11"/>
  <c r="D153" i="11" s="1"/>
  <c r="E153" i="11" s="1"/>
  <c r="F153" i="11" s="1"/>
  <c r="G153" i="11" s="1"/>
  <c r="H153" i="11" s="1"/>
  <c r="I153" i="11" s="1"/>
  <c r="J153" i="11" s="1"/>
  <c r="K153" i="11" s="1"/>
  <c r="L153" i="11" s="1"/>
  <c r="M153" i="11" s="1"/>
  <c r="N153" i="11" s="1"/>
  <c r="C78" i="11"/>
  <c r="D78" i="11" s="1"/>
  <c r="E78" i="11" s="1"/>
  <c r="F78" i="11" s="1"/>
  <c r="G78" i="11" s="1"/>
  <c r="H78" i="11" s="1"/>
  <c r="I78" i="11" s="1"/>
  <c r="J78" i="11" s="1"/>
  <c r="K78" i="11" s="1"/>
  <c r="L78" i="11" s="1"/>
  <c r="M78" i="11" s="1"/>
  <c r="N78" i="11" s="1"/>
  <c r="K38" i="11"/>
  <c r="A158" i="10"/>
  <c r="AG86" i="10"/>
  <c r="AF86" i="10"/>
  <c r="AE86" i="10"/>
  <c r="AG85" i="10"/>
  <c r="AF85" i="10"/>
  <c r="AE85" i="10"/>
  <c r="AG84" i="10"/>
  <c r="AF84" i="10"/>
  <c r="AE84" i="10"/>
  <c r="AG83" i="10"/>
  <c r="AF83" i="10"/>
  <c r="AE83" i="10"/>
  <c r="AG81" i="10"/>
  <c r="AF81" i="10"/>
  <c r="AE81" i="10"/>
  <c r="AG80" i="10"/>
  <c r="AF80" i="10"/>
  <c r="AE80" i="10"/>
  <c r="AG78" i="10"/>
  <c r="AF78" i="10"/>
  <c r="AE78" i="10"/>
  <c r="AG77" i="10"/>
  <c r="AF77" i="10"/>
  <c r="AE77" i="10"/>
  <c r="AG60" i="9"/>
  <c r="AF60" i="9"/>
  <c r="AE60" i="9"/>
  <c r="AD60" i="9"/>
  <c r="AC60" i="9"/>
  <c r="AB60" i="9"/>
  <c r="AA60" i="9"/>
  <c r="Z60" i="9"/>
  <c r="Y60" i="9"/>
  <c r="X60" i="9"/>
  <c r="W60" i="9"/>
  <c r="N152" i="8"/>
  <c r="M152" i="8"/>
  <c r="L152" i="8"/>
  <c r="K152" i="8"/>
  <c r="J152" i="8"/>
  <c r="I152" i="8"/>
  <c r="H152" i="8"/>
  <c r="G152" i="8"/>
  <c r="F152" i="8"/>
  <c r="E152" i="8"/>
  <c r="D152" i="8"/>
  <c r="C152" i="8"/>
  <c r="C153" i="8" s="1"/>
  <c r="D153" i="8" s="1"/>
  <c r="O6" i="8"/>
  <c r="N6" i="8"/>
  <c r="M6" i="8"/>
  <c r="L6" i="8"/>
  <c r="K6" i="8"/>
  <c r="J6" i="8"/>
  <c r="I6" i="8"/>
  <c r="H6" i="8"/>
  <c r="G6" i="8"/>
  <c r="F6" i="8"/>
  <c r="E6" i="8"/>
  <c r="D6" i="8"/>
  <c r="C6" i="8"/>
  <c r="N151" i="7"/>
  <c r="M151" i="7"/>
  <c r="L151" i="7"/>
  <c r="K151" i="7"/>
  <c r="J151" i="7"/>
  <c r="I151" i="7"/>
  <c r="H151" i="7"/>
  <c r="G151" i="7"/>
  <c r="F151" i="7"/>
  <c r="E151" i="7"/>
  <c r="D151" i="7"/>
  <c r="C151" i="7"/>
  <c r="C152" i="7" s="1"/>
  <c r="D152" i="7" s="1"/>
  <c r="O6" i="7"/>
  <c r="N6" i="7"/>
  <c r="M6" i="7"/>
  <c r="L6" i="7"/>
  <c r="K6" i="7"/>
  <c r="J6" i="7"/>
  <c r="I6" i="7"/>
  <c r="H6" i="7"/>
  <c r="G6" i="7"/>
  <c r="F6" i="7"/>
  <c r="E6" i="7"/>
  <c r="D6" i="7"/>
  <c r="C6" i="7"/>
  <c r="N151" i="6"/>
  <c r="M151" i="6"/>
  <c r="L151" i="6"/>
  <c r="K151" i="6"/>
  <c r="J151" i="6"/>
  <c r="I151" i="6"/>
  <c r="H151" i="6"/>
  <c r="G151" i="6"/>
  <c r="F151" i="6"/>
  <c r="E151" i="6"/>
  <c r="D151" i="6"/>
  <c r="C151" i="6"/>
  <c r="C152" i="6" s="1"/>
  <c r="C148" i="6"/>
  <c r="D148" i="6" s="1"/>
  <c r="E148" i="6" s="1"/>
  <c r="F148" i="6" s="1"/>
  <c r="G148" i="6" s="1"/>
  <c r="H148" i="6" s="1"/>
  <c r="I148" i="6" s="1"/>
  <c r="J148" i="6" s="1"/>
  <c r="K148" i="6" s="1"/>
  <c r="L148" i="6" s="1"/>
  <c r="M148" i="6" s="1"/>
  <c r="N148" i="6" s="1"/>
  <c r="O148" i="6" s="1"/>
  <c r="I147" i="6"/>
  <c r="O6" i="6"/>
  <c r="N6" i="6"/>
  <c r="M6" i="6"/>
  <c r="L6" i="6"/>
  <c r="K6" i="6"/>
  <c r="J6" i="6"/>
  <c r="I6" i="6"/>
  <c r="H6" i="6"/>
  <c r="G6" i="6"/>
  <c r="F6" i="6"/>
  <c r="E6" i="6"/>
  <c r="D6" i="6"/>
  <c r="C6" i="6"/>
  <c r="C72" i="5"/>
  <c r="D72" i="5" s="1"/>
  <c r="E72" i="5" s="1"/>
  <c r="F72" i="5" s="1"/>
  <c r="G72" i="5" s="1"/>
  <c r="H72" i="5" s="1"/>
  <c r="I72" i="5" s="1"/>
  <c r="J72" i="5" s="1"/>
  <c r="K72" i="5" s="1"/>
  <c r="L72" i="5" s="1"/>
  <c r="M72" i="5" s="1"/>
  <c r="N72" i="5" s="1"/>
  <c r="O6" i="5"/>
  <c r="N6" i="5"/>
  <c r="M6" i="5"/>
  <c r="L6" i="5"/>
  <c r="K6" i="5"/>
  <c r="J6" i="5"/>
  <c r="I6" i="5"/>
  <c r="H6" i="5"/>
  <c r="G6" i="5"/>
  <c r="A160" i="4"/>
  <c r="AA173" i="1"/>
  <c r="Z173" i="1"/>
  <c r="Y173" i="1"/>
  <c r="X173" i="1"/>
  <c r="W173" i="1"/>
  <c r="V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AA170" i="1"/>
  <c r="Z170" i="1"/>
  <c r="Y170" i="1"/>
  <c r="X170" i="1"/>
  <c r="W170" i="1"/>
  <c r="V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R167" i="1"/>
  <c r="Q167" i="1"/>
  <c r="P167" i="1"/>
  <c r="O167" i="1"/>
  <c r="N167" i="1"/>
  <c r="M167" i="1"/>
  <c r="L167" i="1"/>
  <c r="K167" i="1"/>
  <c r="R164" i="1"/>
  <c r="Q164" i="1"/>
  <c r="P164" i="1"/>
  <c r="O164" i="1"/>
  <c r="N164" i="1"/>
  <c r="M164" i="1"/>
  <c r="L164" i="1"/>
  <c r="K164" i="1"/>
  <c r="V155" i="1"/>
  <c r="W155" i="1" s="1"/>
  <c r="X155" i="1" s="1"/>
  <c r="Y155" i="1" s="1"/>
  <c r="Z155" i="1" s="1"/>
  <c r="AA155" i="1" s="1"/>
  <c r="AB155" i="1" s="1"/>
  <c r="AC155" i="1" s="1"/>
  <c r="AD155" i="1" s="1"/>
  <c r="AE155" i="1" s="1"/>
  <c r="AF155" i="1" s="1"/>
  <c r="V72" i="1"/>
  <c r="W72" i="1" s="1"/>
  <c r="X72" i="1" s="1"/>
  <c r="Y72" i="1" s="1"/>
  <c r="Z72" i="1" s="1"/>
  <c r="AA72" i="1" s="1"/>
  <c r="AB72" i="1" s="1"/>
  <c r="AC72" i="1" s="1"/>
  <c r="AD72" i="1" s="1"/>
  <c r="AE72" i="1" s="1"/>
  <c r="AF72" i="1" s="1"/>
  <c r="E153" i="8" l="1"/>
  <c r="F153" i="8" s="1"/>
  <c r="G153" i="8" s="1"/>
  <c r="H153" i="8" s="1"/>
  <c r="I153" i="8" s="1"/>
  <c r="J153" i="8" s="1"/>
  <c r="K153" i="8" s="1"/>
  <c r="L153" i="8" s="1"/>
  <c r="M153" i="8" s="1"/>
  <c r="N153" i="8" s="1"/>
  <c r="E152" i="7"/>
  <c r="F152" i="7" s="1"/>
  <c r="G152" i="7" s="1"/>
  <c r="H152" i="7" s="1"/>
  <c r="I152" i="7" s="1"/>
  <c r="J152" i="7" s="1"/>
  <c r="K152" i="7" s="1"/>
  <c r="L152" i="7" s="1"/>
  <c r="M152" i="7" s="1"/>
  <c r="N152" i="7" s="1"/>
  <c r="D152" i="6"/>
  <c r="E152" i="6" s="1"/>
  <c r="F152" i="6" s="1"/>
  <c r="G152" i="6" s="1"/>
  <c r="H152" i="6" s="1"/>
  <c r="I152" i="6" s="1"/>
  <c r="J152" i="6" s="1"/>
  <c r="K152" i="6" s="1"/>
  <c r="L152" i="6" s="1"/>
  <c r="M152" i="6" s="1"/>
  <c r="N152" i="6" s="1"/>
  <c r="O152" i="6" s="1"/>
</calcChain>
</file>

<file path=xl/sharedStrings.xml><?xml version="1.0" encoding="utf-8"?>
<sst xmlns="http://schemas.openxmlformats.org/spreadsheetml/2006/main" count="36839" uniqueCount="905">
  <si>
    <t>Основные социально-экономические показатели по моногороду Курчатов области Абай</t>
  </si>
  <si>
    <t>Социально-демографические показатели</t>
  </si>
  <si>
    <t>Численность населения на конец периода (по текущему учету),</t>
  </si>
  <si>
    <t xml:space="preserve"> тыс. человек</t>
  </si>
  <si>
    <t>…</t>
  </si>
  <si>
    <t>в процентах к предыдущему году</t>
  </si>
  <si>
    <t>Рождаемость</t>
  </si>
  <si>
    <t>число родившихся, человек</t>
  </si>
  <si>
    <t>-</t>
  </si>
  <si>
    <t>Общий коэффициент рождаемости (на 1000 человек)</t>
  </si>
  <si>
    <t>Смертность</t>
  </si>
  <si>
    <t>число умерших, человек</t>
  </si>
  <si>
    <t>Общий коэффициент смертности (на 1000 человек)</t>
  </si>
  <si>
    <t>Коэффициент младенческой смертности (на 1000 родившихся)</t>
  </si>
  <si>
    <r>
      <t>Коэффициент материнской смертности (на 100 000 родившихся)</t>
    </r>
    <r>
      <rPr>
        <vertAlign val="superscript"/>
        <sz val="8"/>
        <rFont val="Roboto"/>
        <charset val="204"/>
      </rPr>
      <t>1)</t>
    </r>
  </si>
  <si>
    <t xml:space="preserve">Естественный прирост, </t>
  </si>
  <si>
    <t>человек</t>
  </si>
  <si>
    <t>на 1000 человек</t>
  </si>
  <si>
    <t>Коэффициент брачности (на 1000 человек)</t>
  </si>
  <si>
    <t>число браков</t>
  </si>
  <si>
    <t>Коэффициент разводимости (на 1000 человек)</t>
  </si>
  <si>
    <t>число разводов</t>
  </si>
  <si>
    <t>Миграция населения, человек</t>
  </si>
  <si>
    <t xml:space="preserve">  прибыло</t>
  </si>
  <si>
    <t>351</t>
  </si>
  <si>
    <t xml:space="preserve">  выбыло</t>
  </si>
  <si>
    <t>395</t>
  </si>
  <si>
    <t>Сальдо миграции по всем потокам,  человек</t>
  </si>
  <si>
    <t xml:space="preserve">-44 </t>
  </si>
  <si>
    <r>
      <t>Число больничных организаций, единиц</t>
    </r>
    <r>
      <rPr>
        <vertAlign val="superscript"/>
        <sz val="8"/>
        <color indexed="8"/>
        <rFont val="Roboto"/>
        <charset val="204"/>
      </rPr>
      <t>2)</t>
    </r>
  </si>
  <si>
    <r>
      <t>Число больничных коек, единиц</t>
    </r>
    <r>
      <rPr>
        <vertAlign val="superscript"/>
        <sz val="8"/>
        <color indexed="8"/>
        <rFont val="Roboto"/>
        <charset val="204"/>
      </rPr>
      <t>2)</t>
    </r>
  </si>
  <si>
    <r>
      <t xml:space="preserve">Число дошкольных организаций, единиц (с 2010г. включая мини-центры) </t>
    </r>
    <r>
      <rPr>
        <vertAlign val="superscript"/>
        <sz val="8"/>
        <color indexed="8"/>
        <rFont val="Roboto"/>
        <charset val="204"/>
      </rPr>
      <t>3)</t>
    </r>
  </si>
  <si>
    <r>
      <t>Численность детей  в дошкольных организациях, тыс. человек</t>
    </r>
    <r>
      <rPr>
        <vertAlign val="superscript"/>
        <sz val="8"/>
        <color indexed="8"/>
        <rFont val="Roboto"/>
        <charset val="204"/>
      </rPr>
      <t>3)</t>
    </r>
  </si>
  <si>
    <r>
      <t>Количество школ, единиц</t>
    </r>
    <r>
      <rPr>
        <vertAlign val="superscript"/>
        <sz val="8"/>
        <color indexed="8"/>
        <rFont val="Roboto"/>
        <charset val="204"/>
      </rPr>
      <t>3)</t>
    </r>
  </si>
  <si>
    <r>
      <t>Численность учащихся в школах, тыс. человек</t>
    </r>
    <r>
      <rPr>
        <vertAlign val="superscript"/>
        <sz val="8"/>
        <color indexed="8"/>
        <rFont val="Roboto"/>
        <charset val="204"/>
      </rPr>
      <t>3)</t>
    </r>
  </si>
  <si>
    <t>Количество колледжей, единиц</t>
  </si>
  <si>
    <t>Численность учащихся колледжей, тыс. человек</t>
  </si>
  <si>
    <t>Число высших учебных заведений, единиц</t>
  </si>
  <si>
    <t>Обучающиеся в высших учебных заведениях, тыс. человек</t>
  </si>
  <si>
    <r>
      <t>Число зарегистрированных преступлений, единиц</t>
    </r>
    <r>
      <rPr>
        <vertAlign val="superscript"/>
        <sz val="8"/>
        <color indexed="8"/>
        <rFont val="Roboto"/>
        <charset val="204"/>
      </rPr>
      <t>4)</t>
    </r>
  </si>
  <si>
    <t>Уровень жизни</t>
  </si>
  <si>
    <t>Величина прожиточного минимума,</t>
  </si>
  <si>
    <t xml:space="preserve"> тенге</t>
  </si>
  <si>
    <t>долларов США</t>
  </si>
  <si>
    <t>Рынок труда и оплата труда</t>
  </si>
  <si>
    <t>Рабочая сила (в возрасте 15 лет и старше)</t>
  </si>
  <si>
    <t>тыс. человек</t>
  </si>
  <si>
    <t>Занятое население</t>
  </si>
  <si>
    <t>Наемные работники,</t>
  </si>
  <si>
    <t xml:space="preserve"> тыс.человек</t>
  </si>
  <si>
    <t xml:space="preserve">Самостоятельно занятые работники, </t>
  </si>
  <si>
    <t>Безработное население</t>
  </si>
  <si>
    <t>Уровень безработицы, в %</t>
  </si>
  <si>
    <t>Уровень молодежной безработицы (15-24  лет), в %</t>
  </si>
  <si>
    <r>
      <t>Уровень молодежной безработицы
(15-28 лет), в процентах</t>
    </r>
    <r>
      <rPr>
        <vertAlign val="superscript"/>
        <sz val="8"/>
        <color indexed="8"/>
        <rFont val="Roboto"/>
        <charset val="204"/>
      </rPr>
      <t>6)</t>
    </r>
  </si>
  <si>
    <r>
      <t>Среднемесячная номинальная заработная плата одного работника</t>
    </r>
    <r>
      <rPr>
        <vertAlign val="superscript"/>
        <sz val="8"/>
        <rFont val="Roboto"/>
        <charset val="204"/>
      </rPr>
      <t>5)</t>
    </r>
  </si>
  <si>
    <r>
      <t>Индекс номинальной заработной платы, в процентах к предыдущему году</t>
    </r>
    <r>
      <rPr>
        <vertAlign val="superscript"/>
        <sz val="8"/>
        <rFont val="Roboto"/>
        <charset val="204"/>
      </rPr>
      <t>5)</t>
    </r>
  </si>
  <si>
    <r>
      <t>Индекс реальной зарабо</t>
    </r>
    <r>
      <rPr>
        <sz val="8"/>
        <rFont val="Roboto"/>
        <charset val="204"/>
      </rPr>
      <t>тной платы, в процентах к предыдущему году</t>
    </r>
    <r>
      <rPr>
        <vertAlign val="superscript"/>
        <sz val="8"/>
        <rFont val="Roboto"/>
        <charset val="204"/>
      </rPr>
      <t>5)</t>
    </r>
  </si>
  <si>
    <t xml:space="preserve">Индекс реальной заработной платы, в процентах к 1996г. </t>
  </si>
  <si>
    <t xml:space="preserve"> 1,6 есе</t>
  </si>
  <si>
    <t>1,7 есе</t>
  </si>
  <si>
    <t xml:space="preserve"> 1,7 есе</t>
  </si>
  <si>
    <t xml:space="preserve"> 1,9 есе</t>
  </si>
  <si>
    <t>2,1 есе</t>
  </si>
  <si>
    <t xml:space="preserve"> 2,2 есе</t>
  </si>
  <si>
    <t>2,5 есе</t>
  </si>
  <si>
    <t>в 2,7 раза</t>
  </si>
  <si>
    <t>в 2,8 раза</t>
  </si>
  <si>
    <t>в 3,1 раза</t>
  </si>
  <si>
    <t>в 2,9 раза</t>
  </si>
  <si>
    <t>в 3,0 раза</t>
  </si>
  <si>
    <r>
      <t>в 3,2 раза</t>
    </r>
    <r>
      <rPr>
        <vertAlign val="superscript"/>
        <sz val="10"/>
        <color indexed="10"/>
        <rFont val="Calibri"/>
        <family val="2"/>
        <charset val="204"/>
      </rPr>
      <t/>
    </r>
  </si>
  <si>
    <r>
      <t>в 3,4 раза</t>
    </r>
    <r>
      <rPr>
        <vertAlign val="superscript"/>
        <sz val="10"/>
        <color indexed="10"/>
        <rFont val="Calibri"/>
        <family val="2"/>
        <charset val="204"/>
      </rPr>
      <t/>
    </r>
  </si>
  <si>
    <t>в 3,4 раза</t>
  </si>
  <si>
    <t>Минимальная заработная плата, тенге</t>
  </si>
  <si>
    <t>1 қаңтардан - 7 000 теңге;
1 шілдеден - 9 200 теңге</t>
  </si>
  <si>
    <t>1 қаңтардан - 10 515 теңге;
1 шілдеден - 12 025 теңге</t>
  </si>
  <si>
    <t>1 қаңтардан - 13 470 теңге;
1 шілдеден - 13 717 теңге</t>
  </si>
  <si>
    <t>с 1 января - 14952 тенге</t>
  </si>
  <si>
    <t>Национальная экономика</t>
  </si>
  <si>
    <t>Инвестиции в основной капитал</t>
  </si>
  <si>
    <t>млн. тенге</t>
  </si>
  <si>
    <t xml:space="preserve">4 691,9 </t>
  </si>
  <si>
    <t>млн. долларов США</t>
  </si>
  <si>
    <t>Индекс физического объема инвестиций в основной капитал</t>
  </si>
  <si>
    <t>Индекс физического объема инвестиций в процентах к 2009г.</t>
  </si>
  <si>
    <t>Количество зарегистрированных юридических лиц</t>
  </si>
  <si>
    <t>Количество действующих юридических лиц</t>
  </si>
  <si>
    <t>Количество активных юридических лиц на конец года, единиц</t>
  </si>
  <si>
    <t>Внутренние затраты на научно-исследовательские и опытно-конструкторские работы (далее - НИОКР), млн.тенге</t>
  </si>
  <si>
    <t>Количество организаций (предприятий) осуществлявших НИОКР, единиц</t>
  </si>
  <si>
    <t>в том числе:</t>
  </si>
  <si>
    <t>государственный сектор</t>
  </si>
  <si>
    <t>сектор высшего профессионального образования</t>
  </si>
  <si>
    <t>предпринимательский сектор</t>
  </si>
  <si>
    <t>некоммерческий сектор</t>
  </si>
  <si>
    <t>Численность работников, осуществлявших НИОКР, человек</t>
  </si>
  <si>
    <t>из них специалисты-исследователи</t>
  </si>
  <si>
    <t>из них:</t>
  </si>
  <si>
    <t>доктора наук</t>
  </si>
  <si>
    <t>х</t>
  </si>
  <si>
    <t>доктора по профилю</t>
  </si>
  <si>
    <t>доктора философии PhD</t>
  </si>
  <si>
    <t>кандидаты наук</t>
  </si>
  <si>
    <t>Реальный сектор экономики</t>
  </si>
  <si>
    <t>Объем производства промышленной продукции (товаров, услуг)</t>
  </si>
  <si>
    <t>Удельный вес региона в общем объеме промышленного производства области, %</t>
  </si>
  <si>
    <r>
      <t>0,5</t>
    </r>
    <r>
      <rPr>
        <vertAlign val="superscript"/>
        <sz val="8"/>
        <rFont val="Roboto"/>
        <charset val="204"/>
      </rPr>
      <t xml:space="preserve"> 8)</t>
    </r>
  </si>
  <si>
    <r>
      <t>0,4</t>
    </r>
    <r>
      <rPr>
        <vertAlign val="superscript"/>
        <sz val="8"/>
        <rFont val="Roboto"/>
        <charset val="204"/>
      </rPr>
      <t xml:space="preserve"> 8)</t>
    </r>
  </si>
  <si>
    <r>
      <t>0,2</t>
    </r>
    <r>
      <rPr>
        <vertAlign val="superscript"/>
        <sz val="8"/>
        <rFont val="Roboto"/>
        <charset val="204"/>
      </rPr>
      <t xml:space="preserve"> 8)</t>
    </r>
  </si>
  <si>
    <r>
      <t>0,1</t>
    </r>
    <r>
      <rPr>
        <vertAlign val="superscript"/>
        <sz val="8"/>
        <rFont val="Roboto"/>
        <charset val="204"/>
      </rPr>
      <t>8)</t>
    </r>
  </si>
  <si>
    <r>
      <t>0,2</t>
    </r>
    <r>
      <rPr>
        <vertAlign val="superscript"/>
        <sz val="8"/>
        <rFont val="Roboto"/>
        <charset val="204"/>
      </rPr>
      <t>8)</t>
    </r>
  </si>
  <si>
    <t>индексы физического объема промышленной продукции, в процентах к предыдущему году</t>
  </si>
  <si>
    <t>горнодобывающая промышленность и разработка карьеров</t>
  </si>
  <si>
    <t>x</t>
  </si>
  <si>
    <t>индексы физического объема, в процентах к предыдущему году</t>
  </si>
  <si>
    <t>обрабатывающая промышленность</t>
  </si>
  <si>
    <t>производство продуктов
питания, млн. тенге</t>
  </si>
  <si>
    <t>производство напитков, млн. тенге</t>
  </si>
  <si>
    <t>легкая промышленность, млн. тенге</t>
  </si>
  <si>
    <t>производство деревянных и пробковых изделий, кроме мебели; производство изделий из соломки и материалов для плетения, млн. тенге</t>
  </si>
  <si>
    <t>производство продуктов  химической промышленности, млн. тенге</t>
  </si>
  <si>
    <t>производство прочей не металлической минеральной продукции, млн. тенге</t>
  </si>
  <si>
    <t>металлургическое производство, млн. тенге</t>
  </si>
  <si>
    <t>производство готовых металлических изделий, кроме машин и оборудования, млн. тенге</t>
  </si>
  <si>
    <t>производство компьютеров, электронного и оптического оборудования, млн. тенге</t>
  </si>
  <si>
    <t>производство машин и оборудования, не включенных в другие группировки, млн. тенге</t>
  </si>
  <si>
    <t>производство автомобилей, прицепов и полуприцепов, млн. тенге</t>
  </si>
  <si>
    <t>производство прочих транспортных средств, млн. тенге</t>
  </si>
  <si>
    <t>производство мебели, млн. тенге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</si>
  <si>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</si>
  <si>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</si>
  <si>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Валовый выпуск продукции (услуг) сельского хозяйства</t>
  </si>
  <si>
    <t xml:space="preserve">млн. тенге </t>
  </si>
  <si>
    <t>Индекс физического объема валовой продукции (услуг) сельского хозяйства, в %</t>
  </si>
  <si>
    <t>из него:</t>
  </si>
  <si>
    <t>валовая продукция растениеводства</t>
  </si>
  <si>
    <t>индекс физического объема валовой продукции растениеводства, в %</t>
  </si>
  <si>
    <t>валовая продукция животноводства</t>
  </si>
  <si>
    <t>индекс физического объема валовой продукции животноводства, в %</t>
  </si>
  <si>
    <t>Валовой сбор основных сельскохозяйственных культур, тыс. тонн</t>
  </si>
  <si>
    <t xml:space="preserve">Уточненная посевная площадь сельскохозяйственных культур,  </t>
  </si>
  <si>
    <t>картофель</t>
  </si>
  <si>
    <t xml:space="preserve">овощи </t>
  </si>
  <si>
    <t>Валовой сбор основных сельскохозяйственных культур:</t>
  </si>
  <si>
    <t>Урожайность основных сельскохозяйственных культур, центнеров с одного гектара</t>
  </si>
  <si>
    <t>овощи открытого грунта</t>
  </si>
  <si>
    <t>Производство продукции животноводства:</t>
  </si>
  <si>
    <t xml:space="preserve">  мясо (в живом весе), тыс. тонн</t>
  </si>
  <si>
    <t xml:space="preserve">  молоко, тыс. тонн</t>
  </si>
  <si>
    <t xml:space="preserve">  яйца, тыс. штук</t>
  </si>
  <si>
    <t xml:space="preserve">  шерсть, тонн</t>
  </si>
  <si>
    <t>Численность скота и птицы, на конец года, тыс. голов</t>
  </si>
  <si>
    <t>крупный рогатый скот</t>
  </si>
  <si>
    <t xml:space="preserve">         из него коровы</t>
  </si>
  <si>
    <t>овцы и козы</t>
  </si>
  <si>
    <t>свиньи</t>
  </si>
  <si>
    <t>лошади</t>
  </si>
  <si>
    <t>птица, млн. голов</t>
  </si>
  <si>
    <t>Объем выполненных строительных работ (услуг)</t>
  </si>
  <si>
    <t>Индекс физического объема строительных работ</t>
  </si>
  <si>
    <t>Индекс физического объема строительных работ в процентах к 1991г.</t>
  </si>
  <si>
    <t>Общая площадь введенных в эксплуатацию жилых зданий</t>
  </si>
  <si>
    <t>тыс. кв. метров общей площади</t>
  </si>
  <si>
    <t>Индекс физического объема общей площади введенных в эксплуатацию жилых зданий</t>
  </si>
  <si>
    <t xml:space="preserve">Ввод в эксплуатацию объектов социально-культурного назначения: </t>
  </si>
  <si>
    <t>Количество ученических  мест во введенных в эксплуатацию образовательных школах</t>
  </si>
  <si>
    <t>Количество мест во введенных в эксплуатацию дошкольных организациях</t>
  </si>
  <si>
    <t>Перевезено пассажиров</t>
  </si>
  <si>
    <t xml:space="preserve">Пассажирооборот   </t>
  </si>
  <si>
    <t>тыс. п-км</t>
  </si>
  <si>
    <t xml:space="preserve">Перевезено (транспортировано) грузов, багажа, грузобагажа </t>
  </si>
  <si>
    <t>тыс. тонн</t>
  </si>
  <si>
    <t>Грузооборот</t>
  </si>
  <si>
    <t>тыс. т-км</t>
  </si>
  <si>
    <t>в % к соответствующему периоду предыдущего года</t>
  </si>
  <si>
    <t>Количество зарегистрированных субъектов малого и среднего предпринимательства, на конец года единиц</t>
  </si>
  <si>
    <t>Количество действующих субъектов МСП, единиц</t>
  </si>
  <si>
    <t>Численность занятых в малом и среднем предпринимательстве, в среднем за год, человек</t>
  </si>
  <si>
    <t>Выпуск продукции всеми субъектами малого и среднего предпринимательства, млн. тенге</t>
  </si>
  <si>
    <t>Основные средства в экономике по первоначальной стоимости (на конец года), млн. тенге</t>
  </si>
  <si>
    <t>Торговля</t>
  </si>
  <si>
    <t xml:space="preserve">Объем розничной торговли в стоимостном выражении                                </t>
  </si>
  <si>
    <r>
      <t>0,5</t>
    </r>
    <r>
      <rPr>
        <vertAlign val="superscript"/>
        <sz val="8"/>
        <rFont val="Roboto"/>
        <charset val="204"/>
      </rPr>
      <t>7)</t>
    </r>
  </si>
  <si>
    <r>
      <t>202,9</t>
    </r>
    <r>
      <rPr>
        <vertAlign val="superscript"/>
        <sz val="8"/>
        <rFont val="Roboto"/>
        <charset val="204"/>
      </rPr>
      <t>7)</t>
    </r>
  </si>
  <si>
    <r>
      <t>3,7</t>
    </r>
    <r>
      <rPr>
        <vertAlign val="superscript"/>
        <sz val="8"/>
        <rFont val="Roboto"/>
        <charset val="204"/>
      </rPr>
      <t>7)</t>
    </r>
  </si>
  <si>
    <r>
      <t>6,9</t>
    </r>
    <r>
      <rPr>
        <vertAlign val="superscript"/>
        <sz val="8"/>
        <rFont val="Roboto"/>
        <charset val="204"/>
      </rPr>
      <t>7)</t>
    </r>
  </si>
  <si>
    <r>
      <t>16,7</t>
    </r>
    <r>
      <rPr>
        <vertAlign val="superscript"/>
        <sz val="8"/>
        <rFont val="Roboto"/>
        <charset val="204"/>
      </rPr>
      <t>7)</t>
    </r>
  </si>
  <si>
    <r>
      <t>116,6</t>
    </r>
    <r>
      <rPr>
        <vertAlign val="superscript"/>
        <sz val="8"/>
        <rFont val="Roboto"/>
        <charset val="204"/>
      </rPr>
      <t>7)</t>
    </r>
  </si>
  <si>
    <r>
      <t>234,1</t>
    </r>
    <r>
      <rPr>
        <vertAlign val="superscript"/>
        <sz val="8"/>
        <rFont val="Roboto"/>
        <charset val="204"/>
      </rPr>
      <t>7)</t>
    </r>
  </si>
  <si>
    <r>
      <t>245,2</t>
    </r>
    <r>
      <rPr>
        <vertAlign val="superscript"/>
        <sz val="8"/>
        <rFont val="Roboto"/>
        <charset val="204"/>
      </rPr>
      <t>7)</t>
    </r>
  </si>
  <si>
    <t>Индекс физического объема розничной торговли</t>
  </si>
  <si>
    <t>Оптовый товарооборот</t>
  </si>
  <si>
    <r>
      <t>1)</t>
    </r>
    <r>
      <rPr>
        <i/>
        <sz val="8"/>
        <rFont val="Roboto"/>
        <charset val="204"/>
      </rPr>
      <t xml:space="preserve"> - по данным областного филиала «Республиканский центр электронного здравоохранения» МЗ РК.</t>
    </r>
  </si>
  <si>
    <r>
      <t>2)</t>
    </r>
    <r>
      <rPr>
        <i/>
        <sz val="8"/>
        <rFont val="Roboto"/>
        <charset val="204"/>
      </rPr>
      <t xml:space="preserve"> - 2008-2010, 2014-2022 года по данным областного филиала «Республиканский центр электронного здравоохранения» МЗ РК, в связи с отменой статистической отчетности.</t>
    </r>
  </si>
  <si>
    <r>
      <t>3)</t>
    </r>
    <r>
      <rPr>
        <i/>
        <sz val="8"/>
        <rFont val="Roboto"/>
        <charset val="204"/>
      </rPr>
      <t xml:space="preserve"> - данные за 2014-2022 годы по данным МОН РК.</t>
    </r>
  </si>
  <si>
    <r>
      <t>4)</t>
    </r>
    <r>
      <rPr>
        <i/>
        <sz val="8"/>
        <rFont val="Roboto"/>
        <charset val="204"/>
      </rPr>
      <t xml:space="preserve"> - данные Управления комитета по правовой статистике и специальным учетам генеральной прокуратуры РК </t>
    </r>
  </si>
  <si>
    <r>
      <t xml:space="preserve">5) </t>
    </r>
    <r>
      <rPr>
        <i/>
        <sz val="8"/>
        <rFont val="Roboto"/>
        <charset val="204"/>
      </rPr>
      <t>- без учета малых предприятий, занимающихся предпринимательской деятельностью.</t>
    </r>
  </si>
  <si>
    <r>
      <t>6)</t>
    </r>
    <r>
      <rPr>
        <i/>
        <sz val="8"/>
        <color indexed="8"/>
        <rFont val="Roboto"/>
        <charset val="204"/>
      </rPr>
      <t xml:space="preserve"> Возраст отнесения к молодежи согласно Закону РК "О государственной молодежной политике в РК" .</t>
    </r>
  </si>
  <si>
    <r>
      <t>7)</t>
    </r>
    <r>
      <rPr>
        <i/>
        <sz val="8"/>
        <rFont val="Roboto"/>
        <charset val="204"/>
      </rPr>
      <t>Включая объем услуг общественного питания.</t>
    </r>
  </si>
  <si>
    <r>
      <t>8)</t>
    </r>
    <r>
      <rPr>
        <i/>
        <sz val="8"/>
        <rFont val="Roboto"/>
        <charset val="204"/>
      </rPr>
      <t xml:space="preserve"> - данные по удельному весу рассчитаны к объему производства ВКО </t>
    </r>
  </si>
  <si>
    <r>
      <t xml:space="preserve">9) - </t>
    </r>
    <r>
      <rPr>
        <i/>
        <sz val="8"/>
        <rFont val="Roboto"/>
        <charset val="204"/>
      </rPr>
      <t>Предварительные данные</t>
    </r>
  </si>
  <si>
    <t>"-"  –  явление отсутствует</t>
  </si>
  <si>
    <t>"…" – данные отсутствуют</t>
  </si>
  <si>
    <t>Основные социально-экономические показатели по моногороду Степногорск Акмолинской области</t>
  </si>
  <si>
    <r>
      <t>Январь-декабрь 2023 года</t>
    </r>
    <r>
      <rPr>
        <b/>
        <vertAlign val="superscript"/>
        <sz val="8"/>
        <color indexed="8"/>
        <rFont val="Roboto"/>
        <charset val="204"/>
      </rPr>
      <t>6)</t>
    </r>
  </si>
  <si>
    <t>Численность населения на конец периода (года)</t>
  </si>
  <si>
    <r>
      <t xml:space="preserve">67,5 </t>
    </r>
    <r>
      <rPr>
        <vertAlign val="superscript"/>
        <sz val="8"/>
        <rFont val="Roboto"/>
        <charset val="204"/>
      </rPr>
      <t>7)</t>
    </r>
  </si>
  <si>
    <t>...</t>
  </si>
  <si>
    <t>Естественный прирост населения</t>
  </si>
  <si>
    <t>Общий коэффициент брачности</t>
  </si>
  <si>
    <t>Общий коэффициент разводимости</t>
  </si>
  <si>
    <t xml:space="preserve">  сальдо миграции по всем потокам,  человек</t>
  </si>
  <si>
    <t xml:space="preserve">Число больничных организаций, единиц </t>
  </si>
  <si>
    <t xml:space="preserve">Число больничных коек, единиц </t>
  </si>
  <si>
    <t>Число дошкольных организаций, единиц (с 2010г. включая мини-центры)</t>
  </si>
  <si>
    <t>Численность детей  в дошкольных организациях, тыс. человек</t>
  </si>
  <si>
    <t xml:space="preserve">Количество школ, единиц </t>
  </si>
  <si>
    <t xml:space="preserve">Численность учащихся в школах, тыс. человек </t>
  </si>
  <si>
    <r>
      <t>Количество колледжей, единиц</t>
    </r>
    <r>
      <rPr>
        <vertAlign val="superscript"/>
        <sz val="8"/>
        <rFont val="Roboto"/>
        <charset val="204"/>
      </rPr>
      <t>5)</t>
    </r>
  </si>
  <si>
    <r>
      <t>Численность учащихся колледжей, человек</t>
    </r>
    <r>
      <rPr>
        <vertAlign val="superscript"/>
        <sz val="8"/>
        <rFont val="Roboto"/>
        <charset val="204"/>
      </rPr>
      <t>5)</t>
    </r>
  </si>
  <si>
    <t xml:space="preserve">Число зарегистрированных преступлений, единиц </t>
  </si>
  <si>
    <r>
      <t>Рынок труда и оплата труда</t>
    </r>
    <r>
      <rPr>
        <b/>
        <vertAlign val="superscript"/>
        <sz val="8"/>
        <rFont val="Roboto"/>
        <charset val="204"/>
      </rPr>
      <t>1)</t>
    </r>
  </si>
  <si>
    <t xml:space="preserve">Занятое население </t>
  </si>
  <si>
    <t>Наемные работники</t>
  </si>
  <si>
    <t>Самостоятельно занятые работники</t>
  </si>
  <si>
    <t xml:space="preserve">Безработное население </t>
  </si>
  <si>
    <t xml:space="preserve">Доля зарегистрированных безработных в численности рабочей силы, в процентах </t>
  </si>
  <si>
    <t xml:space="preserve">Число лиц, зарегистрированных в органах занятости в качестве безработных, тыс. человек </t>
  </si>
  <si>
    <t xml:space="preserve">Уровень безработицы, в процентах </t>
  </si>
  <si>
    <r>
      <t xml:space="preserve">Уровень молодежной безработицы (15-24  лет), в процентах </t>
    </r>
    <r>
      <rPr>
        <vertAlign val="superscript"/>
        <sz val="8"/>
        <rFont val="Roboto"/>
        <charset val="204"/>
      </rPr>
      <t>2)</t>
    </r>
  </si>
  <si>
    <r>
      <t xml:space="preserve">Уровень молодежной безработицы (15-28 лет), в процентах </t>
    </r>
    <r>
      <rPr>
        <vertAlign val="superscript"/>
        <sz val="8"/>
        <rFont val="Roboto"/>
        <charset val="204"/>
      </rPr>
      <t xml:space="preserve"> 3)</t>
    </r>
  </si>
  <si>
    <t>Среднемесячная номинальная заработная плата одного работника</t>
  </si>
  <si>
    <t xml:space="preserve"> тенге </t>
  </si>
  <si>
    <t xml:space="preserve">Индекс номинальной заработной платы, в процентах к предыдущему году </t>
  </si>
  <si>
    <t xml:space="preserve">Индекс реальной заработной платы, в процентах к предыдущему году </t>
  </si>
  <si>
    <t>Удельный вес региона в общем объеме промышленного производства области, процентов</t>
  </si>
  <si>
    <t>индексы промышленного производства, в процентах к предыдущему году</t>
  </si>
  <si>
    <t>тыс. тенге</t>
  </si>
  <si>
    <t>производство продуктов питания, млн. тенге</t>
  </si>
  <si>
    <t>Индекс физического объема валовой продукции (услуг) сельского хозяйства, в процентах</t>
  </si>
  <si>
    <t>индекс физического объема валовой продукции растениеводства, в процентах</t>
  </si>
  <si>
    <t>индекс физического объема валовой продукции животноводства, в процентах</t>
  </si>
  <si>
    <t>зерновые (включая рис) и бобовые культуры</t>
  </si>
  <si>
    <t>семена подсолнечника</t>
  </si>
  <si>
    <t>зерновые (включая рис) и бобовые культуры, тонн</t>
  </si>
  <si>
    <t xml:space="preserve">  семена подсолнечника (в весе после доработки), тонн</t>
  </si>
  <si>
    <t xml:space="preserve">  картофель, тыс. тонн</t>
  </si>
  <si>
    <t xml:space="preserve"> овощи открытого грунта, тыс. тонн</t>
  </si>
  <si>
    <t>Ввод в эксплуатацию объектов здравоохранения:</t>
  </si>
  <si>
    <t>Количество коек во введенных в эксплуатацию больницах</t>
  </si>
  <si>
    <t>Количество посещений в смену во введенных в эксплуатацию амбулаторно- поликлинических организациях</t>
  </si>
  <si>
    <t xml:space="preserve">Количество зарегистрированных субъектов малого и среднего предпринимательства, на конец года единиц </t>
  </si>
  <si>
    <r>
      <t xml:space="preserve">Количество активных субъектов малого и среднего предпринимательства,  на конец года единиц </t>
    </r>
    <r>
      <rPr>
        <vertAlign val="superscript"/>
        <sz val="8"/>
        <rFont val="Roboto"/>
        <charset val="204"/>
      </rPr>
      <t>4)</t>
    </r>
  </si>
  <si>
    <t xml:space="preserve">Объем розничной торговли в стоимостном выражении, тыс. тенге                                </t>
  </si>
  <si>
    <t xml:space="preserve">  в процентах к соответствующему периоду предыдущего года</t>
  </si>
  <si>
    <r>
      <t>1)</t>
    </r>
    <r>
      <rPr>
        <i/>
        <sz val="8"/>
        <rFont val="Roboto"/>
        <charset val="204"/>
      </rPr>
      <t xml:space="preserve"> Здесь и далее данные итогов выборочного обследования занятости населения с учетом новых стандартов занятости (19-я МКСТ МОТ).</t>
    </r>
  </si>
  <si>
    <r>
      <t>2)</t>
    </r>
    <r>
      <rPr>
        <i/>
        <sz val="8"/>
        <rFont val="Roboto"/>
        <charset val="204"/>
      </rPr>
      <t xml:space="preserve"> Возраст отнесения к молодежи согласно стандартам Международной организации труда.</t>
    </r>
  </si>
  <si>
    <r>
      <t>3)</t>
    </r>
    <r>
      <rPr>
        <i/>
        <sz val="8"/>
        <rFont val="Roboto"/>
        <charset val="204"/>
      </rPr>
      <t xml:space="preserve"> Возраст отнесения к молодежи согласно Закону РК «О государственной молодежной политике».</t>
    </r>
  </si>
  <si>
    <r>
      <rPr>
        <i/>
        <vertAlign val="superscript"/>
        <sz val="8"/>
        <rFont val="Roboto"/>
        <charset val="204"/>
      </rPr>
      <t>4)</t>
    </r>
    <r>
      <rPr>
        <i/>
        <sz val="8"/>
        <rFont val="Roboto"/>
        <charset val="204"/>
      </rPr>
      <t xml:space="preserve"> В соответствии с международной практикой, в целях применения единых подходов к формированию показателей о количестве субъектов МСП и для исключения расхождений с данными Комитета государственных доходов Министерства финансов Республики Казахстан, начиная с 1 февраля 2015г., публикуется показатель количество «действующих» субъектов, вместо «активных».</t>
    </r>
  </si>
  <si>
    <r>
      <rPr>
        <i/>
        <vertAlign val="superscript"/>
        <sz val="8"/>
        <rFont val="Roboto"/>
        <charset val="204"/>
      </rPr>
      <t>5)</t>
    </r>
    <r>
      <rPr>
        <i/>
        <sz val="8"/>
        <rFont val="Roboto"/>
        <charset val="204"/>
      </rPr>
      <t>Согласно Закона Республики Казахстан «Об образовании» профессиональные лицеи преобразованы в колледжи, в связи с чем число колледжей увеличилось начиная с 2013/14 учебного года.</t>
    </r>
  </si>
  <si>
    <r>
      <t xml:space="preserve">6) </t>
    </r>
    <r>
      <rPr>
        <i/>
        <sz val="8"/>
        <rFont val="Roboto"/>
        <charset val="204"/>
      </rPr>
      <t>Оперативные данные.</t>
    </r>
  </si>
  <si>
    <r>
      <t xml:space="preserve">7) </t>
    </r>
    <r>
      <rPr>
        <i/>
        <sz val="8"/>
        <rFont val="Roboto"/>
        <charset val="204"/>
      </rPr>
      <t>На 1 января 2024 года.</t>
    </r>
  </si>
  <si>
    <t>… - данные отсутствуют.</t>
  </si>
  <si>
    <t>"-" - показатели на уровне моногородов не формируются.</t>
  </si>
  <si>
    <t>Основные социально-экономические показатели по моногороду Хромтау Хромтауского района Актюбинской области</t>
  </si>
  <si>
    <t>Численность населения на конец года, человек</t>
  </si>
  <si>
    <r>
      <t>30 304</t>
    </r>
    <r>
      <rPr>
        <vertAlign val="superscript"/>
        <sz val="8"/>
        <rFont val="Roboto"/>
        <charset val="204"/>
      </rPr>
      <t>7)</t>
    </r>
  </si>
  <si>
    <t>Число родившихся, человек</t>
  </si>
  <si>
    <t>Число умерших, человек</t>
  </si>
  <si>
    <t>Число браков</t>
  </si>
  <si>
    <t>Число разводов</t>
  </si>
  <si>
    <t>Сальдо миграции по всем потокам, человек</t>
  </si>
  <si>
    <t>Число больничных организаций, единиц</t>
  </si>
  <si>
    <t>Количество больничных коек,  единиц</t>
  </si>
  <si>
    <t>Численность детей  в дошкольных организациях,  человек</t>
  </si>
  <si>
    <t>Число школ, единиц</t>
  </si>
  <si>
    <t>Численность учащихся в школах,  человек</t>
  </si>
  <si>
    <r>
      <t>Количество колледжей, единиц</t>
    </r>
    <r>
      <rPr>
        <vertAlign val="superscript"/>
        <sz val="8"/>
        <color indexed="8"/>
        <rFont val="Roboto"/>
        <charset val="204"/>
      </rPr>
      <t>5)</t>
    </r>
  </si>
  <si>
    <r>
      <t>Численность учащихся колледжей, человек</t>
    </r>
    <r>
      <rPr>
        <vertAlign val="superscript"/>
        <sz val="8"/>
        <color indexed="8"/>
        <rFont val="Roboto"/>
        <charset val="204"/>
      </rPr>
      <t>5)</t>
    </r>
  </si>
  <si>
    <t>Обучающиеся в высших учебных заведениях</t>
  </si>
  <si>
    <t>Число зарегистрированных преступлений</t>
  </si>
  <si>
    <t>тенге</t>
  </si>
  <si>
    <r>
      <t>Рабочая сила (в возрасте 15 лет и старше)</t>
    </r>
    <r>
      <rPr>
        <vertAlign val="superscript"/>
        <sz val="8"/>
        <rFont val="Roboto"/>
        <charset val="204"/>
      </rPr>
      <t>1)</t>
    </r>
  </si>
  <si>
    <t>Доля зарегистрированных безработных в численности рабочей силы, в процентах</t>
  </si>
  <si>
    <t>Число лиц, зарегистрированных в органах занятости в качестве безработных, тыс. человек</t>
  </si>
  <si>
    <r>
      <t>Уровень молодежной безработицы (15-24  лет), в %</t>
    </r>
    <r>
      <rPr>
        <vertAlign val="superscript"/>
        <sz val="8"/>
        <rFont val="Roboto"/>
        <charset val="204"/>
      </rPr>
      <t>2)</t>
    </r>
    <r>
      <rPr>
        <sz val="8"/>
        <rFont val="Roboto"/>
        <charset val="204"/>
      </rPr>
      <t xml:space="preserve"> </t>
    </r>
  </si>
  <si>
    <r>
      <t>Уровень молодежной безработицы
(15-28 лет), в процентах</t>
    </r>
    <r>
      <rPr>
        <vertAlign val="superscript"/>
        <sz val="8"/>
        <rFont val="Roboto"/>
        <charset val="204"/>
      </rPr>
      <t>3)</t>
    </r>
  </si>
  <si>
    <t>Уровень долгосрочной безработицы, в процентах</t>
  </si>
  <si>
    <t>Индекс номинальной заработной платы, в процентах к предыдущему году</t>
  </si>
  <si>
    <r>
      <t>Индекс реальной зарабо</t>
    </r>
    <r>
      <rPr>
        <sz val="8"/>
        <rFont val="Roboto"/>
        <charset val="204"/>
      </rPr>
      <t>тной платы, в процентах к предыдущему году</t>
    </r>
  </si>
  <si>
    <t>с 1 января - 7000 тенге;
с 1 июля - 9200 тенге</t>
  </si>
  <si>
    <t>с 1 января - 10515 тенге;
с 1 июля - 12025 тенге</t>
  </si>
  <si>
    <t>с 1 января - 13470 тенге;
с 1 июля - 13717 тенге</t>
  </si>
  <si>
    <t xml:space="preserve"> млн. тенге</t>
  </si>
  <si>
    <t>Индекс физического объема инвестиций в основной капитал, в процентах к предыдущему году</t>
  </si>
  <si>
    <t xml:space="preserve">Количество зарегистрированных юридических лиц </t>
  </si>
  <si>
    <t xml:space="preserve">Количество действующих юридических лиц                                                               </t>
  </si>
  <si>
    <t>индексы физического объема промышленной продукции, в процентах к 1991г.</t>
  </si>
  <si>
    <t xml:space="preserve"> в % к соответствующему периоду предыдущего года</t>
  </si>
  <si>
    <t>индексы физического объема, в процентах к 1991г.</t>
  </si>
  <si>
    <t>производство табачных
изделий, млн. тенге</t>
  </si>
  <si>
    <t>Валовый выпуск продукции (услуг) сельского хозяйства, млн. тенге</t>
  </si>
  <si>
    <t xml:space="preserve">  продукция растениеводства</t>
  </si>
  <si>
    <t xml:space="preserve">  продукция животноводства</t>
  </si>
  <si>
    <t>Индекс физического объема строительных работ в процентах к 2011 году</t>
  </si>
  <si>
    <t>Индекс физического объема общей площади введенных в эксплуатацию жилых зданий в процентах к 2009 году</t>
  </si>
  <si>
    <t xml:space="preserve">Ввод в эксплуатацию объектов образования: </t>
  </si>
  <si>
    <t>Количество посещений в смену во введенных в эксплуатацию амбулаторно- поликлинических организаций</t>
  </si>
  <si>
    <t>Количество зарегистрированных субъектов МСП, единиц</t>
  </si>
  <si>
    <r>
      <t>Количество действующих субъектов МСП, единиц</t>
    </r>
    <r>
      <rPr>
        <vertAlign val="superscript"/>
        <sz val="8"/>
        <rFont val="Roboto"/>
        <charset val="204"/>
      </rPr>
      <t>4)</t>
    </r>
  </si>
  <si>
    <t xml:space="preserve">Объем розничной торговли в стоимостном выражении, млн. тенге       </t>
  </si>
  <si>
    <t xml:space="preserve">  в % к соответствующему периоду предыдущего года</t>
  </si>
  <si>
    <r>
      <t>1)</t>
    </r>
    <r>
      <rPr>
        <i/>
        <sz val="8"/>
        <color indexed="8"/>
        <rFont val="Roboto"/>
        <charset val="204"/>
      </rPr>
      <t xml:space="preserve"> Здесь и далее данные итогов выборочного обследования занятости населения с учетом новых стандартов занятости (19-я МКСТ МОТ).</t>
    </r>
  </si>
  <si>
    <r>
      <t>2)</t>
    </r>
    <r>
      <rPr>
        <i/>
        <sz val="8"/>
        <color indexed="8"/>
        <rFont val="Roboto"/>
        <charset val="204"/>
      </rPr>
      <t xml:space="preserve"> Возраст отнесения к молодежи согласно стандартам Международной организации труда.</t>
    </r>
  </si>
  <si>
    <r>
      <t>3)</t>
    </r>
    <r>
      <rPr>
        <i/>
        <sz val="8"/>
        <color indexed="8"/>
        <rFont val="Roboto"/>
        <charset val="204"/>
      </rPr>
      <t xml:space="preserve"> Возраст отнесения к молодежи согласно Закону РК «О государственной молодежной политике».</t>
    </r>
  </si>
  <si>
    <r>
      <rPr>
        <i/>
        <vertAlign val="superscript"/>
        <sz val="8"/>
        <color indexed="8"/>
        <rFont val="Roboto"/>
        <charset val="204"/>
      </rPr>
      <t>4)</t>
    </r>
    <r>
      <rPr>
        <i/>
        <sz val="8"/>
        <color indexed="8"/>
        <rFont val="Roboto"/>
        <charset val="204"/>
      </rPr>
      <t xml:space="preserve"> В соответствии с международной практикой, в целях применения единых подходов к формированию показателей о количестве субъектов МСП и для исключения расхождений с данными Комитета государственных доходов Министерства финансов Республики Казахстан, начиная с 1 февраля 2015г., публикуется показатель количество «действующих» субъектов, вместо «активных».</t>
    </r>
  </si>
  <si>
    <r>
      <rPr>
        <i/>
        <vertAlign val="superscript"/>
        <sz val="8"/>
        <rFont val="Roboto"/>
        <charset val="204"/>
      </rPr>
      <t>5)</t>
    </r>
    <r>
      <rPr>
        <i/>
        <sz val="8"/>
        <rFont val="Roboto"/>
        <charset val="204"/>
      </rPr>
      <t>Согласно Закона Республики Казахстан «Об образовании» начиная с 2013/14 учебного года профессиональные лицеи преобразованы в колледжи.</t>
    </r>
  </si>
  <si>
    <r>
      <t>7)</t>
    </r>
    <r>
      <rPr>
        <i/>
        <sz val="8"/>
        <rFont val="Roboto"/>
        <charset val="204"/>
      </rPr>
      <t>На 1 января 2024 года.</t>
    </r>
  </si>
  <si>
    <t>… - данные отсутствуют</t>
  </si>
  <si>
    <t>"-" - показатели на уровне моногородов не формируются</t>
  </si>
  <si>
    <t>Показатели</t>
  </si>
  <si>
    <t xml:space="preserve">Численность населения на конец периода (года) </t>
  </si>
  <si>
    <r>
      <t>36,0</t>
    </r>
    <r>
      <rPr>
        <vertAlign val="superscript"/>
        <sz val="8"/>
        <color indexed="8"/>
        <rFont val="Roboto"/>
        <charset val="204"/>
      </rPr>
      <t>7)</t>
    </r>
  </si>
  <si>
    <t>прибыло</t>
  </si>
  <si>
    <t>выбыло</t>
  </si>
  <si>
    <r>
      <t xml:space="preserve">Количество колледжей, единиц </t>
    </r>
    <r>
      <rPr>
        <vertAlign val="superscript"/>
        <sz val="8"/>
        <color indexed="8"/>
        <rFont val="Roboto"/>
        <charset val="204"/>
      </rPr>
      <t>1)</t>
    </r>
  </si>
  <si>
    <r>
      <t xml:space="preserve">Численность учащихся колледжей, человек </t>
    </r>
    <r>
      <rPr>
        <vertAlign val="superscript"/>
        <sz val="8"/>
        <color indexed="8"/>
        <rFont val="Roboto"/>
        <charset val="204"/>
      </rPr>
      <t>1)</t>
    </r>
  </si>
  <si>
    <t>Величина прожиточного минимума</t>
  </si>
  <si>
    <r>
      <t xml:space="preserve">Рабочая сила (в возрасте 15 лет и старше) </t>
    </r>
    <r>
      <rPr>
        <vertAlign val="superscript"/>
        <sz val="8"/>
        <color indexed="8"/>
        <rFont val="Roboto"/>
        <charset val="204"/>
      </rPr>
      <t>2)</t>
    </r>
  </si>
  <si>
    <r>
      <t xml:space="preserve">Занятое население </t>
    </r>
    <r>
      <rPr>
        <vertAlign val="superscript"/>
        <sz val="8"/>
        <color indexed="8"/>
        <rFont val="Roboto"/>
        <charset val="204"/>
      </rPr>
      <t>2)</t>
    </r>
  </si>
  <si>
    <r>
      <t xml:space="preserve">Наемные работники </t>
    </r>
    <r>
      <rPr>
        <vertAlign val="superscript"/>
        <sz val="8"/>
        <color indexed="8"/>
        <rFont val="Roboto"/>
        <charset val="204"/>
      </rPr>
      <t>2)</t>
    </r>
  </si>
  <si>
    <r>
      <t xml:space="preserve">Самостоятельно занятые работники </t>
    </r>
    <r>
      <rPr>
        <vertAlign val="superscript"/>
        <sz val="8"/>
        <color indexed="8"/>
        <rFont val="Roboto"/>
        <charset val="204"/>
      </rPr>
      <t>2)</t>
    </r>
  </si>
  <si>
    <r>
      <t xml:space="preserve">Безработное население </t>
    </r>
    <r>
      <rPr>
        <vertAlign val="superscript"/>
        <sz val="8"/>
        <color indexed="8"/>
        <rFont val="Roboto"/>
        <charset val="204"/>
      </rPr>
      <t>2)</t>
    </r>
  </si>
  <si>
    <r>
      <t>Доля зарегистрированных безработных в численности рабочей силы, в процентах</t>
    </r>
    <r>
      <rPr>
        <vertAlign val="superscript"/>
        <sz val="8"/>
        <color indexed="8"/>
        <rFont val="Roboto"/>
        <charset val="204"/>
      </rPr>
      <t xml:space="preserve"> 2)</t>
    </r>
  </si>
  <si>
    <r>
      <t xml:space="preserve">Число лиц, зарегистрированных в органах занятости в качестве безработных, тыс. человек </t>
    </r>
    <r>
      <rPr>
        <vertAlign val="superscript"/>
        <sz val="8"/>
        <color indexed="8"/>
        <rFont val="Roboto"/>
        <charset val="204"/>
      </rPr>
      <t>2)</t>
    </r>
  </si>
  <si>
    <t>Уровень безработицы, в процентах</t>
  </si>
  <si>
    <r>
      <t xml:space="preserve">Уровень молодежной безработицы (15-24  лет), в процентах </t>
    </r>
    <r>
      <rPr>
        <vertAlign val="superscript"/>
        <sz val="8"/>
        <color indexed="8"/>
        <rFont val="Roboto"/>
        <charset val="204"/>
      </rPr>
      <t>2) 3)</t>
    </r>
  </si>
  <si>
    <r>
      <t xml:space="preserve">Уровень молодежной безработицы (15-28 лет), в процентах </t>
    </r>
    <r>
      <rPr>
        <vertAlign val="superscript"/>
        <sz val="8"/>
        <color indexed="8"/>
        <rFont val="Roboto"/>
        <charset val="204"/>
      </rPr>
      <t>2) 4)</t>
    </r>
  </si>
  <si>
    <t xml:space="preserve">Среднемесячная номинальная заработная плата одного работника </t>
  </si>
  <si>
    <t>Индекс реальной заработной платы, в процентах к предыдущему году</t>
  </si>
  <si>
    <t>Индекс реальной заработной платы, в процентах к 1996г.</t>
  </si>
  <si>
    <t>с 1 января - 14 952 тенге</t>
  </si>
  <si>
    <t>Индекс физического объема инвестиций в процентах к 2001г.</t>
  </si>
  <si>
    <t>производство машин и оборудования, не включенных в другие группировки,   млн. тенге</t>
  </si>
  <si>
    <t>производство автомобилей, прицепов и полуприцепов,  млн. тенге</t>
  </si>
  <si>
    <t xml:space="preserve">зерновые (включая рис) и бобовые культуры </t>
  </si>
  <si>
    <t>птица, тыс. голов</t>
  </si>
  <si>
    <t>Индекс физического объема общей площади введенных в эксплуатацию жилых зданий в процентах к 1991г.</t>
  </si>
  <si>
    <r>
      <t xml:space="preserve">Количество действующих субъектов малого и среднего предпринимательства,  на конец года единиц </t>
    </r>
    <r>
      <rPr>
        <vertAlign val="superscript"/>
        <sz val="8"/>
        <color indexed="8"/>
        <rFont val="Roboto"/>
        <charset val="204"/>
      </rPr>
      <t>5)</t>
    </r>
  </si>
  <si>
    <t>Объем розничной торговли в стоимостном выражении, млн. тенге</t>
  </si>
  <si>
    <r>
      <rPr>
        <i/>
        <vertAlign val="superscript"/>
        <sz val="8"/>
        <rFont val="Roboto"/>
        <charset val="204"/>
      </rPr>
      <t>1)</t>
    </r>
    <r>
      <rPr>
        <i/>
        <sz val="8"/>
        <rFont val="Roboto"/>
        <charset val="204"/>
      </rPr>
      <t>Согласно Закона Республики Казахстан «Об образовании» профессиональные лицеи преобразованы в колледжи, в связи с чем число колледжей увеличилось начиная с 2013/14 учебного года.</t>
    </r>
  </si>
  <si>
    <r>
      <t>2)</t>
    </r>
    <r>
      <rPr>
        <i/>
        <sz val="8"/>
        <color indexed="8"/>
        <rFont val="Roboto"/>
        <charset val="204"/>
      </rPr>
      <t xml:space="preserve"> Здесь и далее данные итогов выборочного обследования занятости населения с учетом новых стандартов занятости (19-я МКСТ МОТ).</t>
    </r>
  </si>
  <si>
    <r>
      <t>3)</t>
    </r>
    <r>
      <rPr>
        <i/>
        <sz val="8"/>
        <color indexed="8"/>
        <rFont val="Roboto"/>
        <charset val="204"/>
      </rPr>
      <t xml:space="preserve"> Возраст отнесения к молодежи согласно стандартам Международной организации труда.</t>
    </r>
  </si>
  <si>
    <r>
      <t>4)</t>
    </r>
    <r>
      <rPr>
        <i/>
        <sz val="8"/>
        <color indexed="8"/>
        <rFont val="Roboto"/>
        <charset val="204"/>
      </rPr>
      <t xml:space="preserve"> Возраст отнесения к молодежи согласно Закону РК «О государственной молодежной политике».</t>
    </r>
  </si>
  <si>
    <r>
      <rPr>
        <i/>
        <vertAlign val="superscript"/>
        <sz val="8"/>
        <color indexed="8"/>
        <rFont val="Roboto"/>
        <charset val="204"/>
      </rPr>
      <t>5)</t>
    </r>
    <r>
      <rPr>
        <i/>
        <sz val="8"/>
        <color indexed="8"/>
        <rFont val="Roboto"/>
        <charset val="204"/>
      </rPr>
      <t xml:space="preserve"> В соответствии с международной практикой, в целях применения единых подходов к формированию показателей о количестве субъектов МСП и для исключения расхождений с данными Комитета государственных доходов Министерства финансов Республики Казахстан, начиная с 1 февраля 2015г., публикуется показатель количество «действующих» субъектов, вместо «активных».</t>
    </r>
  </si>
  <si>
    <r>
      <t xml:space="preserve">7) </t>
    </r>
    <r>
      <rPr>
        <i/>
        <sz val="8"/>
        <rFont val="Roboto"/>
        <charset val="204"/>
      </rPr>
      <t>на 1 января 2024 года.</t>
    </r>
  </si>
  <si>
    <t>… данные отсутствуют.</t>
  </si>
  <si>
    <t>"-" показатели на уровне моногородов не формируются.</t>
  </si>
  <si>
    <r>
      <t>Январь-декабрь 2023 года</t>
    </r>
    <r>
      <rPr>
        <b/>
        <vertAlign val="superscript"/>
        <sz val="8"/>
        <rFont val="Roboto"/>
        <charset val="204"/>
      </rPr>
      <t>14)</t>
    </r>
  </si>
  <si>
    <t>Миграция населения,человек</t>
  </si>
  <si>
    <t xml:space="preserve">  Сальдо миграции по всем потокам, человек</t>
  </si>
  <si>
    <t>Количество больничных коек, единиц</t>
  </si>
  <si>
    <r>
      <t>Число дошкольных организаций, единиц (с 2010г. включая мини-центры)</t>
    </r>
    <r>
      <rPr>
        <vertAlign val="superscript"/>
        <sz val="8"/>
        <rFont val="Roboto"/>
        <charset val="204"/>
      </rPr>
      <t>1)</t>
    </r>
  </si>
  <si>
    <r>
      <t>Численность детей  в дошкольных организациях, человек</t>
    </r>
    <r>
      <rPr>
        <vertAlign val="superscript"/>
        <sz val="8"/>
        <rFont val="Roboto"/>
        <charset val="204"/>
      </rPr>
      <t>2)</t>
    </r>
  </si>
  <si>
    <r>
      <t>Число школ, единиц</t>
    </r>
    <r>
      <rPr>
        <vertAlign val="superscript"/>
        <sz val="8"/>
        <rFont val="Roboto"/>
        <charset val="204"/>
      </rPr>
      <t>1)</t>
    </r>
  </si>
  <si>
    <r>
      <t>Численность учащихся в школах, человек</t>
    </r>
    <r>
      <rPr>
        <vertAlign val="superscript"/>
        <sz val="8"/>
        <rFont val="Roboto"/>
        <charset val="204"/>
      </rPr>
      <t>1)</t>
    </r>
  </si>
  <si>
    <r>
      <t>Количество колледжей, единиц</t>
    </r>
    <r>
      <rPr>
        <vertAlign val="superscript"/>
        <sz val="8"/>
        <rFont val="Roboto"/>
        <charset val="204"/>
      </rPr>
      <t>2)</t>
    </r>
  </si>
  <si>
    <t>Численность учащихся колледжей,  человек</t>
  </si>
  <si>
    <r>
      <t>Число зарегистрированных преступлений</t>
    </r>
    <r>
      <rPr>
        <vertAlign val="superscript"/>
        <sz val="8"/>
        <rFont val="Roboto"/>
        <charset val="204"/>
      </rPr>
      <t>3)</t>
    </r>
  </si>
  <si>
    <r>
      <t>Рабочая сила (в возрасте 15 лет и старше)</t>
    </r>
    <r>
      <rPr>
        <vertAlign val="superscript"/>
        <sz val="8"/>
        <rFont val="Roboto"/>
        <charset val="204"/>
      </rPr>
      <t>5)</t>
    </r>
  </si>
  <si>
    <r>
      <t>Занятое население</t>
    </r>
    <r>
      <rPr>
        <vertAlign val="superscript"/>
        <sz val="8"/>
        <rFont val="Roboto"/>
        <charset val="204"/>
      </rPr>
      <t>5)</t>
    </r>
  </si>
  <si>
    <r>
      <t>Наемные работники,</t>
    </r>
    <r>
      <rPr>
        <vertAlign val="superscript"/>
        <sz val="8"/>
        <rFont val="Roboto"/>
        <charset val="204"/>
      </rPr>
      <t>5)</t>
    </r>
  </si>
  <si>
    <r>
      <t>Самостоятельно занятые работники,</t>
    </r>
    <r>
      <rPr>
        <vertAlign val="superscript"/>
        <sz val="8"/>
        <rFont val="Roboto"/>
        <charset val="204"/>
      </rPr>
      <t xml:space="preserve"> 5)</t>
    </r>
  </si>
  <si>
    <r>
      <t xml:space="preserve">Безработное население </t>
    </r>
    <r>
      <rPr>
        <vertAlign val="superscript"/>
        <sz val="8"/>
        <rFont val="Roboto"/>
        <charset val="204"/>
      </rPr>
      <t>5)</t>
    </r>
  </si>
  <si>
    <r>
      <t>Доля зарегистрированных безработных в численности рабочей силы, в процентах</t>
    </r>
    <r>
      <rPr>
        <vertAlign val="superscript"/>
        <sz val="8"/>
        <rFont val="Roboto"/>
        <charset val="204"/>
      </rPr>
      <t>6)</t>
    </r>
  </si>
  <si>
    <r>
      <t>Число лиц, зарегистрированных в органах занятости в качестве безработных, тыс. человек</t>
    </r>
    <r>
      <rPr>
        <vertAlign val="superscript"/>
        <sz val="8"/>
        <rFont val="Roboto"/>
        <charset val="204"/>
      </rPr>
      <t>6)</t>
    </r>
  </si>
  <si>
    <r>
      <t>Уровень безработицы, в процентах</t>
    </r>
    <r>
      <rPr>
        <vertAlign val="superscript"/>
        <sz val="8"/>
        <rFont val="Roboto"/>
        <charset val="204"/>
      </rPr>
      <t>5)</t>
    </r>
  </si>
  <si>
    <r>
      <t xml:space="preserve">Уровень молодежной безработицы (15-24  лет), в процентах  </t>
    </r>
    <r>
      <rPr>
        <vertAlign val="superscript"/>
        <sz val="8"/>
        <rFont val="Roboto"/>
        <charset val="204"/>
      </rPr>
      <t>5)</t>
    </r>
  </si>
  <si>
    <r>
      <t xml:space="preserve">Уровень молодежной безработицы </t>
    </r>
    <r>
      <rPr>
        <vertAlign val="superscript"/>
        <sz val="8"/>
        <rFont val="Roboto"/>
        <charset val="204"/>
      </rPr>
      <t>5)</t>
    </r>
    <r>
      <rPr>
        <sz val="8"/>
        <rFont val="Roboto"/>
        <charset val="204"/>
      </rPr>
      <t xml:space="preserve"> </t>
    </r>
    <r>
      <rPr>
        <vertAlign val="superscript"/>
        <sz val="8"/>
        <rFont val="Roboto"/>
        <charset val="204"/>
      </rPr>
      <t>7)</t>
    </r>
    <r>
      <rPr>
        <sz val="8"/>
        <rFont val="Roboto"/>
        <charset val="204"/>
      </rPr>
      <t xml:space="preserve">
(15-28 лет), в процентах</t>
    </r>
  </si>
  <si>
    <r>
      <t>Среднемесячная номинальная заработная плата одного работника</t>
    </r>
    <r>
      <rPr>
        <vertAlign val="superscript"/>
        <sz val="8"/>
        <rFont val="Roboto"/>
        <charset val="204"/>
      </rPr>
      <t>4)</t>
    </r>
  </si>
  <si>
    <r>
      <t>333 919</t>
    </r>
    <r>
      <rPr>
        <vertAlign val="superscript"/>
        <sz val="10"/>
        <color indexed="10"/>
        <rFont val="Roboto"/>
        <charset val="204"/>
      </rPr>
      <t>15)</t>
    </r>
  </si>
  <si>
    <r>
      <t>Индекс номинальной заработной платы, в процентах к предыдущему году</t>
    </r>
    <r>
      <rPr>
        <vertAlign val="superscript"/>
        <sz val="8"/>
        <rFont val="Roboto"/>
        <charset val="204"/>
      </rPr>
      <t>4)</t>
    </r>
  </si>
  <si>
    <r>
      <t>Индекс реальной заработной платы, в процентах к предыдущему году</t>
    </r>
    <r>
      <rPr>
        <vertAlign val="superscript"/>
        <sz val="8"/>
        <rFont val="Roboto"/>
        <charset val="204"/>
      </rPr>
      <t>4)</t>
    </r>
  </si>
  <si>
    <t xml:space="preserve"> -</t>
  </si>
  <si>
    <t>млн.тенге</t>
  </si>
  <si>
    <t>Индекс физического объема инвестиций в процентах к 2016г.</t>
  </si>
  <si>
    <t xml:space="preserve">Количество действующих юридических лиц </t>
  </si>
  <si>
    <t xml:space="preserve"> </t>
  </si>
  <si>
    <r>
      <t>индексы  промышленного производства, в процентах к предыдущему году</t>
    </r>
    <r>
      <rPr>
        <vertAlign val="superscript"/>
        <sz val="8"/>
        <rFont val="Roboto"/>
        <charset val="204"/>
      </rPr>
      <t xml:space="preserve"> 9)</t>
    </r>
  </si>
  <si>
    <t xml:space="preserve"> карьеров</t>
  </si>
  <si>
    <r>
      <t xml:space="preserve">Валовый выпуск продукции (услуг) сельского хозяйства, </t>
    </r>
    <r>
      <rPr>
        <vertAlign val="superscript"/>
        <sz val="8"/>
        <rFont val="Roboto"/>
        <charset val="204"/>
      </rPr>
      <t>10)</t>
    </r>
  </si>
  <si>
    <r>
      <t>индексы  физического объема валовой продукции (услуг) сельского хозяйства, в %</t>
    </r>
    <r>
      <rPr>
        <vertAlign val="superscript"/>
        <sz val="8"/>
        <rFont val="Roboto"/>
        <charset val="204"/>
      </rPr>
      <t xml:space="preserve"> 9)</t>
    </r>
  </si>
  <si>
    <t xml:space="preserve">  из него:</t>
  </si>
  <si>
    <r>
      <t>индексы  физического объема валовой продукции растениеводства, в %</t>
    </r>
    <r>
      <rPr>
        <vertAlign val="superscript"/>
        <sz val="8"/>
        <rFont val="Roboto"/>
        <charset val="204"/>
      </rPr>
      <t xml:space="preserve"> 9)</t>
    </r>
  </si>
  <si>
    <r>
      <t>индексы  физического объема валовой продукции животноводства, в %</t>
    </r>
    <r>
      <rPr>
        <vertAlign val="superscript"/>
        <sz val="8"/>
        <rFont val="Roboto"/>
        <charset val="204"/>
      </rPr>
      <t xml:space="preserve"> 9)</t>
    </r>
  </si>
  <si>
    <t>Валовой сбор основных сельскохозяйственных культур,тыс.</t>
  </si>
  <si>
    <t xml:space="preserve">  зерновые и бобовые культуры (в весе после доработки), тыс. тонн</t>
  </si>
  <si>
    <t xml:space="preserve">  пшеница, тыс. тонн</t>
  </si>
  <si>
    <t xml:space="preserve">  овощи, тыс. тонн</t>
  </si>
  <si>
    <t>Урожайность основных сельскохозяйственных культур, центнеров с одного гектара:</t>
  </si>
  <si>
    <t xml:space="preserve">  зерновые(включая рия) и бобовые культуры </t>
  </si>
  <si>
    <t xml:space="preserve">  семена подсолнечника</t>
  </si>
  <si>
    <t xml:space="preserve">  картофель</t>
  </si>
  <si>
    <t xml:space="preserve">  овощи </t>
  </si>
  <si>
    <t xml:space="preserve">  овощи открытого грунта</t>
  </si>
  <si>
    <t>Численность скота и птицы на конец года , тыс голов</t>
  </si>
  <si>
    <t xml:space="preserve">  крупный рогатый скот</t>
  </si>
  <si>
    <t xml:space="preserve">  овцы и козы</t>
  </si>
  <si>
    <t xml:space="preserve">  свиньи</t>
  </si>
  <si>
    <t xml:space="preserve">  лошади</t>
  </si>
  <si>
    <t xml:space="preserve">  птица, тыс.голов</t>
  </si>
  <si>
    <r>
      <t>Объем выполненных строительных работ (услуг)</t>
    </r>
    <r>
      <rPr>
        <vertAlign val="superscript"/>
        <sz val="8"/>
        <rFont val="Roboto"/>
        <charset val="204"/>
      </rPr>
      <t>11)</t>
    </r>
  </si>
  <si>
    <t>Индекс физического объема строительных работ в процентах к 2017г.</t>
  </si>
  <si>
    <t>тыс.кв. метров общей площади</t>
  </si>
  <si>
    <t>Индекс физического объема общей площади введенных в эксплуатацию жилых зданий в процентах к 2017г.</t>
  </si>
  <si>
    <t xml:space="preserve">  -</t>
  </si>
  <si>
    <t>Количество зарегистрированных субъектов малого и среднего предпринимательства, на конец года, единиц</t>
  </si>
  <si>
    <r>
      <t>Количество действующих субъектов малого и среднего предпринимательства,  на конец года, единиц</t>
    </r>
    <r>
      <rPr>
        <vertAlign val="superscript"/>
        <sz val="8"/>
        <rFont val="Roboto"/>
        <charset val="204"/>
      </rPr>
      <t>12)</t>
    </r>
  </si>
  <si>
    <r>
      <t>Численность занятых в малом и среднем предпринимательстве, в среднем за год, человек</t>
    </r>
    <r>
      <rPr>
        <vertAlign val="superscript"/>
        <sz val="8"/>
        <rFont val="Roboto"/>
        <charset val="204"/>
      </rPr>
      <t>13)</t>
    </r>
  </si>
  <si>
    <r>
      <t>Выпуск продукции (товаров и услуг) субъектами малого и среднего предпринимательства, млн. тенге</t>
    </r>
    <r>
      <rPr>
        <vertAlign val="superscript"/>
        <sz val="8"/>
        <rFont val="Roboto"/>
        <charset val="204"/>
      </rPr>
      <t>13)</t>
    </r>
  </si>
  <si>
    <t xml:space="preserve">Основные средства в экономике по первоначальной стоимости (на конец года), млн. тенге </t>
  </si>
  <si>
    <t>Индекс физического объема розничной торговли, %</t>
  </si>
  <si>
    <t xml:space="preserve">в % к соответствующему периоду предыдущего года </t>
  </si>
  <si>
    <r>
      <rPr>
        <i/>
        <vertAlign val="superscript"/>
        <sz val="8"/>
        <rFont val="Roboto"/>
        <charset val="204"/>
      </rPr>
      <t xml:space="preserve">     1) </t>
    </r>
    <r>
      <rPr>
        <i/>
        <sz val="8"/>
        <rFont val="Roboto"/>
        <charset val="204"/>
      </rPr>
      <t>С 2014г. по данным Министерство образования и науки РК.</t>
    </r>
  </si>
  <si>
    <r>
      <rPr>
        <i/>
        <vertAlign val="superscript"/>
        <sz val="8"/>
        <rFont val="Roboto"/>
        <charset val="204"/>
      </rPr>
      <t xml:space="preserve">     2)</t>
    </r>
    <r>
      <rPr>
        <i/>
        <sz val="8"/>
        <rFont val="Roboto"/>
        <charset val="204"/>
      </rPr>
      <t xml:space="preserve"> Согласно Закона Республики Казахстан «Об образовании» профессиональные лицеи преобразованы в колледжи, в связи с чем число колледжей увеличилось начиная с 2013/14 учебного года.</t>
    </r>
  </si>
  <si>
    <r>
      <rPr>
        <i/>
        <vertAlign val="superscript"/>
        <sz val="8"/>
        <rFont val="Roboto"/>
        <charset val="204"/>
      </rPr>
      <t xml:space="preserve">     3)</t>
    </r>
    <r>
      <rPr>
        <i/>
        <sz val="8"/>
        <rFont val="Roboto"/>
        <charset val="204"/>
      </rPr>
      <t xml:space="preserve"> По данным Управления Комитета по правовой статистике и специальным учетам Генеральной прокуратуры Республики Казахстан по Карагандинской области.</t>
    </r>
  </si>
  <si>
    <r>
      <rPr>
        <i/>
        <vertAlign val="superscript"/>
        <sz val="8"/>
        <rFont val="Roboto"/>
        <charset val="204"/>
      </rPr>
      <t xml:space="preserve">    4) </t>
    </r>
    <r>
      <rPr>
        <i/>
        <sz val="8"/>
        <rFont val="Roboto"/>
        <charset val="204"/>
      </rPr>
      <t>Без учета малых предприятий, занимающихся предпринимательской деятельностью.</t>
    </r>
  </si>
  <si>
    <r>
      <t xml:space="preserve">     5)</t>
    </r>
    <r>
      <rPr>
        <i/>
        <sz val="8"/>
        <rFont val="Roboto"/>
        <charset val="204"/>
      </rPr>
      <t xml:space="preserve"> Данные сформированы на основании итогов  выборочного обследования занятости населения. Начиная с итогов 2014 года БНС АСПИР  формирует информацию по моногородам.</t>
    </r>
  </si>
  <si>
    <r>
      <rPr>
        <i/>
        <vertAlign val="superscript"/>
        <sz val="8"/>
        <rFont val="Roboto"/>
        <charset val="204"/>
      </rPr>
      <t xml:space="preserve">    6) </t>
    </r>
    <r>
      <rPr>
        <i/>
        <sz val="8"/>
        <rFont val="Roboto"/>
        <charset val="204"/>
      </rPr>
      <t>Данные Министерства труда и социальной защиты населения.</t>
    </r>
  </si>
  <si>
    <r>
      <rPr>
        <i/>
        <vertAlign val="superscript"/>
        <sz val="8"/>
        <rFont val="Roboto"/>
        <charset val="204"/>
      </rPr>
      <t xml:space="preserve">    7) </t>
    </r>
    <r>
      <rPr>
        <i/>
        <sz val="8"/>
        <rFont val="Roboto"/>
        <charset val="204"/>
      </rPr>
      <t>Возраст отнесения к молодежи согласно Закону РК "О государственной молодежной политике в РК" .</t>
    </r>
  </si>
  <si>
    <r>
      <rPr>
        <i/>
        <vertAlign val="superscript"/>
        <sz val="8"/>
        <rFont val="Roboto"/>
        <charset val="204"/>
      </rPr>
      <t xml:space="preserve">    8) </t>
    </r>
    <r>
      <rPr>
        <i/>
        <sz val="8"/>
        <rFont val="Roboto"/>
        <charset val="204"/>
      </rPr>
      <t xml:space="preserve">Уровень долгосрочной безработицы не формируется в разрезе моногородов, так как размер выборочной совокупности обследования занятости населения не позволяет получить репрезентативные данные. </t>
    </r>
  </si>
  <si>
    <r>
      <t xml:space="preserve">  </t>
    </r>
    <r>
      <rPr>
        <i/>
        <vertAlign val="superscript"/>
        <sz val="8"/>
        <rFont val="Roboto"/>
        <charset val="204"/>
      </rPr>
      <t>9)</t>
    </r>
    <r>
      <rPr>
        <i/>
        <sz val="8"/>
        <rFont val="Roboto"/>
        <charset val="204"/>
      </rPr>
      <t xml:space="preserve"> В соответствии с Методикой расчета индекса промышленного производства, разработанной в соответствии с международными стандартами и рекомендациями,  утвержденной приказом Председателя Комитета по статистике Министерства национальной  экономики Республики Казахстан от «11» октября 2016 года № 235 (с изменениями, внесенными приказом Председателя Комитета по статистике Министерства национальной экономики Республики Казахстан от 21 января 2020 год № 7), индекс промышленного производства формируется на республиканском, областном  и районном уровне. Расчет индекса по городам, моногородам не предусмотрен</t>
    </r>
  </si>
  <si>
    <r>
      <t xml:space="preserve">  </t>
    </r>
    <r>
      <rPr>
        <i/>
        <vertAlign val="superscript"/>
        <sz val="8"/>
        <rFont val="Roboto"/>
        <charset val="204"/>
      </rPr>
      <t>10)</t>
    </r>
    <r>
      <rPr>
        <i/>
        <sz val="8"/>
        <rFont val="Roboto"/>
        <charset val="204"/>
      </rPr>
      <t>Данные с 2010 года рассчитаны в соответствии с новой «Методикой расчета валового выпуска продукции (услуг) сельского, лесного и рыбного хозяйства», утвержденной приказом Председателя Комитета по статистике Министерства национальной экономики Республики Казахстан от 9 ноября 2015 г. №175.национальной экономики Республики Казахстан от 9 ноября 2015 г. №175.</t>
    </r>
  </si>
  <si>
    <r>
      <rPr>
        <i/>
        <vertAlign val="superscript"/>
        <sz val="8"/>
        <rFont val="Roboto"/>
        <charset val="204"/>
      </rPr>
      <t xml:space="preserve">    11)</t>
    </r>
    <r>
      <rPr>
        <i/>
        <sz val="8"/>
        <rFont val="Roboto"/>
        <charset val="204"/>
      </rPr>
      <t> Данные с 1998г. представлены в соответствии с Общим классификатором видов экономической деятельности ОКЭД 2008г. ВСТ 01 ред.2.</t>
    </r>
  </si>
  <si>
    <r>
      <t xml:space="preserve">    12) </t>
    </r>
    <r>
      <rPr>
        <i/>
        <sz val="8"/>
        <rFont val="Roboto"/>
        <charset val="204"/>
      </rPr>
      <t>В соответствии с международной практикой, в целях применения единых подходов к формированию показателей о количестве субъектов МСП и для исключения расхождений с данными Комитета государственных доходов Министерства финансов Республики Казахстан, начиная с 1 февраля 2015г., публикуется показатель количество «действующих» субъектов, вместо «активных»</t>
    </r>
  </si>
  <si>
    <r>
      <t xml:space="preserve">    13) </t>
    </r>
    <r>
      <rPr>
        <i/>
        <sz val="8"/>
        <rFont val="Roboto"/>
        <charset val="204"/>
      </rPr>
      <t xml:space="preserve">Показатели Численность занятых в малом и среднем предпринимательстве и Выпуск продукции субъектами малого и среднего предпринимательства не формируются на уровне моногородов </t>
    </r>
  </si>
  <si>
    <r>
      <t xml:space="preserve">    14) </t>
    </r>
    <r>
      <rPr>
        <i/>
        <sz val="8"/>
        <rFont val="Roboto"/>
        <charset val="204"/>
      </rPr>
      <t>Предварительные данные</t>
    </r>
  </si>
  <si>
    <r>
      <t xml:space="preserve">    15) </t>
    </r>
    <r>
      <rPr>
        <i/>
        <sz val="8"/>
        <rFont val="Roboto"/>
        <charset val="204"/>
      </rPr>
      <t>За январь-сентябрь 2023 года, к соответствующему периоду прошлого года.</t>
    </r>
  </si>
  <si>
    <t>… - данные отсутсвтуют</t>
  </si>
  <si>
    <t>- - явление отсутствует</t>
  </si>
  <si>
    <t xml:space="preserve"> Сальдо миграции по всем потокам, человек</t>
  </si>
  <si>
    <r>
      <t>Численность детей  в дошкольных организациях, человек</t>
    </r>
    <r>
      <rPr>
        <vertAlign val="superscript"/>
        <sz val="8"/>
        <rFont val="Roboto"/>
        <charset val="204"/>
      </rPr>
      <t>1)</t>
    </r>
  </si>
  <si>
    <r>
      <t>Численность учащихся в школах,  человек</t>
    </r>
    <r>
      <rPr>
        <vertAlign val="superscript"/>
        <sz val="8"/>
        <rFont val="Roboto"/>
        <charset val="204"/>
      </rPr>
      <t>1)</t>
    </r>
  </si>
  <si>
    <t>Численность учащихся колледжей, человек</t>
  </si>
  <si>
    <t>Рынок труда и занятости</t>
  </si>
  <si>
    <r>
      <t xml:space="preserve">Наемные работники </t>
    </r>
    <r>
      <rPr>
        <vertAlign val="superscript"/>
        <sz val="8"/>
        <rFont val="Roboto"/>
        <charset val="204"/>
      </rPr>
      <t>5)</t>
    </r>
  </si>
  <si>
    <r>
      <t xml:space="preserve">Уровень молодежной безработицы (15-24  лет), в процентах </t>
    </r>
    <r>
      <rPr>
        <vertAlign val="superscript"/>
        <sz val="8"/>
        <rFont val="Roboto"/>
        <charset val="204"/>
      </rPr>
      <t>5)</t>
    </r>
  </si>
  <si>
    <r>
      <t>437 494</t>
    </r>
    <r>
      <rPr>
        <vertAlign val="superscript"/>
        <sz val="12"/>
        <color indexed="10"/>
        <rFont val="Calibri"/>
        <family val="2"/>
        <charset val="204"/>
      </rPr>
      <t>15)</t>
    </r>
  </si>
  <si>
    <r>
      <t>121,0</t>
    </r>
    <r>
      <rPr>
        <vertAlign val="superscript"/>
        <sz val="12"/>
        <color indexed="10"/>
        <rFont val="Calibri"/>
        <family val="2"/>
        <charset val="204"/>
      </rPr>
      <t>15)</t>
    </r>
  </si>
  <si>
    <r>
      <t>105,4</t>
    </r>
    <r>
      <rPr>
        <vertAlign val="superscript"/>
        <sz val="12"/>
        <color indexed="10"/>
        <rFont val="Calibri"/>
        <family val="2"/>
        <charset val="204"/>
      </rPr>
      <t>15)</t>
    </r>
  </si>
  <si>
    <r>
      <t>индексы промышленного прозводства, в процентах к предыдущему году</t>
    </r>
    <r>
      <rPr>
        <vertAlign val="superscript"/>
        <sz val="8"/>
        <rFont val="Roboto"/>
        <charset val="204"/>
      </rPr>
      <t xml:space="preserve"> 9)</t>
    </r>
  </si>
  <si>
    <t>карьеров</t>
  </si>
  <si>
    <t>Индексы физического объема валовой  продукции (услуг) сельского хозяйства, в %</t>
  </si>
  <si>
    <t xml:space="preserve">  валова продукция растениеводства</t>
  </si>
  <si>
    <t>Индексы физического объема валовой продукции растениеводства, в %</t>
  </si>
  <si>
    <t>Индексы физического объема валовой продукции животноводства, в %</t>
  </si>
  <si>
    <t xml:space="preserve">  зерновые(включая рис) и бобовые культуры</t>
  </si>
  <si>
    <t xml:space="preserve">  овощи</t>
  </si>
  <si>
    <t>Численность скота и птицы на конец года, тыс.голов:</t>
  </si>
  <si>
    <t xml:space="preserve">  птица,тыс.голов</t>
  </si>
  <si>
    <t>Миграция населения.человек</t>
  </si>
  <si>
    <t>Обучающиеся в высших учебных заведениях, человек</t>
  </si>
  <si>
    <t xml:space="preserve">Величина прожиточного минимума, </t>
  </si>
  <si>
    <r>
      <t>Уровень безработицы, в %</t>
    </r>
    <r>
      <rPr>
        <vertAlign val="superscript"/>
        <sz val="8"/>
        <rFont val="Roboto"/>
        <charset val="204"/>
      </rPr>
      <t>5)</t>
    </r>
  </si>
  <si>
    <r>
      <t>334 775</t>
    </r>
    <r>
      <rPr>
        <vertAlign val="superscript"/>
        <sz val="12"/>
        <color indexed="10"/>
        <rFont val="Calibri"/>
        <family val="2"/>
        <charset val="204"/>
      </rPr>
      <t>15)</t>
    </r>
  </si>
  <si>
    <r>
      <t>120,3</t>
    </r>
    <r>
      <rPr>
        <vertAlign val="superscript"/>
        <sz val="12"/>
        <color indexed="10"/>
        <rFont val="Calibri"/>
        <family val="2"/>
        <charset val="204"/>
      </rPr>
      <t>15)</t>
    </r>
  </si>
  <si>
    <r>
      <t>104,8</t>
    </r>
    <r>
      <rPr>
        <vertAlign val="superscript"/>
        <sz val="12"/>
        <color indexed="10"/>
        <rFont val="Calibri"/>
        <family val="2"/>
        <charset val="204"/>
      </rPr>
      <t>15)</t>
    </r>
  </si>
  <si>
    <r>
      <t>индексы промышленного производства, в процентах к предыдущему году</t>
    </r>
    <r>
      <rPr>
        <vertAlign val="superscript"/>
        <sz val="8"/>
        <rFont val="Roboto"/>
        <charset val="204"/>
      </rPr>
      <t xml:space="preserve"> 9)</t>
    </r>
  </si>
  <si>
    <t>Индексы физического объема валовой продукции (услуг) сельского хозяйства, в %</t>
  </si>
  <si>
    <t xml:space="preserve">  валовая продукция растениеводства</t>
  </si>
  <si>
    <t xml:space="preserve">  валовая продукция животноводства</t>
  </si>
  <si>
    <t xml:space="preserve">  семена подсолнечника </t>
  </si>
  <si>
    <t xml:space="preserve">  зерновые(включая рис) и бобовые культуры </t>
  </si>
  <si>
    <t>Численность скота и птицы на конец года,  тыс.голов:</t>
  </si>
  <si>
    <r>
      <t>Январь-декабрь 2023 года</t>
    </r>
    <r>
      <rPr>
        <b/>
        <vertAlign val="superscript"/>
        <sz val="8"/>
        <color indexed="8"/>
        <rFont val="Roboto"/>
        <charset val="204"/>
      </rPr>
      <t>14)</t>
    </r>
  </si>
  <si>
    <t>Миграция населения:,человек</t>
  </si>
  <si>
    <r>
      <t>Занятое население</t>
    </r>
    <r>
      <rPr>
        <vertAlign val="superscript"/>
        <sz val="8"/>
        <rFont val="Roboto"/>
        <charset val="204"/>
      </rPr>
      <t>5</t>
    </r>
  </si>
  <si>
    <r>
      <t xml:space="preserve">Уровень безработицы, в процентах </t>
    </r>
    <r>
      <rPr>
        <vertAlign val="superscript"/>
        <sz val="8"/>
        <rFont val="Roboto"/>
        <charset val="204"/>
      </rPr>
      <t>5)</t>
    </r>
  </si>
  <si>
    <r>
      <t xml:space="preserve">Уровень долгосрочной безработицы, в процентах </t>
    </r>
    <r>
      <rPr>
        <vertAlign val="superscript"/>
        <sz val="8"/>
        <rFont val="Roboto"/>
        <charset val="204"/>
      </rPr>
      <t>8)</t>
    </r>
  </si>
  <si>
    <r>
      <t>446 613</t>
    </r>
    <r>
      <rPr>
        <vertAlign val="superscript"/>
        <sz val="12"/>
        <color indexed="10"/>
        <rFont val="Calibri"/>
        <family val="2"/>
        <charset val="204"/>
      </rPr>
      <t>15)</t>
    </r>
  </si>
  <si>
    <r>
      <t>118,8</t>
    </r>
    <r>
      <rPr>
        <vertAlign val="superscript"/>
        <sz val="12"/>
        <color indexed="10"/>
        <rFont val="Calibri"/>
        <family val="2"/>
        <charset val="204"/>
      </rPr>
      <t>15)</t>
    </r>
  </si>
  <si>
    <r>
      <t>103,5</t>
    </r>
    <r>
      <rPr>
        <vertAlign val="superscript"/>
        <sz val="12"/>
        <color indexed="10"/>
        <rFont val="Calibri"/>
        <family val="2"/>
        <charset val="204"/>
      </rPr>
      <t>15)</t>
    </r>
  </si>
  <si>
    <r>
      <t xml:space="preserve"> </t>
    </r>
    <r>
      <rPr>
        <b/>
        <sz val="8"/>
        <rFont val="Roboto"/>
        <charset val="204"/>
      </rPr>
      <t>карьеров</t>
    </r>
  </si>
  <si>
    <t xml:space="preserve"> валовая  продукция растениеводства</t>
  </si>
  <si>
    <t>Индексы физического объема валовой  продукции растениеводства, в %</t>
  </si>
  <si>
    <t>Индексы физического объема валовой  продукции животноводства, в %</t>
  </si>
  <si>
    <t>Численность скота и птицы на конец года,  тыс.голов</t>
  </si>
  <si>
    <t>Объемрозничной торговли в стоимостном выражении, млн. тенге</t>
  </si>
  <si>
    <t>Основные социально-экономические показатели по моногороду Аксу Павлодарской области</t>
  </si>
  <si>
    <t>2020</t>
  </si>
  <si>
    <r>
      <t>Январь-декабрь 2023 года</t>
    </r>
    <r>
      <rPr>
        <b/>
        <vertAlign val="superscript"/>
        <sz val="8"/>
        <rFont val="Roboto"/>
        <charset val="204"/>
      </rPr>
      <t>6)</t>
    </r>
  </si>
  <si>
    <t xml:space="preserve"> - </t>
  </si>
  <si>
    <r>
      <t>51,7</t>
    </r>
    <r>
      <rPr>
        <vertAlign val="superscript"/>
        <sz val="8"/>
        <rFont val="Roboto"/>
        <charset val="204"/>
      </rPr>
      <t>7)</t>
    </r>
  </si>
  <si>
    <r>
      <t>26,4</t>
    </r>
    <r>
      <rPr>
        <vertAlign val="superscript"/>
        <sz val="8"/>
        <rFont val="Roboto"/>
        <charset val="204"/>
      </rPr>
      <t>1)</t>
    </r>
  </si>
  <si>
    <r>
      <t>97,1</t>
    </r>
    <r>
      <rPr>
        <vertAlign val="superscript"/>
        <sz val="8"/>
        <rFont val="Roboto"/>
        <charset val="204"/>
      </rPr>
      <t>1)</t>
    </r>
  </si>
  <si>
    <r>
      <t>25,0</t>
    </r>
    <r>
      <rPr>
        <vertAlign val="superscript"/>
        <sz val="8"/>
        <rFont val="Roboto"/>
        <charset val="204"/>
      </rPr>
      <t>1)</t>
    </r>
  </si>
  <si>
    <r>
      <t>97,3</t>
    </r>
    <r>
      <rPr>
        <vertAlign val="superscript"/>
        <sz val="8"/>
        <rFont val="Roboto"/>
        <charset val="204"/>
      </rPr>
      <t>1)</t>
    </r>
  </si>
  <si>
    <r>
      <t>22,7</t>
    </r>
    <r>
      <rPr>
        <vertAlign val="superscript"/>
        <sz val="8"/>
        <rFont val="Roboto"/>
        <charset val="204"/>
      </rPr>
      <t>1)</t>
    </r>
  </si>
  <si>
    <r>
      <t>100,0</t>
    </r>
    <r>
      <rPr>
        <vertAlign val="superscript"/>
        <sz val="8"/>
        <rFont val="Roboto"/>
        <charset val="204"/>
      </rPr>
      <t>1)</t>
    </r>
  </si>
  <si>
    <r>
      <t>2,3</t>
    </r>
    <r>
      <rPr>
        <vertAlign val="superscript"/>
        <sz val="8"/>
        <rFont val="Roboto"/>
        <charset val="204"/>
      </rPr>
      <t>1)</t>
    </r>
  </si>
  <si>
    <r>
      <t>76,7</t>
    </r>
    <r>
      <rPr>
        <vertAlign val="superscript"/>
        <sz val="8"/>
        <rFont val="Roboto"/>
        <charset val="204"/>
      </rPr>
      <t>1)</t>
    </r>
  </si>
  <si>
    <r>
      <t>1,4</t>
    </r>
    <r>
      <rPr>
        <vertAlign val="superscript"/>
        <sz val="8"/>
        <rFont val="Roboto"/>
        <charset val="204"/>
      </rPr>
      <t>1)</t>
    </r>
  </si>
  <si>
    <r>
      <t>93,3</t>
    </r>
    <r>
      <rPr>
        <vertAlign val="superscript"/>
        <sz val="8"/>
        <rFont val="Roboto"/>
        <charset val="204"/>
      </rPr>
      <t>1)</t>
    </r>
  </si>
  <si>
    <r>
      <t>5,3</t>
    </r>
    <r>
      <rPr>
        <vertAlign val="superscript"/>
        <sz val="8"/>
        <rFont val="Roboto"/>
        <charset val="204"/>
      </rPr>
      <t>1)</t>
    </r>
  </si>
  <si>
    <r>
      <t>Уровень молодежной безработицы
(15-24  лет), в процентах</t>
    </r>
    <r>
      <rPr>
        <vertAlign val="superscript"/>
        <sz val="8"/>
        <rFont val="Roboto"/>
        <charset val="204"/>
      </rPr>
      <t>2)</t>
    </r>
  </si>
  <si>
    <r>
      <t>2,7</t>
    </r>
    <r>
      <rPr>
        <vertAlign val="superscript"/>
        <sz val="8"/>
        <rFont val="Roboto"/>
        <charset val="204"/>
      </rPr>
      <t>1)</t>
    </r>
  </si>
  <si>
    <r>
      <t>3,1</t>
    </r>
    <r>
      <rPr>
        <vertAlign val="superscript"/>
        <sz val="8"/>
        <rFont val="Roboto"/>
        <charset val="204"/>
      </rPr>
      <t>1)</t>
    </r>
  </si>
  <si>
    <t xml:space="preserve"> государственный сектор</t>
  </si>
  <si>
    <t xml:space="preserve"> сектор высшего профессионального образования</t>
  </si>
  <si>
    <t xml:space="preserve"> некоммерческий сектор</t>
  </si>
  <si>
    <t>металлургическое производство, 
млн. тенге</t>
  </si>
  <si>
    <t>производство машин и оборудования, не включенных в другие группировки, 
млн. тенге</t>
  </si>
  <si>
    <t>снабжение электроэнергией, газом, паром, горячей водой и  кондиционированным воздухом</t>
  </si>
  <si>
    <r>
      <t>3 328</t>
    </r>
    <r>
      <rPr>
        <vertAlign val="superscript"/>
        <sz val="8"/>
        <color indexed="8"/>
        <rFont val="Roboto"/>
        <charset val="204"/>
      </rPr>
      <t>7)</t>
    </r>
  </si>
  <si>
    <r>
      <t>Количество действующих субъектов малого и среднего предпринимательства,  на конец года единиц</t>
    </r>
    <r>
      <rPr>
        <vertAlign val="superscript"/>
        <sz val="8"/>
        <rFont val="Roboto"/>
        <charset val="204"/>
      </rPr>
      <t>4)</t>
    </r>
  </si>
  <si>
    <r>
      <t>3 119</t>
    </r>
    <r>
      <rPr>
        <vertAlign val="superscript"/>
        <sz val="8"/>
        <color indexed="8"/>
        <rFont val="Roboto"/>
        <charset val="204"/>
      </rPr>
      <t>7)</t>
    </r>
  </si>
  <si>
    <t>Основные средства в экономике  по первоначальной стоимости (на конец года), млн. тенге</t>
  </si>
  <si>
    <t xml:space="preserve">Объем розничной торговли в стоимостном выражении, млн. тенге                                </t>
  </si>
  <si>
    <r>
      <rPr>
        <i/>
        <vertAlign val="superscript"/>
        <sz val="8"/>
        <rFont val="Roboto"/>
        <charset val="204"/>
      </rPr>
      <t>3)</t>
    </r>
    <r>
      <rPr>
        <i/>
        <sz val="8"/>
        <rFont val="Roboto"/>
        <charset val="204"/>
      </rPr>
      <t xml:space="preserve"> Возраст отнесения к молодежи согласно Закону РК «О государственной молодежной политике».</t>
    </r>
  </si>
  <si>
    <r>
      <t>4)</t>
    </r>
    <r>
      <rPr>
        <i/>
        <sz val="8"/>
        <rFont val="Roboto"/>
        <charset val="204"/>
      </rPr>
      <t xml:space="preserve"> В соответствии с международной практикой, в целях применения единых подходов к формированию показателей о количестве субъектов МСП и для исключения расхождений с данными Комитета государственных доходов Министерства финансов Республики Казахстан, начиная с 1 февраля 2015г., публикуется показатель количество «действующих» субъектов, вместо «активных».</t>
    </r>
  </si>
  <si>
    <r>
      <t>5)</t>
    </r>
    <r>
      <rPr>
        <i/>
        <sz val="8"/>
        <rFont val="Roboto"/>
        <charset val="204"/>
      </rPr>
      <t>Согласно Закона Республики Казахстан «Об образовании» профессиональные лицеи преобразованы в колледжи, в связи с чем число колледжей увеличилось начиная с 2013/14 учебного года.</t>
    </r>
  </si>
  <si>
    <r>
      <t xml:space="preserve">6) </t>
    </r>
    <r>
      <rPr>
        <i/>
        <sz val="8"/>
        <rFont val="Roboto"/>
        <charset val="204"/>
      </rPr>
      <t>Оперативные данные</t>
    </r>
  </si>
  <si>
    <r>
      <t>7)</t>
    </r>
    <r>
      <rPr>
        <i/>
        <sz val="8"/>
        <rFont val="Roboto"/>
        <charset val="204"/>
      </rPr>
      <t>на 1 января 2024  года</t>
    </r>
  </si>
  <si>
    <t>Основные социально-экономические показатели по моногороду Экибастуз Павлодарской области</t>
  </si>
  <si>
    <r>
      <t>128,6</t>
    </r>
    <r>
      <rPr>
        <vertAlign val="superscript"/>
        <sz val="8"/>
        <rFont val="Roboto"/>
        <charset val="204"/>
      </rPr>
      <t>7)</t>
    </r>
  </si>
  <si>
    <t>Число лиц, зарегистрированных в органах занятости в качестве безработных,               тыс. человек</t>
  </si>
  <si>
    <t>Уровень молодежной безработицы
(15-24  лет), в процентах</t>
  </si>
  <si>
    <t>Уровень молодежной безработицы
(15-28 лет), в процентах</t>
  </si>
  <si>
    <r>
      <t>9 894</t>
    </r>
    <r>
      <rPr>
        <vertAlign val="superscript"/>
        <sz val="8"/>
        <rFont val="Roboto"/>
        <charset val="204"/>
      </rPr>
      <t>7)</t>
    </r>
  </si>
  <si>
    <r>
      <t>Количество действующих субъектов малого и среднего предпринимательства,  на конец года единиц</t>
    </r>
    <r>
      <rPr>
        <vertAlign val="superscript"/>
        <sz val="8"/>
        <color indexed="8"/>
        <rFont val="Roboto"/>
        <charset val="204"/>
      </rPr>
      <t>4)</t>
    </r>
  </si>
  <si>
    <r>
      <t>9 061</t>
    </r>
    <r>
      <rPr>
        <vertAlign val="superscript"/>
        <sz val="8"/>
        <rFont val="Roboto"/>
        <charset val="204"/>
      </rPr>
      <t>7)</t>
    </r>
  </si>
  <si>
    <r>
      <t>7)</t>
    </r>
    <r>
      <rPr>
        <i/>
        <sz val="8"/>
        <rFont val="Roboto"/>
        <charset val="204"/>
      </rPr>
      <t>на 1 января 2024 года</t>
    </r>
  </si>
  <si>
    <t xml:space="preserve">Основные социально-экономические показатели по моногороду Каражал области Ұлытау </t>
  </si>
  <si>
    <t>3 252</t>
  </si>
  <si>
    <t>3 137</t>
  </si>
  <si>
    <t>3 048</t>
  </si>
  <si>
    <t>2 922</t>
  </si>
  <si>
    <t>Средний размер назначенной месячной пенсии</t>
  </si>
  <si>
    <t>Минимальный размер пенсии</t>
  </si>
  <si>
    <r>
      <t>Рабочая сила (в возрасте 15 лет и старше)</t>
    </r>
    <r>
      <rPr>
        <vertAlign val="superscript"/>
        <sz val="8"/>
        <rFont val="Roboto"/>
        <charset val="204"/>
      </rPr>
      <t>4)</t>
    </r>
  </si>
  <si>
    <r>
      <t>Занятое население</t>
    </r>
    <r>
      <rPr>
        <vertAlign val="superscript"/>
        <sz val="8"/>
        <rFont val="Roboto"/>
        <charset val="204"/>
      </rPr>
      <t>4)</t>
    </r>
  </si>
  <si>
    <r>
      <t>Наемные работники</t>
    </r>
    <r>
      <rPr>
        <vertAlign val="superscript"/>
        <sz val="8"/>
        <rFont val="Roboto"/>
        <charset val="204"/>
      </rPr>
      <t>4)</t>
    </r>
  </si>
  <si>
    <r>
      <t>Самостоятельно занятые работники</t>
    </r>
    <r>
      <rPr>
        <vertAlign val="superscript"/>
        <sz val="8"/>
        <rFont val="Roboto"/>
        <charset val="204"/>
      </rPr>
      <t>4)</t>
    </r>
  </si>
  <si>
    <r>
      <t>Безработное население</t>
    </r>
    <r>
      <rPr>
        <vertAlign val="superscript"/>
        <sz val="8"/>
        <rFont val="Roboto"/>
        <charset val="204"/>
      </rPr>
      <t>4)</t>
    </r>
  </si>
  <si>
    <r>
      <t>Уровень молодежной безработицы (15-24  лет), в процентах</t>
    </r>
    <r>
      <rPr>
        <vertAlign val="superscript"/>
        <sz val="8"/>
        <rFont val="Roboto"/>
        <charset val="204"/>
      </rPr>
      <t>5)</t>
    </r>
  </si>
  <si>
    <r>
      <t>Уровень молодежной безработицы (15-28 лет), в процентах</t>
    </r>
    <r>
      <rPr>
        <vertAlign val="superscript"/>
        <sz val="8"/>
        <rFont val="Roboto"/>
        <charset val="204"/>
      </rPr>
      <t>6)</t>
    </r>
  </si>
  <si>
    <r>
      <t>Среднемесячная номинальная заработная плата одного работника</t>
    </r>
    <r>
      <rPr>
        <vertAlign val="superscript"/>
        <sz val="8"/>
        <rFont val="Roboto"/>
        <charset val="204"/>
      </rPr>
      <t>7)</t>
    </r>
  </si>
  <si>
    <t>69 270</t>
  </si>
  <si>
    <t>80 253</t>
  </si>
  <si>
    <t>92 328</t>
  </si>
  <si>
    <t>96 466</t>
  </si>
  <si>
    <t>106 487</t>
  </si>
  <si>
    <r>
      <t>Индекс номинальной заработной платы, в процентах к предыдущему году</t>
    </r>
    <r>
      <rPr>
        <vertAlign val="superscript"/>
        <sz val="8"/>
        <rFont val="Roboto"/>
        <charset val="204"/>
      </rPr>
      <t>7)</t>
    </r>
  </si>
  <si>
    <r>
      <t>Индекс реальной заработной платы, в процентах к предыдущему году</t>
    </r>
    <r>
      <rPr>
        <vertAlign val="superscript"/>
        <sz val="8"/>
        <rFont val="Roboto"/>
        <charset val="204"/>
      </rPr>
      <t>7)</t>
    </r>
  </si>
  <si>
    <t xml:space="preserve">Индекс реальной заработной платы, в процентах к 1997г. </t>
  </si>
  <si>
    <t>Индекс физического объема инвестиций в процентах к 1999г.</t>
  </si>
  <si>
    <t>Количество зарегистрированных юридических лиц на конец года, единиц</t>
  </si>
  <si>
    <t>Количество действующих юридических лиц на конец года, единиц</t>
  </si>
  <si>
    <r>
      <t>Объем производства промышленной продукции (товаров, услуг)</t>
    </r>
    <r>
      <rPr>
        <b/>
        <vertAlign val="superscript"/>
        <sz val="8"/>
        <rFont val="Roboto"/>
        <charset val="204"/>
      </rPr>
      <t>7)</t>
    </r>
  </si>
  <si>
    <r>
      <t>млн. тенге</t>
    </r>
    <r>
      <rPr>
        <vertAlign val="superscript"/>
        <sz val="8"/>
        <rFont val="Roboto"/>
        <charset val="204"/>
      </rPr>
      <t>8)</t>
    </r>
  </si>
  <si>
    <r>
      <t>Валовый выпуск продукции (услуг) сельского хозяйства, млн. тенге</t>
    </r>
    <r>
      <rPr>
        <vertAlign val="superscript"/>
        <sz val="8"/>
        <rFont val="Roboto"/>
        <charset val="204"/>
      </rPr>
      <t>8)</t>
    </r>
  </si>
  <si>
    <r>
      <t>Объем выполненных строительных работ (услуг)</t>
    </r>
    <r>
      <rPr>
        <vertAlign val="superscript"/>
        <sz val="8"/>
        <rFont val="Roboto"/>
        <charset val="204"/>
      </rPr>
      <t>9)</t>
    </r>
  </si>
  <si>
    <t>Индекс физического объема строительных работ в процентах к 2001г.</t>
  </si>
  <si>
    <r>
      <t>Количество зарегистрированных субъектов малого и среднего предпринимательства, на конец года, единиц</t>
    </r>
    <r>
      <rPr>
        <vertAlign val="superscript"/>
        <sz val="8"/>
        <rFont val="Roboto"/>
        <charset val="204"/>
      </rPr>
      <t>12)</t>
    </r>
  </si>
  <si>
    <r>
      <t>Количество действующих субъектов малого и среднего предпринимательства,  на конец года, единиц</t>
    </r>
    <r>
      <rPr>
        <vertAlign val="superscript"/>
        <sz val="8"/>
        <rFont val="Roboto"/>
        <charset val="204"/>
      </rPr>
      <t>12)13)</t>
    </r>
  </si>
  <si>
    <t>Выпуск продукции (товаров и услуг) субъектами малого и среднего предпринимательства, млн. тенге</t>
  </si>
  <si>
    <r>
      <rPr>
        <i/>
        <vertAlign val="superscript"/>
        <sz val="8"/>
        <rFont val="Roboto"/>
        <charset val="204"/>
      </rPr>
      <t xml:space="preserve">     4)</t>
    </r>
    <r>
      <rPr>
        <i/>
        <sz val="8"/>
        <rFont val="Roboto"/>
        <charset val="204"/>
      </rPr>
      <t xml:space="preserve"> Данные итогов выборочного обследования занятости населения с учетом новых стандартов занятости (19-я МКСТ МОТ).</t>
    </r>
  </si>
  <si>
    <r>
      <rPr>
        <i/>
        <vertAlign val="superscript"/>
        <sz val="8"/>
        <rFont val="Roboto"/>
        <charset val="204"/>
      </rPr>
      <t xml:space="preserve">    5) </t>
    </r>
    <r>
      <rPr>
        <i/>
        <sz val="8"/>
        <rFont val="Roboto"/>
        <charset val="204"/>
      </rPr>
      <t xml:space="preserve">Возраст отнесения к молодежи согласно стандартам Международной организации труда. </t>
    </r>
  </si>
  <si>
    <r>
      <rPr>
        <i/>
        <vertAlign val="superscript"/>
        <sz val="8"/>
        <rFont val="Roboto"/>
        <charset val="204"/>
      </rPr>
      <t xml:space="preserve">    6) </t>
    </r>
    <r>
      <rPr>
        <i/>
        <sz val="8"/>
        <rFont val="Roboto"/>
        <charset val="204"/>
      </rPr>
      <t xml:space="preserve">Возраст отнесения к молодежи согласно Закону РК "О государственной молодежной политике". </t>
    </r>
  </si>
  <si>
    <r>
      <rPr>
        <i/>
        <vertAlign val="superscript"/>
        <sz val="8"/>
        <rFont val="Roboto"/>
        <charset val="204"/>
      </rPr>
      <t xml:space="preserve">    7) </t>
    </r>
    <r>
      <rPr>
        <i/>
        <sz val="8"/>
        <rFont val="Roboto"/>
        <charset val="204"/>
      </rPr>
      <t>Без учета малых предприятий, занимающихся предпринимательской деятельностью.</t>
    </r>
  </si>
  <si>
    <r>
      <t xml:space="preserve">  </t>
    </r>
    <r>
      <rPr>
        <i/>
        <vertAlign val="superscript"/>
        <sz val="8"/>
        <rFont val="Roboto"/>
        <charset val="204"/>
      </rPr>
      <t>8)</t>
    </r>
    <r>
      <rPr>
        <i/>
        <sz val="8"/>
        <rFont val="Roboto"/>
        <charset val="204"/>
      </rPr>
      <t>Данные с 2010 года рассчитаны в соответствии с новой «Методикой расчета валового выпуска продукции (услуг) сельского, лесного и рыбного хозяйства», утвержденной приказом Председателя Комитета по статистике Министерства национальной экономики Республики Казахстан от 9 ноября 2015 г. №175.национальной экономики Республики Казахстан от 9 ноября 2015 г. №175.</t>
    </r>
  </si>
  <si>
    <r>
      <rPr>
        <i/>
        <vertAlign val="superscript"/>
        <sz val="8"/>
        <rFont val="Roboto"/>
        <charset val="204"/>
      </rPr>
      <t xml:space="preserve">    9)</t>
    </r>
    <r>
      <rPr>
        <i/>
        <sz val="8"/>
        <rFont val="Roboto"/>
        <charset val="204"/>
      </rPr>
      <t> Данные с 1998г. представлены в соответствии с Общим классификатором видов экономической деятельности ОКЭД 2008г. ВСТ 01 ред.2.</t>
    </r>
  </si>
  <si>
    <r>
      <rPr>
        <i/>
        <vertAlign val="superscript"/>
        <sz val="8"/>
        <rFont val="Roboto"/>
        <charset val="204"/>
      </rPr>
      <t xml:space="preserve">  10) </t>
    </r>
    <r>
      <rPr>
        <i/>
        <sz val="8"/>
        <rFont val="Roboto"/>
        <charset val="204"/>
      </rPr>
      <t>В млн. рублей.</t>
    </r>
  </si>
  <si>
    <r>
      <rPr>
        <i/>
        <vertAlign val="superscript"/>
        <sz val="8"/>
        <rFont val="Roboto"/>
        <charset val="204"/>
      </rPr>
      <t xml:space="preserve">   11) </t>
    </r>
    <r>
      <rPr>
        <i/>
        <sz val="8"/>
        <rFont val="Roboto"/>
        <charset val="204"/>
      </rPr>
      <t>Включая объем услуг общественного питания.</t>
    </r>
  </si>
  <si>
    <r>
      <rPr>
        <i/>
        <vertAlign val="superscript"/>
        <sz val="8"/>
        <rFont val="Roboto"/>
        <charset val="204"/>
      </rPr>
      <t xml:space="preserve">   12) </t>
    </r>
    <r>
      <rPr>
        <i/>
        <sz val="8"/>
        <rFont val="Roboto"/>
        <charset val="204"/>
      </rPr>
      <t>2005-2009 гг. - юридические лица малого предрпринимательства, 2010-2014 гг. - юридические лица малого и среднего предпринимательства.</t>
    </r>
  </si>
  <si>
    <r>
      <rPr>
        <i/>
        <vertAlign val="superscript"/>
        <sz val="8"/>
        <rFont val="Roboto"/>
        <charset val="204"/>
      </rPr>
      <t xml:space="preserve">   13) </t>
    </r>
    <r>
      <rPr>
        <i/>
        <sz val="8"/>
        <rFont val="Roboto"/>
        <charset val="204"/>
      </rPr>
      <t>В соответствии с международной практикой, в целях применения единых подходов к формированию показателей о количестве субъектов МСП и для исключения расхождений с данными Комитета государственных доходов Министерства финансов Республики Казахстан, начиная с 1 февраля 2015г., публикуется показатель количество «действующих» субъектов, вместо «активных». малого и среднего предпринимательства.</t>
    </r>
  </si>
  <si>
    <t xml:space="preserve">Основные социально-экономические показатели по моногороду Сатпаев области Ұлытау </t>
  </si>
  <si>
    <t>1 088</t>
  </si>
  <si>
    <t>1 177</t>
  </si>
  <si>
    <t>1 156</t>
  </si>
  <si>
    <t>1 152</t>
  </si>
  <si>
    <t>2 615</t>
  </si>
  <si>
    <t>2 830</t>
  </si>
  <si>
    <t>2 873</t>
  </si>
  <si>
    <t>3 022</t>
  </si>
  <si>
    <t>10 888</t>
  </si>
  <si>
    <t>10 448</t>
  </si>
  <si>
    <t>10 200</t>
  </si>
  <si>
    <t>10 019</t>
  </si>
  <si>
    <t>1 040</t>
  </si>
  <si>
    <t>1 050</t>
  </si>
  <si>
    <t>Минимальная размер пенсии</t>
  </si>
  <si>
    <t>30,,9</t>
  </si>
  <si>
    <t>77 748</t>
  </si>
  <si>
    <t>92 771</t>
  </si>
  <si>
    <t>132 343</t>
  </si>
  <si>
    <t>155 927</t>
  </si>
  <si>
    <t xml:space="preserve">Количество зарегистрированных юридических лиц на конец года, единиц </t>
  </si>
  <si>
    <t xml:space="preserve">Количество действующих юридических лиц на конец года, единиц </t>
  </si>
  <si>
    <t xml:space="preserve">Количество активных юридических лиц на конец года, единиц </t>
  </si>
  <si>
    <r>
      <t>тенге</t>
    </r>
    <r>
      <rPr>
        <vertAlign val="superscript"/>
        <sz val="8"/>
        <rFont val="Roboto"/>
        <charset val="204"/>
      </rPr>
      <t>8)</t>
    </r>
  </si>
  <si>
    <t>Численность скота и птицы на конец года (все категории хозяйств), голов:</t>
  </si>
  <si>
    <t xml:space="preserve">Индекс физического объема розничной торговли, % </t>
  </si>
  <si>
    <t>Основные социально-экономические показатели по моногороду Алтай  Восточно-Казахстанской области</t>
  </si>
  <si>
    <t>Численность населения на конец периода (года),</t>
  </si>
  <si>
    <t>Число родившихся,  человек</t>
  </si>
  <si>
    <t>Общий коэффициент брачности (на 1000 человек)</t>
  </si>
  <si>
    <t>Общий коэффициент разводимости (на 1000 человек)</t>
  </si>
  <si>
    <t>Миграция населения</t>
  </si>
  <si>
    <t>прибыло,  человек</t>
  </si>
  <si>
    <t>выбыло, человек</t>
  </si>
  <si>
    <t>Число больничных коек, единиц</t>
  </si>
  <si>
    <t xml:space="preserve">Число дошкольных организаций, единиц (с 2010г. включая мини-центры) </t>
  </si>
  <si>
    <r>
      <t xml:space="preserve">Численность детей  в дошкольных организациях, </t>
    </r>
    <r>
      <rPr>
        <sz val="8"/>
        <rFont val="Roboto"/>
        <charset val="204"/>
      </rPr>
      <t>человек</t>
    </r>
  </si>
  <si>
    <r>
      <t xml:space="preserve"> Число</t>
    </r>
    <r>
      <rPr>
        <sz val="8"/>
        <color indexed="10"/>
        <rFont val="Roboto"/>
        <charset val="204"/>
      </rPr>
      <t xml:space="preserve"> </t>
    </r>
    <r>
      <rPr>
        <sz val="8"/>
        <rFont val="Roboto"/>
        <charset val="204"/>
      </rPr>
      <t>школ, единиц</t>
    </r>
  </si>
  <si>
    <r>
      <t xml:space="preserve">Численность учащихся в школах, </t>
    </r>
    <r>
      <rPr>
        <sz val="8"/>
        <rFont val="Roboto"/>
        <charset val="204"/>
      </rPr>
      <t>человек</t>
    </r>
  </si>
  <si>
    <t>Обучающиеся в высших учебных заведениях,  человек</t>
  </si>
  <si>
    <t>Уровень молодежной безработицы (15-24  лет), в в процентах</t>
  </si>
  <si>
    <r>
      <t xml:space="preserve">Индекс реальной заработной платы, в процентах </t>
    </r>
    <r>
      <rPr>
        <sz val="8"/>
        <rFont val="Roboto"/>
        <charset val="204"/>
      </rPr>
      <t xml:space="preserve"> предыдущему году</t>
    </r>
  </si>
  <si>
    <t>в 2,5 раза</t>
  </si>
  <si>
    <t>в 3,2 раза</t>
  </si>
  <si>
    <t>в 3,6 раза</t>
  </si>
  <si>
    <t>в 4,1 раза</t>
  </si>
  <si>
    <t>в 4,4 раза</t>
  </si>
  <si>
    <t>в 5,0 раза</t>
  </si>
  <si>
    <t xml:space="preserve"> млн. долларов США</t>
  </si>
  <si>
    <t>Индекс физического объема инвестиций в основной капитал, в процентах</t>
  </si>
  <si>
    <t xml:space="preserve"> предпринимательский сектор</t>
  </si>
  <si>
    <t xml:space="preserve"> из них специалисты-исследователи</t>
  </si>
  <si>
    <t xml:space="preserve"> из них:</t>
  </si>
  <si>
    <t xml:space="preserve"> доктора наук</t>
  </si>
  <si>
    <t xml:space="preserve"> доктора по профилю</t>
  </si>
  <si>
    <t xml:space="preserve"> доктора философии PhD</t>
  </si>
  <si>
    <t xml:space="preserve"> кандидаты наук</t>
  </si>
  <si>
    <t xml:space="preserve">Реальный сектор экономики  </t>
  </si>
  <si>
    <t xml:space="preserve">производство деревянных и пробковых изделий, кроме мебели; производство изделий из соломки и материалов для плетения, млн. тенге </t>
  </si>
  <si>
    <t>индексы промышденного производства, в процентах к предыдущему году</t>
  </si>
  <si>
    <t>Уточненная посевная площадь сельскохозяйственных культур, тыс. га</t>
  </si>
  <si>
    <t>хлопок</t>
  </si>
  <si>
    <t>свекла сахарная</t>
  </si>
  <si>
    <t>табак</t>
  </si>
  <si>
    <t>Валовой сбор основных сельскохозяйственных культур, тыс.тонн</t>
  </si>
  <si>
    <t xml:space="preserve">  зерновые и бобовые культуры (в весе после доработки)</t>
  </si>
  <si>
    <t xml:space="preserve">  пшеница</t>
  </si>
  <si>
    <t xml:space="preserve">  яйца, млн. штук</t>
  </si>
  <si>
    <t xml:space="preserve">    из него коровы</t>
  </si>
  <si>
    <r>
      <t xml:space="preserve">птица,  </t>
    </r>
    <r>
      <rPr>
        <sz val="8"/>
        <color indexed="14"/>
        <rFont val="Roboto"/>
        <charset val="204"/>
      </rPr>
      <t xml:space="preserve">тыс. </t>
    </r>
    <r>
      <rPr>
        <sz val="8"/>
        <rFont val="Roboto"/>
        <charset val="204"/>
      </rPr>
      <t>голов</t>
    </r>
  </si>
  <si>
    <t>Индекс физического объема строительных работ в процентах к 2009г.</t>
  </si>
  <si>
    <t>Индекс физического объема общей площади введенных в эксплуатацию жилых зданий в процентах к 2009г.</t>
  </si>
  <si>
    <t>в процентах к 1991г.</t>
  </si>
  <si>
    <t>Валовый выпуск услуг транспорта</t>
  </si>
  <si>
    <t>индексы физического объема услуг транспорта</t>
  </si>
  <si>
    <t>в процентах к 2006г.</t>
  </si>
  <si>
    <t xml:space="preserve">Объем услуг связи </t>
  </si>
  <si>
    <t>Индекс физического объема услуг связи, в процентах</t>
  </si>
  <si>
    <t>в процентах к 2002г.</t>
  </si>
  <si>
    <r>
      <t>Количество активных субъектов малого и среднего предпринимательства,  на конец года единиц</t>
    </r>
    <r>
      <rPr>
        <vertAlign val="superscript"/>
        <sz val="8"/>
        <color indexed="8"/>
        <rFont val="Roboto"/>
        <charset val="204"/>
      </rPr>
      <t>4)</t>
    </r>
  </si>
  <si>
    <t>Индекс физического объема розничной торговли, в %</t>
  </si>
  <si>
    <t>в % к 1991г.</t>
  </si>
  <si>
    <t>1) Здесь и далее данные итогов выборочного обследования занятости населения с учетом новых стандартов занятости (19-я МКСТ МОТ).</t>
  </si>
  <si>
    <t>2) Возраст отнесения к молодежи согласно стандартам Международной организации труда.</t>
  </si>
  <si>
    <t>Основные социально-экономические показатели по моногороду Риддер Восточно-Казахстанской области</t>
  </si>
  <si>
    <t>Численность учащихся в школах, тыс. человек</t>
  </si>
  <si>
    <t xml:space="preserve"> в процентах к предыдущему году</t>
  </si>
  <si>
    <r>
      <t>Уровень молодежной безработицы
(15-28 лет), в процентах</t>
    </r>
    <r>
      <rPr>
        <vertAlign val="superscript"/>
        <sz val="8"/>
        <rFont val="Roboto"/>
        <charset val="204"/>
      </rPr>
      <t>9)</t>
    </r>
  </si>
  <si>
    <t xml:space="preserve"> долларов США</t>
  </si>
  <si>
    <t xml:space="preserve">в 3,6 раза </t>
  </si>
  <si>
    <t xml:space="preserve">в 4,0 раза </t>
  </si>
  <si>
    <t>в 4,3 раза</t>
  </si>
  <si>
    <t>в 4,8 раза</t>
  </si>
  <si>
    <t xml:space="preserve">Индекс физического объема инвестиций в основной капитал, </t>
  </si>
  <si>
    <t>производство продуктов 
питания, млн. тенге</t>
  </si>
  <si>
    <t xml:space="preserve">  мясо (в живом весе),  тонн</t>
  </si>
  <si>
    <t xml:space="preserve">  молоко,  тонн</t>
  </si>
  <si>
    <t>Основные социально-экономические показатели по моногороду Аксай Бурлинского района  Западно-Казахстанской области</t>
  </si>
  <si>
    <t>Основные социально-экономические показатели по моногороду Абай Карагандинской области</t>
  </si>
  <si>
    <t>Основные социально-экономические показатели по моногороду Балхаш Карагандинской области</t>
  </si>
  <si>
    <t>Основные социально-экономические показатели по моногороду Темиртау Карагандинской области</t>
  </si>
  <si>
    <t>Основные социально-экономические показатели по моногороду Шахтинск Карагандинской области</t>
  </si>
  <si>
    <r>
      <t>Январь-декабрь 2023 года</t>
    </r>
    <r>
      <rPr>
        <b/>
        <vertAlign val="superscript"/>
        <sz val="8"/>
        <color indexed="8"/>
        <rFont val="Roboto"/>
        <charset val="204"/>
      </rPr>
      <t>9)</t>
    </r>
  </si>
  <si>
    <r>
      <rPr>
        <i/>
        <vertAlign val="superscript"/>
        <sz val="8"/>
        <rFont val="Roboto"/>
        <charset val="204"/>
      </rPr>
      <t xml:space="preserve">   14) </t>
    </r>
    <r>
      <rPr>
        <i/>
        <sz val="8"/>
        <rFont val="Roboto"/>
        <charset val="204"/>
      </rPr>
      <t>Оперативные данные.</t>
    </r>
  </si>
  <si>
    <r>
      <t>Январь-декабрь 2023 года</t>
    </r>
    <r>
      <rPr>
        <vertAlign val="superscript"/>
        <sz val="8"/>
        <color rgb="FF000000"/>
        <rFont val="Roboto"/>
        <charset val="204"/>
      </rPr>
      <t>6)</t>
    </r>
  </si>
  <si>
    <t>Основные социально-экономические показатели по моногороду Житикара Костанайской области</t>
  </si>
  <si>
    <r>
      <t>Январь-декабрь 2023 года</t>
    </r>
    <r>
      <rPr>
        <vertAlign val="superscript"/>
        <sz val="10"/>
        <rFont val="Roboto"/>
        <charset val="204"/>
      </rPr>
      <t>10)</t>
    </r>
  </si>
  <si>
    <t>Численность населения на конец периода (по текущему учету)</t>
  </si>
  <si>
    <t>Коэффициент рождаемости (на 1000 человек)</t>
  </si>
  <si>
    <t>Коэффициент смертности (на 1000 человек)</t>
  </si>
  <si>
    <t>Коэффициент естественного прироста (на 1000 человек)</t>
  </si>
  <si>
    <t>сальдо миграции</t>
  </si>
  <si>
    <r>
      <t xml:space="preserve">Количество больничных организаций, единиц </t>
    </r>
    <r>
      <rPr>
        <vertAlign val="superscript"/>
        <sz val="8"/>
        <color indexed="8"/>
        <rFont val="Roboto"/>
        <charset val="204"/>
      </rPr>
      <t>1)</t>
    </r>
  </si>
  <si>
    <r>
      <t xml:space="preserve">Количество больничных коек,  единиц </t>
    </r>
    <r>
      <rPr>
        <vertAlign val="superscript"/>
        <sz val="8"/>
        <color indexed="8"/>
        <rFont val="Roboto"/>
        <charset val="204"/>
      </rPr>
      <t>1)</t>
    </r>
  </si>
  <si>
    <r>
      <t xml:space="preserve">Количество дошкольных учреждений, единиц (с 2010г. включая мини-центры) </t>
    </r>
    <r>
      <rPr>
        <vertAlign val="superscript"/>
        <sz val="8"/>
        <color indexed="8"/>
        <rFont val="Roboto"/>
        <charset val="204"/>
      </rPr>
      <t>2)</t>
    </r>
  </si>
  <si>
    <r>
      <t xml:space="preserve">Количество детей  в дошкольных организациях, человек </t>
    </r>
    <r>
      <rPr>
        <vertAlign val="superscript"/>
        <sz val="8"/>
        <color indexed="8"/>
        <rFont val="Roboto"/>
        <charset val="204"/>
      </rPr>
      <t>2)</t>
    </r>
  </si>
  <si>
    <r>
      <t xml:space="preserve">Количество школ, единиц </t>
    </r>
    <r>
      <rPr>
        <vertAlign val="superscript"/>
        <sz val="8"/>
        <color indexed="8"/>
        <rFont val="Roboto"/>
        <charset val="204"/>
      </rPr>
      <t>2)</t>
    </r>
  </si>
  <si>
    <r>
      <t>Численность учащихся в школах, на начало учебного года, человек (1991-1998 года - тыс. человек)</t>
    </r>
    <r>
      <rPr>
        <vertAlign val="superscript"/>
        <sz val="8"/>
        <color indexed="8"/>
        <rFont val="Roboto"/>
        <charset val="204"/>
      </rPr>
      <t xml:space="preserve">2) </t>
    </r>
  </si>
  <si>
    <t>Количество колледжей,  на начало учебного года, единиц</t>
  </si>
  <si>
    <t>Численность учащихся колледжей,  на начало учебного года, человек</t>
  </si>
  <si>
    <t>Количество высших учебных заведений, единиц</t>
  </si>
  <si>
    <r>
      <t xml:space="preserve">Число зарегистрированных преступлений, случаев </t>
    </r>
    <r>
      <rPr>
        <vertAlign val="superscript"/>
        <sz val="8"/>
        <color indexed="8"/>
        <rFont val="Roboto"/>
        <charset val="204"/>
      </rPr>
      <t>3)</t>
    </r>
  </si>
  <si>
    <r>
      <t>Рабочая сила (экономически активное население)</t>
    </r>
    <r>
      <rPr>
        <vertAlign val="superscript"/>
        <sz val="8"/>
        <rFont val="Roboto"/>
        <charset val="204"/>
      </rPr>
      <t>4)</t>
    </r>
  </si>
  <si>
    <r>
      <t>Среднемесячная номинальная заработная плата одного работника, тенге</t>
    </r>
    <r>
      <rPr>
        <vertAlign val="superscript"/>
        <sz val="8"/>
        <rFont val="Roboto"/>
        <charset val="204"/>
      </rPr>
      <t>7)</t>
    </r>
  </si>
  <si>
    <t>тенге7)</t>
  </si>
  <si>
    <t>производство прочей неметаллической минеральной продукции, млн. тенге</t>
  </si>
  <si>
    <t>металлургическая промышленность, млн. тенге</t>
  </si>
  <si>
    <t>производство машин и оборудования, не включенных в другие категории, млн. тенге</t>
  </si>
  <si>
    <r>
      <t>Валовый выпуск продукции (услуг) сельского хозяйства</t>
    </r>
    <r>
      <rPr>
        <i/>
        <vertAlign val="superscript"/>
        <sz val="8"/>
        <rFont val="Roboto"/>
        <charset val="204"/>
      </rPr>
      <t>8)</t>
    </r>
  </si>
  <si>
    <t xml:space="preserve">   в % к соответствующему периоду предыдущего года</t>
  </si>
  <si>
    <t xml:space="preserve">      зерновые и бобовые культуры </t>
  </si>
  <si>
    <t xml:space="preserve">      семена подсолнечника</t>
  </si>
  <si>
    <t xml:space="preserve">      картофель</t>
  </si>
  <si>
    <t xml:space="preserve">      овощи открытого грунта</t>
  </si>
  <si>
    <t>домашняя птица</t>
  </si>
  <si>
    <t>Объем выполненных строительных работ</t>
  </si>
  <si>
    <t>Индекс физического объема строительных работ, в процентах к предыдущему году</t>
  </si>
  <si>
    <t>кв. метров общей площади</t>
  </si>
  <si>
    <r>
      <t>Количество активных субъектов малого и среднего предпринимательства,  на конец года единиц</t>
    </r>
    <r>
      <rPr>
        <i/>
        <vertAlign val="superscript"/>
        <sz val="8"/>
        <color indexed="8"/>
        <rFont val="Roboto"/>
        <charset val="204"/>
      </rPr>
      <t>9)</t>
    </r>
  </si>
  <si>
    <t>Розничный товарооборот, млн. тенге</t>
  </si>
  <si>
    <r>
      <rPr>
        <i/>
        <vertAlign val="superscript"/>
        <sz val="10"/>
        <color theme="1"/>
        <rFont val="Roboto"/>
        <charset val="204"/>
      </rPr>
      <t xml:space="preserve">1) </t>
    </r>
    <r>
      <rPr>
        <i/>
        <sz val="10"/>
        <color theme="1"/>
        <rFont val="Roboto"/>
        <charset val="204"/>
      </rPr>
      <t>По данным Министерства здравоохранения и социального развития РК.</t>
    </r>
  </si>
  <si>
    <r>
      <rPr>
        <i/>
        <vertAlign val="superscript"/>
        <sz val="10"/>
        <color theme="1"/>
        <rFont val="Roboto"/>
        <charset val="204"/>
      </rPr>
      <t xml:space="preserve">2) </t>
    </r>
    <r>
      <rPr>
        <i/>
        <sz val="10"/>
        <color theme="1"/>
        <rFont val="Roboto"/>
        <charset val="204"/>
      </rPr>
      <t>По данным Министерство образования и науки РК.</t>
    </r>
  </si>
  <si>
    <r>
      <rPr>
        <i/>
        <vertAlign val="superscript"/>
        <sz val="10"/>
        <color theme="1"/>
        <rFont val="Roboto"/>
        <charset val="204"/>
      </rPr>
      <t xml:space="preserve">3) </t>
    </r>
    <r>
      <rPr>
        <i/>
        <sz val="10"/>
        <color theme="1"/>
        <rFont val="Roboto"/>
        <charset val="204"/>
      </rPr>
      <t>По данным Комитета по правовой статистике и специальным учетам Генеральной Прокуратуры РК.</t>
    </r>
  </si>
  <si>
    <r>
      <rPr>
        <i/>
        <vertAlign val="superscript"/>
        <sz val="10"/>
        <color indexed="8"/>
        <rFont val="Roboto"/>
        <charset val="204"/>
      </rPr>
      <t>4)</t>
    </r>
    <r>
      <rPr>
        <i/>
        <sz val="10"/>
        <color indexed="8"/>
        <rFont val="Roboto"/>
        <charset val="204"/>
      </rPr>
      <t xml:space="preserve"> Данные итогов выборочного обследования занятости населения с учетом новых стандартов занятости (19-я МКСТ МОТ).</t>
    </r>
  </si>
  <si>
    <r>
      <rPr>
        <i/>
        <vertAlign val="superscript"/>
        <sz val="10"/>
        <color theme="1"/>
        <rFont val="Roboto"/>
        <charset val="204"/>
      </rPr>
      <t xml:space="preserve">5) </t>
    </r>
    <r>
      <rPr>
        <i/>
        <sz val="10"/>
        <color theme="1"/>
        <rFont val="Roboto"/>
        <charset val="204"/>
      </rPr>
      <t>Возраст отнесения к молодежи согласно стандартам Международной организации труда.</t>
    </r>
  </si>
  <si>
    <r>
      <rPr>
        <i/>
        <vertAlign val="superscript"/>
        <sz val="10"/>
        <color indexed="8"/>
        <rFont val="Roboto"/>
        <charset val="204"/>
      </rPr>
      <t xml:space="preserve">6) </t>
    </r>
    <r>
      <rPr>
        <i/>
        <sz val="10"/>
        <color indexed="8"/>
        <rFont val="Roboto"/>
        <charset val="204"/>
      </rPr>
      <t>Возраст отнесения к молодежи согласно Закону РК «О государственной молодежной политике».</t>
    </r>
  </si>
  <si>
    <r>
      <rPr>
        <i/>
        <vertAlign val="superscript"/>
        <sz val="10"/>
        <rFont val="Roboto"/>
        <charset val="204"/>
      </rPr>
      <t xml:space="preserve">7) </t>
    </r>
    <r>
      <rPr>
        <i/>
        <sz val="10"/>
        <rFont val="Roboto"/>
        <charset val="204"/>
      </rPr>
      <t>Без учета малых предприятий, занимающихся предпринимательской деятельностью.</t>
    </r>
  </si>
  <si>
    <r>
      <rPr>
        <i/>
        <vertAlign val="superscript"/>
        <sz val="10"/>
        <rFont val="Roboto"/>
        <charset val="204"/>
      </rPr>
      <t>8)</t>
    </r>
    <r>
      <rPr>
        <i/>
        <sz val="10"/>
        <rFont val="Roboto"/>
        <charset val="204"/>
      </rPr>
      <t xml:space="preserve"> С 2010 по 2020 годы данные сформированы в соответствии с «Методикой расчета валового выпуска продукции (услуг) сельского, лесного и рыбного хозяйства», утвержденной приказом Председателя Комитета по статистике Министерства национальной экономики Республики Казахстан от 9 ноября 2015 года № 175. </t>
    </r>
  </si>
  <si>
    <r>
      <rPr>
        <i/>
        <vertAlign val="superscript"/>
        <sz val="10"/>
        <rFont val="Roboto"/>
        <charset val="204"/>
      </rPr>
      <t>9)</t>
    </r>
    <r>
      <rPr>
        <i/>
        <sz val="10"/>
        <rFont val="Roboto"/>
        <charset val="204"/>
      </rPr>
      <t>В соответствии с международной практикой, в целях применения единых подходов к формированию показателей о количестве субъектов МСП и для исключения расхождений с данными Комитета государственных доходов Министерства финансов Республики Казахстан, начиная с 1 февраля 2015г., публикуется показатель количество «действующих» субъектов, вместо «активных».</t>
    </r>
  </si>
  <si>
    <r>
      <rPr>
        <i/>
        <vertAlign val="superscript"/>
        <sz val="10"/>
        <rFont val="Roboto"/>
        <charset val="204"/>
      </rPr>
      <t xml:space="preserve">10) </t>
    </r>
    <r>
      <rPr>
        <i/>
        <sz val="10"/>
        <rFont val="Roboto"/>
        <charset val="204"/>
      </rPr>
      <t>Оперативные данные.</t>
    </r>
  </si>
  <si>
    <t>«...» – данные отсутствуют</t>
  </si>
  <si>
    <t>«-» явление отсутствует</t>
  </si>
  <si>
    <t>Основные социально-экономические показатели по моногороду Лисаковск Костанайской области</t>
  </si>
  <si>
    <t>31530*</t>
  </si>
  <si>
    <t>Количество больничных организаций, единиц 1)</t>
  </si>
  <si>
    <t>Количество больничных коек,  единиц 1)</t>
  </si>
  <si>
    <t>Количество дошкольных учреждений, единиц (с 2010г. включая мини-центры) 2)</t>
  </si>
  <si>
    <t>Количество детей  в дошкольных организациях, человек 2)</t>
  </si>
  <si>
    <t>Количество школ, единиц 2)</t>
  </si>
  <si>
    <t xml:space="preserve">Численность учащихся в школах, на начало учебного года, человек (1991-1998 года - тыс. человек)2) </t>
  </si>
  <si>
    <t>Число зарегистрированных преступлений, случаев 3)</t>
  </si>
  <si>
    <t>Уровень молодежной безработицы (15-24  лет), в процентах5)</t>
  </si>
  <si>
    <t>Уровень молодежной безработицы (15-28 лет), в процентах6)</t>
  </si>
  <si>
    <t xml:space="preserve">Среднемесячная номинальная заработная плата одного работника, </t>
  </si>
  <si>
    <t xml:space="preserve">производство деревянных и пробковых изделий, кроме мебели; производство изделий из соломки и материалов для плетения, </t>
  </si>
  <si>
    <t>Валовый выпуск продукции (услуг) сельского хозяйства8)</t>
  </si>
  <si>
    <r>
      <t>Количество активных субъектов малого и среднего предпринимательства,  на конец года единиц</t>
    </r>
    <r>
      <rPr>
        <vertAlign val="superscript"/>
        <sz val="10"/>
        <color theme="1"/>
        <rFont val="Calibri"/>
        <family val="2"/>
        <charset val="204"/>
        <scheme val="minor"/>
      </rPr>
      <t>9)</t>
    </r>
  </si>
  <si>
    <t>Основные социально-экономические показатели по моногороду Рудный Костанайской области</t>
  </si>
  <si>
    <t>Естественный прирост, человек</t>
  </si>
  <si>
    <t>Рабочая сила (экономически активное население)4)</t>
  </si>
  <si>
    <t>Среднемесячная номинальная заработная плата одного работника, тенге7)</t>
  </si>
  <si>
    <t>Индекс номинальной заработной платы, в процентах к предыдущему году7)</t>
  </si>
  <si>
    <t>Индекс реальной заработной платы, в процентах к предыдущему году7)</t>
  </si>
  <si>
    <t>39,4</t>
  </si>
  <si>
    <t>41,5</t>
  </si>
  <si>
    <t>1</t>
  </si>
  <si>
    <t>76</t>
  </si>
  <si>
    <t>89</t>
  </si>
  <si>
    <t>3</t>
  </si>
  <si>
    <t>4</t>
  </si>
  <si>
    <t>5</t>
  </si>
  <si>
    <t>31</t>
  </si>
  <si>
    <t>27</t>
  </si>
  <si>
    <t>горнодобывающая промышленность</t>
  </si>
  <si>
    <t>Валовый выпуск продукции (услуг) сельского хозяйства)</t>
  </si>
  <si>
    <t>Количество активных субъектов малого и среднего предпринимательства,  на конец года единиц9)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</si>
  <si>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</si>
  <si>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Основные социально-экономические показатели по моногороду Жанаозен Мангистауской области </t>
  </si>
  <si>
    <r>
      <t>Январь-декабрь   2023 год</t>
    </r>
    <r>
      <rPr>
        <b/>
        <vertAlign val="superscript"/>
        <sz val="8"/>
        <color indexed="8"/>
        <rFont val="Roboto"/>
        <charset val="204"/>
      </rPr>
      <t>5)</t>
    </r>
  </si>
  <si>
    <r>
      <t>75,60</t>
    </r>
    <r>
      <rPr>
        <vertAlign val="superscript"/>
        <sz val="8"/>
        <rFont val="Roboto"/>
        <charset val="204"/>
      </rPr>
      <t>6)</t>
    </r>
  </si>
  <si>
    <t>Естественный прирост</t>
  </si>
  <si>
    <r>
      <t>2</t>
    </r>
    <r>
      <rPr>
        <vertAlign val="superscript"/>
        <sz val="8"/>
        <color indexed="8"/>
        <rFont val="Roboto"/>
        <charset val="204"/>
      </rPr>
      <t>8)</t>
    </r>
  </si>
  <si>
    <r>
      <t>23</t>
    </r>
    <r>
      <rPr>
        <vertAlign val="superscript"/>
        <sz val="8"/>
        <rFont val="Roboto"/>
        <charset val="204"/>
      </rPr>
      <t>8)</t>
    </r>
  </si>
  <si>
    <r>
      <t>3</t>
    </r>
    <r>
      <rPr>
        <vertAlign val="superscript"/>
        <sz val="8"/>
        <color indexed="8"/>
        <rFont val="Roboto"/>
        <charset val="204"/>
      </rPr>
      <t>8)</t>
    </r>
  </si>
  <si>
    <r>
      <t>3,8</t>
    </r>
    <r>
      <rPr>
        <vertAlign val="superscript"/>
        <sz val="8"/>
        <color indexed="8"/>
        <rFont val="Roboto"/>
        <charset val="204"/>
      </rPr>
      <t>8)</t>
    </r>
  </si>
  <si>
    <t>Уровень молодежной безработицы (15-24  лет), в процентах</t>
  </si>
  <si>
    <t>Уровень молодежной безработицы (15-28 лет), в процентах</t>
  </si>
  <si>
    <r>
      <t>797 792</t>
    </r>
    <r>
      <rPr>
        <vertAlign val="superscript"/>
        <sz val="8"/>
        <rFont val="Roboto"/>
        <charset val="204"/>
      </rPr>
      <t>7)</t>
    </r>
  </si>
  <si>
    <r>
      <t>120,9</t>
    </r>
    <r>
      <rPr>
        <vertAlign val="superscript"/>
        <sz val="8"/>
        <rFont val="Roboto"/>
        <charset val="204"/>
      </rPr>
      <t>7)</t>
    </r>
  </si>
  <si>
    <r>
      <t>104,5</t>
    </r>
    <r>
      <rPr>
        <vertAlign val="superscript"/>
        <sz val="8"/>
        <rFont val="Roboto"/>
        <charset val="204"/>
      </rPr>
      <t>7)</t>
    </r>
  </si>
  <si>
    <t xml:space="preserve">Инвестиции в основной капитал </t>
  </si>
  <si>
    <t>Удельный вес региона в общем объеме промышленного производства, в процентах к предыдущему году</t>
  </si>
  <si>
    <t xml:space="preserve">индексы промышленного производства, а процентах к предыдущему году </t>
  </si>
  <si>
    <t>Горнодобывающая промышленность и разработка карьеров</t>
  </si>
  <si>
    <t>Обрабатывающая промышленность</t>
  </si>
  <si>
    <t>производство продуктов питания, млн.тенге</t>
  </si>
  <si>
    <t>производство напитков, млн.тенге</t>
  </si>
  <si>
    <t>легкая промышленность, млн.тенге</t>
  </si>
  <si>
    <t>производство деревянных и пробковых изделий, кроме мебели; производство изделий  из соломки и материалов для плетения,млн.тенге</t>
  </si>
  <si>
    <t>Производство продуктов химической промышленности, млн. тенге</t>
  </si>
  <si>
    <t>Производство прочей не металлической минеральной продукции, млн.тенге</t>
  </si>
  <si>
    <t>Металлургическое производство,млн.тенге</t>
  </si>
  <si>
    <t>Производство готовых металлических изделий, кроме машин и оборудования, млн.тенге</t>
  </si>
  <si>
    <t>Производство машин и оборудования, не включенных в другие группировки, млн.тенге</t>
  </si>
  <si>
    <t>Производство автомобилей, прицепов и полуприцепов, млн.тенге</t>
  </si>
  <si>
    <t>Производство прочих транспортных средств, млн.тенге</t>
  </si>
  <si>
    <t>производство мебели, млн.тенге</t>
  </si>
  <si>
    <t>Снабжение электроэнергией, газом, паром, горячей водой и кондиционированным воздухом</t>
  </si>
  <si>
    <t>индексы промышленного производства, в процентах  предыдущему году</t>
  </si>
  <si>
    <t>Уточненная посевная площадь сельскохозяйственных культур, га</t>
  </si>
  <si>
    <t>Валовой сбор основных сельскохозяйственных культур, тонн</t>
  </si>
  <si>
    <t>1 015,1</t>
  </si>
  <si>
    <t>Объем промышленного производства</t>
  </si>
  <si>
    <t>электроснабжение, подача газа, пара и воздушное  кондиционирование</t>
  </si>
  <si>
    <t>водоснабжение; канализационная система, контроль над сбором и распределением отходов</t>
  </si>
  <si>
    <t>1)</t>
  </si>
  <si>
    <r>
      <t>Общая площадь введенных в эксплуатацию жилых зданий</t>
    </r>
    <r>
      <rPr>
        <vertAlign val="superscript"/>
        <sz val="8"/>
        <color indexed="8"/>
        <rFont val="Roboto"/>
        <charset val="204"/>
      </rPr>
      <t>2)</t>
    </r>
  </si>
  <si>
    <t>9)</t>
  </si>
  <si>
    <r>
      <t>Количество активных субъектов малого и среднего предпринимательства,  на конец года единиц</t>
    </r>
    <r>
      <rPr>
        <vertAlign val="superscript"/>
        <sz val="8"/>
        <color indexed="8"/>
        <rFont val="Roboto"/>
        <charset val="204"/>
      </rPr>
      <t>3)</t>
    </r>
  </si>
  <si>
    <t>в 8,5 раз</t>
  </si>
  <si>
    <t>4)</t>
  </si>
  <si>
    <r>
      <rPr>
        <i/>
        <vertAlign val="superscript"/>
        <sz val="8"/>
        <rFont val="Roboto"/>
        <charset val="204"/>
      </rPr>
      <t>1)</t>
    </r>
    <r>
      <rPr>
        <i/>
        <sz val="8"/>
        <rFont val="Roboto"/>
        <charset val="204"/>
      </rPr>
      <t xml:space="preserve"> До 2017г. данные в разрезе городских администраций и районов области не формировались.</t>
    </r>
  </si>
  <si>
    <r>
      <rPr>
        <i/>
        <vertAlign val="superscript"/>
        <sz val="8"/>
        <rFont val="Roboto"/>
        <charset val="204"/>
      </rPr>
      <t>2)</t>
    </r>
    <r>
      <rPr>
        <i/>
        <sz val="8"/>
        <rFont val="Roboto"/>
        <charset val="204"/>
      </rPr>
      <t xml:space="preserve"> В соответствии с Методикой расчета индекса промышленного производства, разработанной в соответствии с международными стандартами и рекомендациями,  утвержденной приказом Председателя Комитета по статистике Министерства национальной экономики Республики Казахстан от «11» октября 2016 года № 235 (с изменениями, внесенными приказом Председателя Комитета по статистике Министерства национальной экономики Республики Казахстан от 21 января 2020 год № 7), индекс промышленного производства формируется на республиканском, областном  и районном уровне. Расчет индекса по городам, моногородам не предусмотрен.</t>
    </r>
  </si>
  <si>
    <r>
      <rPr>
        <i/>
        <vertAlign val="superscript"/>
        <sz val="8"/>
        <color indexed="8"/>
        <rFont val="Roboto"/>
        <charset val="204"/>
      </rPr>
      <t>3)</t>
    </r>
    <r>
      <rPr>
        <i/>
        <sz val="8"/>
        <color indexed="8"/>
        <rFont val="Roboto"/>
        <charset val="204"/>
      </rPr>
      <t xml:space="preserve"> В соответствии с международной практикой, в целях применения единых подходов к формированию показателей о количестве субъектов МСП и для исключения расхождений с данными Комитета государственных доходов Министерства финансов Республики Казахстан, начиная с 1 февраля 2015г., публикуется показатель количество «действующих» субъектов, вместо «активных».</t>
    </r>
  </si>
  <si>
    <r>
      <rPr>
        <i/>
        <vertAlign val="superscript"/>
        <sz val="8"/>
        <rFont val="Roboto"/>
        <charset val="204"/>
      </rPr>
      <t xml:space="preserve">4) </t>
    </r>
    <r>
      <rPr>
        <i/>
        <sz val="8"/>
        <rFont val="Roboto"/>
        <charset val="204"/>
      </rPr>
      <t>До 2013г. по моногородам данные не формировались.</t>
    </r>
  </si>
  <si>
    <r>
      <rPr>
        <i/>
        <vertAlign val="superscript"/>
        <sz val="8"/>
        <rFont val="Roboto"/>
        <charset val="204"/>
      </rPr>
      <t xml:space="preserve">5) </t>
    </r>
    <r>
      <rPr>
        <i/>
        <sz val="8"/>
        <rFont val="Roboto"/>
        <charset val="204"/>
      </rPr>
      <t>Оперативные данные</t>
    </r>
  </si>
  <si>
    <r>
      <rPr>
        <i/>
        <vertAlign val="superscript"/>
        <sz val="8"/>
        <rFont val="Roboto"/>
        <charset val="204"/>
      </rPr>
      <t>6)</t>
    </r>
    <r>
      <rPr>
        <i/>
        <sz val="8"/>
        <rFont val="Roboto"/>
        <charset val="204"/>
      </rPr>
      <t>на 1 января 2024 года</t>
    </r>
  </si>
  <si>
    <r>
      <rPr>
        <i/>
        <vertAlign val="superscript"/>
        <sz val="8"/>
        <rFont val="Roboto"/>
        <charset val="204"/>
      </rPr>
      <t xml:space="preserve">7) </t>
    </r>
    <r>
      <rPr>
        <i/>
        <sz val="8"/>
        <rFont val="Roboto"/>
        <charset val="204"/>
      </rPr>
      <t>Данные за</t>
    </r>
    <r>
      <rPr>
        <i/>
        <vertAlign val="superscript"/>
        <sz val="8"/>
        <rFont val="Roboto"/>
        <charset val="204"/>
      </rPr>
      <t xml:space="preserve"> </t>
    </r>
    <r>
      <rPr>
        <i/>
        <sz val="8"/>
        <rFont val="Roboto"/>
        <charset val="204"/>
      </rPr>
      <t>январь-сентябрь 2023г.</t>
    </r>
  </si>
  <si>
    <r>
      <rPr>
        <i/>
        <vertAlign val="superscript"/>
        <sz val="8"/>
        <rFont val="Roboto"/>
        <charset val="204"/>
      </rPr>
      <t>8)</t>
    </r>
    <r>
      <rPr>
        <i/>
        <sz val="8"/>
        <rFont val="Roboto"/>
        <charset val="204"/>
      </rPr>
      <t>Данные за 2023г.</t>
    </r>
  </si>
  <si>
    <r>
      <rPr>
        <i/>
        <vertAlign val="superscript"/>
        <sz val="8"/>
        <rFont val="Roboto"/>
        <charset val="204"/>
      </rPr>
      <t>9)</t>
    </r>
    <r>
      <rPr>
        <i/>
        <sz val="8"/>
        <rFont val="Roboto"/>
        <charset val="204"/>
      </rPr>
      <t>Данные за 2023г. будут сформированы во втором полугодии 2024г.</t>
    </r>
  </si>
  <si>
    <t>Основные социально-экономические показатели по моногороду Кульсары Атырауской области</t>
  </si>
  <si>
    <t>Число родившихся, тыс. человек</t>
  </si>
  <si>
    <t>Число умерших, тыс. человек</t>
  </si>
  <si>
    <t xml:space="preserve"> человек</t>
  </si>
  <si>
    <t xml:space="preserve"> на 1000 человек</t>
  </si>
  <si>
    <t xml:space="preserve">Коэффициент брачности </t>
  </si>
  <si>
    <t xml:space="preserve">Коэффициент разводимости </t>
  </si>
  <si>
    <t xml:space="preserve"> прибыло, тыс. человек</t>
  </si>
  <si>
    <t xml:space="preserve"> выбыло, тыс. человек</t>
  </si>
  <si>
    <t>Численность учащихся в школах, человек</t>
  </si>
  <si>
    <r>
      <t>Доля зарегистрированных безработных в численности рабочей силы, в процентах</t>
    </r>
    <r>
      <rPr>
        <vertAlign val="superscript"/>
        <sz val="8"/>
        <color indexed="8"/>
        <rFont val="Roboto"/>
        <charset val="204"/>
      </rPr>
      <t>6)</t>
    </r>
  </si>
  <si>
    <r>
      <t>Число лиц, зарегистрированных в органах занятости в качестве безработных, тыс. человек</t>
    </r>
    <r>
      <rPr>
        <vertAlign val="superscript"/>
        <sz val="8"/>
        <color indexed="8"/>
        <rFont val="Roboto"/>
        <charset val="204"/>
      </rPr>
      <t>6)</t>
    </r>
  </si>
  <si>
    <r>
      <t>Уровень молодежной безработицы
(15-28 лет), в процентах</t>
    </r>
    <r>
      <rPr>
        <vertAlign val="superscript"/>
        <sz val="8"/>
        <color indexed="8"/>
        <rFont val="Roboto"/>
        <charset val="204"/>
      </rPr>
      <t>7)</t>
    </r>
  </si>
  <si>
    <t>индекс номинальных денежных доходов, в процентах к предыдущему году</t>
  </si>
  <si>
    <t>Индекс реальных денежных доходов, в процентах к предыдущему году5)</t>
  </si>
  <si>
    <t>46 527,2</t>
  </si>
  <si>
    <t>Индекс физического объема инвестиций в процентах к 2014г.</t>
  </si>
  <si>
    <t xml:space="preserve">Количество зарегистрированных юридических лиц, филиалов и представительств </t>
  </si>
  <si>
    <t>Количество действующих юридических лиц, филиалов и представительств</t>
  </si>
  <si>
    <t>машиностроение, млн.тенге</t>
  </si>
  <si>
    <t>Валовая продукция растениводства</t>
  </si>
  <si>
    <t>млн тенге</t>
  </si>
  <si>
    <t>индексы физического объема валовой продукции растениводства в процентах</t>
  </si>
  <si>
    <t>Валовая продукция животноводства</t>
  </si>
  <si>
    <t>индексы физического объема валовой продукции животноводства в процентах</t>
  </si>
  <si>
    <t>Валовой сбор основных сельскохозяйственных культур</t>
  </si>
  <si>
    <t>овощи</t>
  </si>
  <si>
    <t>из него коровы</t>
  </si>
  <si>
    <t xml:space="preserve"> кв. метров общей площади</t>
  </si>
  <si>
    <t xml:space="preserve"> Количество зарегистрированных субъектов МСП, единиц </t>
  </si>
  <si>
    <r>
      <t xml:space="preserve"> Количество действующих субъектов МСП</t>
    </r>
    <r>
      <rPr>
        <sz val="8"/>
        <color theme="1"/>
        <rFont val="Calibri"/>
        <family val="2"/>
        <charset val="204"/>
      </rPr>
      <t>⁵⁾</t>
    </r>
    <r>
      <rPr>
        <sz val="8"/>
        <color theme="1"/>
        <rFont val="Roboto"/>
        <charset val="204"/>
      </rPr>
      <t xml:space="preserve">, единиц </t>
    </r>
  </si>
  <si>
    <t xml:space="preserve"> Основные средства в экономике по первоначальной стоимости (на конец года), млн. тенге</t>
  </si>
  <si>
    <r>
      <rPr>
        <sz val="8"/>
        <color theme="1"/>
        <rFont val="Calibri"/>
        <family val="2"/>
        <charset val="204"/>
      </rPr>
      <t>¹⁾</t>
    </r>
    <r>
      <rPr>
        <i/>
        <sz val="8"/>
        <color theme="1"/>
        <rFont val="Roboto"/>
        <charset val="204"/>
      </rPr>
      <t>Данные Атырауского областного филиала «Республиканский центр электронного здравоохранения» МЗ РК.</t>
    </r>
  </si>
  <si>
    <r>
      <rPr>
        <sz val="8"/>
        <color theme="1"/>
        <rFont val="Calibri"/>
        <family val="2"/>
        <charset val="204"/>
      </rPr>
      <t>²⁾</t>
    </r>
    <r>
      <rPr>
        <i/>
        <sz val="8"/>
        <color theme="1"/>
        <rFont val="Roboto"/>
        <charset val="204"/>
      </rPr>
      <t>2008-2010, 2014-2020 года по данным Атырауского областного филиала «Республиканский центр электронного здравоохранения» МЗ РК, в связи с отменой статистической отчетности.</t>
    </r>
  </si>
  <si>
    <r>
      <rPr>
        <sz val="8"/>
        <color theme="1"/>
        <rFont val="Calibri"/>
        <family val="2"/>
        <charset val="204"/>
      </rPr>
      <t>³⁾</t>
    </r>
    <r>
      <rPr>
        <i/>
        <sz val="8"/>
        <color theme="1"/>
        <rFont val="Roboto"/>
        <charset val="204"/>
      </rPr>
      <t>данные за 2014-2020 годы по данным МОН РК.</t>
    </r>
  </si>
  <si>
    <r>
      <rPr>
        <sz val="8"/>
        <color theme="1"/>
        <rFont val="Calibri"/>
        <family val="2"/>
        <charset val="204"/>
      </rPr>
      <t>⁴⁾</t>
    </r>
    <r>
      <rPr>
        <i/>
        <sz val="8"/>
        <color theme="1"/>
        <rFont val="Roboto"/>
        <charset val="204"/>
      </rPr>
      <t>данные Управления комитета по правовой статистике и специальным учетам генеральной прокуратуры РК по Атырауской области</t>
    </r>
  </si>
  <si>
    <r>
      <rPr>
        <sz val="8"/>
        <color theme="1"/>
        <rFont val="Calibri"/>
        <family val="2"/>
        <charset val="204"/>
      </rPr>
      <t>⁵⁾</t>
    </r>
    <r>
      <rPr>
        <i/>
        <sz val="8"/>
        <color theme="1"/>
        <rFont val="Roboto"/>
        <charset val="204"/>
      </rPr>
      <t>В соответствии с международной практикой, в целях применения единых подходов к формированию показателей о количестве субъектов МСП и для исключения расхождений с данными Комитета государственных доходов Министерства финансов предпринимательской деятельностью.</t>
    </r>
  </si>
  <si>
    <r>
      <rPr>
        <sz val="8"/>
        <color theme="1"/>
        <rFont val="Calibri"/>
        <family val="2"/>
        <charset val="204"/>
      </rPr>
      <t>⁶</t>
    </r>
    <r>
      <rPr>
        <sz val="8"/>
        <color theme="1"/>
        <rFont val="Roboto"/>
        <charset val="204"/>
      </rPr>
      <t>⁾</t>
    </r>
    <r>
      <rPr>
        <i/>
        <sz val="8"/>
        <color theme="1"/>
        <rFont val="Roboto"/>
        <charset val="204"/>
      </rPr>
      <t>Данные Управления координации занятости и социальных программ Атырауской области.</t>
    </r>
  </si>
  <si>
    <r>
      <rPr>
        <sz val="8"/>
        <color theme="1"/>
        <rFont val="Calibri"/>
        <family val="2"/>
        <charset val="204"/>
      </rPr>
      <t>⁷⁾</t>
    </r>
    <r>
      <rPr>
        <i/>
        <sz val="8"/>
        <color theme="1"/>
        <rFont val="Roboto"/>
        <charset val="204"/>
      </rPr>
      <t>Возраст отнесения к молодежи согласно Закону РК "О государственной молодежной политике в РК" .</t>
    </r>
  </si>
  <si>
    <r>
      <rPr>
        <sz val="8"/>
        <color theme="1"/>
        <rFont val="Calibri"/>
        <family val="2"/>
        <charset val="204"/>
      </rPr>
      <t>⁸⁾</t>
    </r>
    <r>
      <rPr>
        <i/>
        <sz val="8"/>
        <color theme="1"/>
        <rFont val="Roboto"/>
        <charset val="204"/>
      </rPr>
      <t>Предварительные данные за январь-декабрь 2023г.</t>
    </r>
  </si>
  <si>
    <t>"-" –  явление отсутствует</t>
  </si>
  <si>
    <r>
      <t>Январь-декабрь 2023 года</t>
    </r>
    <r>
      <rPr>
        <b/>
        <vertAlign val="superscript"/>
        <sz val="8"/>
        <color indexed="8"/>
        <rFont val="Roboto"/>
        <charset val="204"/>
      </rPr>
      <t>8)</t>
    </r>
  </si>
  <si>
    <t>Основные социально-экономические показатели по моногороду Кентау Туркестанской области</t>
  </si>
  <si>
    <t>222</t>
  </si>
  <si>
    <r>
      <t>29,9</t>
    </r>
    <r>
      <rPr>
        <vertAlign val="superscript"/>
        <sz val="8"/>
        <rFont val="Roboto"/>
        <charset val="204"/>
      </rPr>
      <t>1)</t>
    </r>
  </si>
  <si>
    <r>
      <t>28,6</t>
    </r>
    <r>
      <rPr>
        <vertAlign val="superscript"/>
        <sz val="8"/>
        <rFont val="Roboto"/>
        <charset val="204"/>
      </rPr>
      <t>1)</t>
    </r>
  </si>
  <si>
    <r>
      <t>15,1</t>
    </r>
    <r>
      <rPr>
        <vertAlign val="superscript"/>
        <sz val="8"/>
        <rFont val="Roboto"/>
        <charset val="204"/>
      </rPr>
      <t>1)</t>
    </r>
  </si>
  <si>
    <r>
      <t>13,5</t>
    </r>
    <r>
      <rPr>
        <vertAlign val="superscript"/>
        <sz val="8"/>
        <rFont val="Roboto"/>
        <charset val="204"/>
      </rPr>
      <t>1)</t>
    </r>
  </si>
  <si>
    <r>
      <t>1,3</t>
    </r>
    <r>
      <rPr>
        <vertAlign val="superscript"/>
        <sz val="8"/>
        <rFont val="Roboto"/>
        <charset val="204"/>
      </rPr>
      <t>1)</t>
    </r>
  </si>
  <si>
    <r>
      <t>4,6</t>
    </r>
    <r>
      <rPr>
        <vertAlign val="superscript"/>
        <sz val="8"/>
        <rFont val="Roboto"/>
        <charset val="204"/>
      </rPr>
      <t>1)</t>
    </r>
  </si>
  <si>
    <r>
      <t>Уровень молодежной безработицы
(15-24  лет)</t>
    </r>
    <r>
      <rPr>
        <vertAlign val="superscript"/>
        <sz val="8"/>
        <color indexed="8"/>
        <rFont val="Roboto"/>
        <charset val="204"/>
      </rPr>
      <t>2)</t>
    </r>
    <r>
      <rPr>
        <sz val="8"/>
        <color indexed="8"/>
        <rFont val="Roboto"/>
        <charset val="204"/>
      </rPr>
      <t>, в процентах</t>
    </r>
  </si>
  <si>
    <r>
      <t>Уровень молодежной безработицы
(15-28 лет)</t>
    </r>
    <r>
      <rPr>
        <vertAlign val="superscript"/>
        <sz val="8"/>
        <color indexed="8"/>
        <rFont val="Roboto"/>
        <charset val="204"/>
      </rPr>
      <t>3)</t>
    </r>
    <r>
      <rPr>
        <sz val="8"/>
        <color indexed="8"/>
        <rFont val="Roboto"/>
        <charset val="204"/>
      </rPr>
      <t>, в процентах</t>
    </r>
  </si>
  <si>
    <t xml:space="preserve">- - </t>
  </si>
  <si>
    <t>Производство электрического оборудования, млн. тенге</t>
  </si>
  <si>
    <r>
      <t xml:space="preserve">млн. тенге </t>
    </r>
    <r>
      <rPr>
        <vertAlign val="superscript"/>
        <sz val="8"/>
        <color indexed="8"/>
        <rFont val="Roboto"/>
        <charset val="204"/>
      </rPr>
      <t xml:space="preserve">6) </t>
    </r>
  </si>
  <si>
    <t>2,4раза</t>
  </si>
  <si>
    <t xml:space="preserve">2,0 раза </t>
  </si>
  <si>
    <t xml:space="preserve">тыс. кв. метров общей площади </t>
  </si>
  <si>
    <t>200</t>
  </si>
  <si>
    <t>1200</t>
  </si>
  <si>
    <t>300</t>
  </si>
  <si>
    <r>
      <t xml:space="preserve">Количество мест во введенных в эксплуатацию дошкольных организациях </t>
    </r>
    <r>
      <rPr>
        <vertAlign val="superscript"/>
        <sz val="8"/>
        <color indexed="8"/>
        <rFont val="Roboto"/>
        <charset val="204"/>
      </rPr>
      <t xml:space="preserve"> </t>
    </r>
  </si>
  <si>
    <t>150</t>
  </si>
  <si>
    <t>130</t>
  </si>
  <si>
    <r>
      <t xml:space="preserve">Количество коек во введенных в эксплуатацию больницах </t>
    </r>
    <r>
      <rPr>
        <vertAlign val="superscript"/>
        <sz val="8"/>
        <color indexed="8"/>
        <rFont val="Roboto"/>
        <charset val="204"/>
      </rPr>
      <t xml:space="preserve"> </t>
    </r>
  </si>
  <si>
    <t xml:space="preserve">Количество посещений в смену во введенных в эксплуатацию амбулаторно- поликлинических организациях </t>
  </si>
  <si>
    <t>500</t>
  </si>
  <si>
    <t>Курчатов (Область Абай)</t>
  </si>
  <si>
    <t>Степногорск (Акмолинская область)</t>
  </si>
  <si>
    <t>Хромтау (Актюбинская область)</t>
  </si>
  <si>
    <t>Кульсары (Атырауская область)</t>
  </si>
  <si>
    <t>Аксай (Западно-Казахстанская область)</t>
  </si>
  <si>
    <t>Абай (Карагандинская область)</t>
  </si>
  <si>
    <t>Балхаш (Карагандинская область)</t>
  </si>
  <si>
    <t>Темиртау (Карагандинская область)</t>
  </si>
  <si>
    <t>Шахтинск (Карагандинская область)</t>
  </si>
  <si>
    <t>Житикара (Костанайская область)</t>
  </si>
  <si>
    <t>Лисаковск (Костанайская область)</t>
  </si>
  <si>
    <t>Рудный (Костанайская область)</t>
  </si>
  <si>
    <t>Жанаозен (Мангыстауская область)</t>
  </si>
  <si>
    <t>Аксу (Павлодарская область)</t>
  </si>
  <si>
    <t>Экибастуз (Павлодарская область)</t>
  </si>
  <si>
    <t>Кентау (Туркестанская область)</t>
  </si>
  <si>
    <t>Каражал (Область Ұлытау)</t>
  </si>
  <si>
    <t>Сатпаев (Область Ұлытау)</t>
  </si>
  <si>
    <t>Алтай (Восточно-Казахстанская область)</t>
  </si>
  <si>
    <t>Риддер (Восточно-Казахстанская область)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</si>
</sst>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#,##0.0,"/>
    <numFmt numFmtId="168" formatCode="###\ ###\ ###\ ##0"/>
    <numFmt numFmtId="169" formatCode="###\ ###\ ###\ ##0.0"/>
    <numFmt numFmtId="170" formatCode="#,##0.0_ ;\-#,##0.0\ "/>
    <numFmt numFmtId="171" formatCode="0.0_ ;\-0.0\ "/>
    <numFmt numFmtId="172" formatCode="0.000"/>
    <numFmt numFmtId="173" formatCode="#,##0.000"/>
    <numFmt numFmtId="174" formatCode="0.0%"/>
    <numFmt numFmtId="175" formatCode="###\ ###\ ###\ ###\ ##0.0"/>
    <numFmt numFmtId="176" formatCode="[&lt;=9999999]###\-####;\(###\)\ ###\-####"/>
    <numFmt numFmtId="177" formatCode="#,##0.0;[Red]#,##0.0"/>
    <numFmt numFmtId="178" formatCode="###\ ###\ ###\ ###\ ##0"/>
    <numFmt numFmtId="179" formatCode="#,##0.00_р_."/>
  </numFmts>
  <fonts count="9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Roboto"/>
      <charset val="204"/>
    </font>
    <font>
      <b/>
      <sz val="8"/>
      <name val="Roboto"/>
      <charset val="204"/>
    </font>
    <font>
      <sz val="8"/>
      <color indexed="8"/>
      <name val="Roboto"/>
      <charset val="204"/>
    </font>
    <font>
      <sz val="8"/>
      <name val="Roboto"/>
      <charset val="204"/>
    </font>
    <font>
      <b/>
      <sz val="8"/>
      <color indexed="8"/>
      <name val="Roboto"/>
      <charset val="204"/>
    </font>
    <font>
      <b/>
      <vertAlign val="superscript"/>
      <sz val="8"/>
      <color indexed="8"/>
      <name val="Roboto"/>
      <charset val="204"/>
    </font>
    <font>
      <sz val="11"/>
      <color indexed="8"/>
      <name val="Calibri"/>
      <family val="2"/>
      <charset val="204"/>
    </font>
    <font>
      <vertAlign val="superscript"/>
      <sz val="8"/>
      <name val="Roboto"/>
      <charset val="204"/>
    </font>
    <font>
      <vertAlign val="superscript"/>
      <sz val="8"/>
      <color indexed="8"/>
      <name val="Roboto"/>
      <charset val="204"/>
    </font>
    <font>
      <sz val="10"/>
      <name val="Arial Cyr"/>
      <charset val="204"/>
    </font>
    <font>
      <vertAlign val="superscript"/>
      <sz val="10"/>
      <color indexed="10"/>
      <name val="Calibri"/>
      <family val="2"/>
      <charset val="204"/>
    </font>
    <font>
      <b/>
      <i/>
      <sz val="8"/>
      <name val="Roboto"/>
      <charset val="204"/>
    </font>
    <font>
      <sz val="8"/>
      <color theme="1"/>
      <name val="Roboto"/>
      <charset val="204"/>
    </font>
    <font>
      <b/>
      <sz val="8"/>
      <color theme="1"/>
      <name val="Roboto"/>
      <charset val="204"/>
    </font>
    <font>
      <sz val="8"/>
      <color indexed="10"/>
      <name val="Roboto"/>
      <charset val="204"/>
    </font>
    <font>
      <i/>
      <vertAlign val="superscript"/>
      <sz val="8"/>
      <name val="Roboto"/>
      <charset val="204"/>
    </font>
    <font>
      <i/>
      <sz val="8"/>
      <name val="Roboto"/>
      <charset val="204"/>
    </font>
    <font>
      <i/>
      <vertAlign val="superscript"/>
      <sz val="8"/>
      <color indexed="8"/>
      <name val="Roboto"/>
      <charset val="204"/>
    </font>
    <font>
      <i/>
      <sz val="8"/>
      <color indexed="8"/>
      <name val="Roboto"/>
      <charset val="204"/>
    </font>
    <font>
      <b/>
      <sz val="12"/>
      <name val="Roboto"/>
      <charset val="204"/>
    </font>
    <font>
      <sz val="8"/>
      <name val="Roboto"/>
      <charset val="204"/>
    </font>
    <font>
      <b/>
      <sz val="8"/>
      <name val="Roboto"/>
      <charset val="204"/>
    </font>
    <font>
      <b/>
      <sz val="8"/>
      <color indexed="8"/>
      <name val="Roboto"/>
      <charset val="204"/>
    </font>
    <font>
      <vertAlign val="superscript"/>
      <sz val="8"/>
      <name val="Roboto"/>
      <charset val="204"/>
    </font>
    <font>
      <b/>
      <vertAlign val="superscript"/>
      <sz val="8"/>
      <name val="Roboto"/>
      <charset val="204"/>
    </font>
    <font>
      <sz val="10"/>
      <name val="Arial"/>
      <family val="2"/>
      <charset val="204"/>
    </font>
    <font>
      <i/>
      <vertAlign val="superscript"/>
      <sz val="8"/>
      <name val="Roboto"/>
      <charset val="204"/>
    </font>
    <font>
      <i/>
      <sz val="8"/>
      <name val="Roboto"/>
      <charset val="204"/>
    </font>
    <font>
      <i/>
      <vertAlign val="superscript"/>
      <sz val="8"/>
      <color rgb="FFFF0000"/>
      <name val="Roboto"/>
      <charset val="204"/>
    </font>
    <font>
      <i/>
      <sz val="8"/>
      <color rgb="FFFF0000"/>
      <name val="Roboto"/>
      <charset val="204"/>
    </font>
    <font>
      <sz val="11"/>
      <color rgb="FFFF0000"/>
      <name val="Roboto"/>
      <charset val="204"/>
    </font>
    <font>
      <sz val="8"/>
      <color rgb="FFFF0000"/>
      <name val="Roboto"/>
      <charset val="204"/>
    </font>
    <font>
      <b/>
      <sz val="12"/>
      <color indexed="8"/>
      <name val="Roboto"/>
      <charset val="204"/>
    </font>
    <font>
      <sz val="8"/>
      <color indexed="8"/>
      <name val="Roboto"/>
      <charset val="204"/>
    </font>
    <font>
      <sz val="8"/>
      <color rgb="FF000000"/>
      <name val="Roboto"/>
      <charset val="204"/>
    </font>
    <font>
      <sz val="8"/>
      <color indexed="10"/>
      <name val="Roboto"/>
      <charset val="204"/>
    </font>
    <font>
      <sz val="8"/>
      <color theme="1"/>
      <name val="Roboto"/>
      <charset val="204"/>
    </font>
    <font>
      <vertAlign val="superscript"/>
      <sz val="8"/>
      <color indexed="8"/>
      <name val="Roboto"/>
      <charset val="204"/>
    </font>
    <font>
      <sz val="10"/>
      <name val="Times New Roman Cyr"/>
      <charset val="204"/>
    </font>
    <font>
      <sz val="10"/>
      <color indexed="8"/>
      <name val="Roboto"/>
      <charset val="204"/>
    </font>
    <font>
      <sz val="10"/>
      <name val="Roboto"/>
      <charset val="204"/>
    </font>
    <font>
      <sz val="9"/>
      <color indexed="8"/>
      <name val="Roboto"/>
      <charset val="204"/>
    </font>
    <font>
      <sz val="11"/>
      <color indexed="8"/>
      <name val="Calibri"/>
      <family val="2"/>
    </font>
    <font>
      <i/>
      <vertAlign val="superscript"/>
      <sz val="8"/>
      <color indexed="8"/>
      <name val="Roboto"/>
      <charset val="204"/>
    </font>
    <font>
      <i/>
      <sz val="8"/>
      <color indexed="8"/>
      <name val="Roboto"/>
      <charset val="204"/>
    </font>
    <font>
      <sz val="11"/>
      <color indexed="8"/>
      <name val="Roboto"/>
      <charset val="204"/>
    </font>
    <font>
      <i/>
      <sz val="8"/>
      <color theme="1"/>
      <name val="Roboto"/>
      <charset val="204"/>
    </font>
    <font>
      <i/>
      <vertAlign val="superscript"/>
      <sz val="8"/>
      <color indexed="10"/>
      <name val="Roboto"/>
      <charset val="204"/>
    </font>
    <font>
      <sz val="10"/>
      <name val="Times New Roman"/>
      <family val="1"/>
      <charset val="204"/>
    </font>
    <font>
      <b/>
      <sz val="8"/>
      <color theme="1"/>
      <name val="Roboto"/>
      <charset val="204"/>
    </font>
    <font>
      <b/>
      <sz val="8"/>
      <color indexed="9"/>
      <name val="Roboto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vertAlign val="superscript"/>
      <sz val="10"/>
      <color indexed="10"/>
      <name val="Roboto"/>
      <charset val="204"/>
    </font>
    <font>
      <vertAlign val="superscript"/>
      <sz val="12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Roboto"/>
      <charset val="204"/>
    </font>
    <font>
      <sz val="12"/>
      <color indexed="8"/>
      <name val="Roboto"/>
      <charset val="204"/>
    </font>
    <font>
      <b/>
      <sz val="10"/>
      <color indexed="8"/>
      <name val="Roboto"/>
      <charset val="204"/>
    </font>
    <font>
      <sz val="10"/>
      <color indexed="10"/>
      <name val="Roboto"/>
      <charset val="204"/>
    </font>
    <font>
      <sz val="11"/>
      <color indexed="10"/>
      <name val="Roboto"/>
      <charset val="204"/>
    </font>
    <font>
      <sz val="11"/>
      <color theme="1"/>
      <name val="Roboto"/>
      <charset val="204"/>
    </font>
    <font>
      <sz val="10"/>
      <name val="Calibri"/>
      <family val="2"/>
      <charset val="204"/>
    </font>
    <font>
      <sz val="8"/>
      <color indexed="14"/>
      <name val="Roboto"/>
      <charset val="204"/>
    </font>
    <font>
      <sz val="9"/>
      <name val="Roboto"/>
      <charset val="204"/>
    </font>
    <font>
      <i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vertAlign val="superscript"/>
      <sz val="8"/>
      <color rgb="FF000000"/>
      <name val="Roboto"/>
      <charset val="204"/>
    </font>
    <font>
      <vertAlign val="superscript"/>
      <sz val="10"/>
      <name val="Roboto"/>
      <charset val="204"/>
    </font>
    <font>
      <sz val="10"/>
      <name val="Arial Cyr"/>
    </font>
    <font>
      <sz val="10"/>
      <name val="Calibri"/>
      <family val="2"/>
      <charset val="204"/>
      <scheme val="minor"/>
    </font>
    <font>
      <i/>
      <sz val="10"/>
      <color theme="1"/>
      <name val="Roboto"/>
      <charset val="204"/>
    </font>
    <font>
      <i/>
      <vertAlign val="superscript"/>
      <sz val="10"/>
      <color theme="1"/>
      <name val="Roboto"/>
      <charset val="204"/>
    </font>
    <font>
      <i/>
      <sz val="10"/>
      <color indexed="8"/>
      <name val="Roboto"/>
      <charset val="204"/>
    </font>
    <font>
      <i/>
      <vertAlign val="superscript"/>
      <sz val="10"/>
      <color indexed="8"/>
      <name val="Roboto"/>
      <charset val="204"/>
    </font>
    <font>
      <i/>
      <sz val="10"/>
      <name val="Roboto"/>
      <charset val="204"/>
    </font>
    <font>
      <i/>
      <vertAlign val="superscript"/>
      <sz val="10"/>
      <name val="Roboto"/>
      <charset val="204"/>
    </font>
    <font>
      <i/>
      <sz val="8"/>
      <color indexed="10"/>
      <name val="Roboto"/>
      <charset val="204"/>
    </font>
    <font>
      <vertAlign val="superscript"/>
      <sz val="10"/>
      <color theme="1"/>
      <name val="Calibri"/>
      <family val="2"/>
      <charset val="204"/>
      <scheme val="minor"/>
    </font>
    <font>
      <b/>
      <i/>
      <sz val="8"/>
      <color indexed="8"/>
      <name val="Roboto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10"/>
      <name val="Roboto"/>
      <charset val="204"/>
    </font>
    <font>
      <vertAlign val="superscript"/>
      <sz val="8"/>
      <color theme="1"/>
      <name val="Roboto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Roboto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1" fillId="0" borderId="0"/>
    <xf numFmtId="9" fontId="8" fillId="0" borderId="0" applyFont="0" applyFill="0" applyBorder="0" applyAlignment="0" applyProtection="0"/>
    <xf numFmtId="0" fontId="11" fillId="0" borderId="0"/>
    <xf numFmtId="0" fontId="27" fillId="0" borderId="0"/>
    <xf numFmtId="0" fontId="40" fillId="0" borderId="0"/>
    <xf numFmtId="0" fontId="27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57" fillId="0" borderId="0"/>
    <xf numFmtId="0" fontId="8" fillId="0" borderId="0"/>
    <xf numFmtId="0" fontId="4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1" fillId="0" borderId="0"/>
    <xf numFmtId="0" fontId="88" fillId="0" borderId="0" applyNumberFormat="0" applyFill="0" applyBorder="0" applyAlignment="0" applyProtection="0"/>
  </cellStyleXfs>
  <cellXfs count="15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4" fillId="0" borderId="0" xfId="0" applyFont="1"/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1" xfId="0" applyFont="1" applyBorder="1"/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left" wrapText="1"/>
    </xf>
    <xf numFmtId="165" fontId="5" fillId="0" borderId="1" xfId="0" applyNumberFormat="1" applyFont="1" applyBorder="1"/>
    <xf numFmtId="165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/>
    <xf numFmtId="2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wrapText="1"/>
    </xf>
    <xf numFmtId="3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4" fillId="2" borderId="1" xfId="0" applyFont="1" applyFill="1" applyBorder="1"/>
    <xf numFmtId="0" fontId="3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/>
    <xf numFmtId="0" fontId="4" fillId="0" borderId="1" xfId="0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/>
    </xf>
    <xf numFmtId="0" fontId="3" fillId="0" borderId="0" xfId="0" applyFont="1"/>
    <xf numFmtId="0" fontId="5" fillId="0" borderId="1" xfId="0" applyFont="1" applyBorder="1"/>
    <xf numFmtId="165" fontId="5" fillId="0" borderId="2" xfId="0" applyNumberFormat="1" applyFont="1" applyBorder="1" applyAlignment="1">
      <alignment horizontal="right" vertical="center"/>
    </xf>
    <xf numFmtId="0" fontId="3" fillId="0" borderId="1" xfId="0" applyFont="1" applyBorder="1"/>
    <xf numFmtId="0" fontId="5" fillId="0" borderId="1" xfId="2" applyFont="1" applyBorder="1" applyAlignment="1">
      <alignment horizontal="right" vertical="center"/>
    </xf>
    <xf numFmtId="0" fontId="5" fillId="0" borderId="2" xfId="2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9" fontId="4" fillId="0" borderId="1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/>
    </xf>
    <xf numFmtId="169" fontId="5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4" fillId="0" borderId="6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13" fillId="0" borderId="0" xfId="0" applyFont="1"/>
    <xf numFmtId="3" fontId="4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1" xfId="0" applyFont="1" applyBorder="1"/>
    <xf numFmtId="0" fontId="16" fillId="0" borderId="0" xfId="0" applyFont="1"/>
    <xf numFmtId="3" fontId="14" fillId="0" borderId="1" xfId="0" applyNumberFormat="1" applyFont="1" applyBorder="1" applyAlignment="1">
      <alignment horizontal="right" vertical="center" wrapText="1"/>
    </xf>
    <xf numFmtId="0" fontId="14" fillId="0" borderId="1" xfId="2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164" fontId="5" fillId="0" borderId="1" xfId="0" applyNumberFormat="1" applyFont="1" applyBorder="1"/>
    <xf numFmtId="0" fontId="5" fillId="0" borderId="2" xfId="0" applyFont="1" applyBorder="1" applyAlignment="1">
      <alignment horizontal="right"/>
    </xf>
    <xf numFmtId="3" fontId="5" fillId="0" borderId="1" xfId="0" applyNumberFormat="1" applyFont="1" applyBorder="1"/>
    <xf numFmtId="0" fontId="4" fillId="0" borderId="1" xfId="0" applyFont="1" applyBorder="1" applyAlignment="1">
      <alignment horizontal="left" wrapText="1" indent="1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5" fillId="0" borderId="1" xfId="2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165" fontId="5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 wrapText="1"/>
    </xf>
    <xf numFmtId="0" fontId="3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wrapText="1"/>
    </xf>
    <xf numFmtId="165" fontId="5" fillId="0" borderId="1" xfId="0" applyNumberFormat="1" applyFont="1" applyBorder="1" applyAlignment="1">
      <alignment horizontal="right" wrapText="1"/>
    </xf>
    <xf numFmtId="164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164" fontId="5" fillId="0" borderId="1" xfId="3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 indent="1"/>
    </xf>
    <xf numFmtId="164" fontId="3" fillId="0" borderId="1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 indent="1"/>
    </xf>
    <xf numFmtId="164" fontId="5" fillId="0" borderId="1" xfId="2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 wrapText="1"/>
    </xf>
    <xf numFmtId="170" fontId="5" fillId="0" borderId="1" xfId="2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/>
    </xf>
    <xf numFmtId="171" fontId="5" fillId="0" borderId="1" xfId="0" applyNumberFormat="1" applyFont="1" applyBorder="1" applyAlignment="1">
      <alignment horizontal="right" vertical="center"/>
    </xf>
    <xf numFmtId="0" fontId="3" fillId="0" borderId="1" xfId="2" applyFont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172" fontId="5" fillId="0" borderId="1" xfId="0" applyNumberFormat="1" applyFont="1" applyBorder="1" applyAlignment="1">
      <alignment horizontal="right" vertical="center"/>
    </xf>
    <xf numFmtId="172" fontId="5" fillId="0" borderId="2" xfId="0" applyNumberFormat="1" applyFont="1" applyBorder="1" applyAlignment="1">
      <alignment horizontal="right" vertical="center"/>
    </xf>
    <xf numFmtId="17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 indent="1"/>
    </xf>
    <xf numFmtId="164" fontId="5" fillId="0" borderId="6" xfId="0" applyNumberFormat="1" applyFont="1" applyBorder="1" applyAlignment="1">
      <alignment horizontal="right" wrapText="1"/>
    </xf>
    <xf numFmtId="4" fontId="5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justify" wrapText="1"/>
    </xf>
    <xf numFmtId="164" fontId="4" fillId="0" borderId="3" xfId="0" applyNumberFormat="1" applyFont="1" applyBorder="1" applyAlignment="1">
      <alignment horizontal="justify" wrapText="1"/>
    </xf>
    <xf numFmtId="164" fontId="5" fillId="0" borderId="1" xfId="0" applyNumberFormat="1" applyFont="1" applyBorder="1" applyAlignment="1">
      <alignment horizontal="justify" wrapText="1"/>
    </xf>
    <xf numFmtId="164" fontId="4" fillId="0" borderId="2" xfId="0" applyNumberFormat="1" applyFont="1" applyBorder="1" applyAlignment="1">
      <alignment horizontal="justify" vertical="top" wrapText="1"/>
    </xf>
    <xf numFmtId="0" fontId="14" fillId="0" borderId="1" xfId="0" applyFont="1" applyBorder="1" applyAlignment="1">
      <alignment wrapText="1"/>
    </xf>
    <xf numFmtId="3" fontId="14" fillId="0" borderId="2" xfId="0" applyNumberFormat="1" applyFont="1" applyBorder="1" applyAlignment="1">
      <alignment horizontal="right"/>
    </xf>
    <xf numFmtId="0" fontId="14" fillId="0" borderId="0" xfId="0" applyFont="1"/>
    <xf numFmtId="1" fontId="5" fillId="0" borderId="1" xfId="0" applyNumberFormat="1" applyFont="1" applyBorder="1"/>
    <xf numFmtId="1" fontId="5" fillId="0" borderId="2" xfId="0" applyNumberFormat="1" applyFont="1" applyBorder="1"/>
    <xf numFmtId="164" fontId="4" fillId="0" borderId="7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wrapText="1"/>
    </xf>
    <xf numFmtId="164" fontId="5" fillId="0" borderId="2" xfId="0" applyNumberFormat="1" applyFont="1" applyBorder="1"/>
    <xf numFmtId="165" fontId="5" fillId="0" borderId="1" xfId="0" applyNumberFormat="1" applyFont="1" applyBorder="1" applyProtection="1">
      <protection locked="0"/>
    </xf>
    <xf numFmtId="165" fontId="5" fillId="0" borderId="1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0" fillId="0" borderId="0" xfId="0" applyFont="1" applyAlignment="1">
      <alignment horizontal="right" vertical="center"/>
    </xf>
    <xf numFmtId="174" fontId="5" fillId="0" borderId="0" xfId="4" applyNumberFormat="1" applyFont="1" applyFill="1" applyAlignment="1">
      <alignment horizontal="right"/>
    </xf>
    <xf numFmtId="174" fontId="5" fillId="0" borderId="0" xfId="4" applyNumberFormat="1" applyFont="1" applyFill="1" applyAlignment="1">
      <alignment horizontal="right" vertical="center"/>
    </xf>
    <xf numFmtId="0" fontId="21" fillId="0" borderId="8" xfId="0" applyFont="1" applyBorder="1" applyAlignment="1">
      <alignment horizontal="left" vertical="center"/>
    </xf>
    <xf numFmtId="0" fontId="22" fillId="0" borderId="0" xfId="0" applyFont="1"/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right"/>
    </xf>
    <xf numFmtId="0" fontId="22" fillId="0" borderId="1" xfId="0" applyFont="1" applyBorder="1"/>
    <xf numFmtId="0" fontId="22" fillId="0" borderId="1" xfId="0" applyFont="1" applyBorder="1" applyAlignment="1">
      <alignment horizontal="right" vertical="center" wrapText="1" shrinkToFit="1"/>
    </xf>
    <xf numFmtId="164" fontId="22" fillId="0" borderId="1" xfId="0" applyNumberFormat="1" applyFont="1" applyBorder="1" applyAlignment="1">
      <alignment horizontal="right" vertical="center"/>
    </xf>
    <xf numFmtId="164" fontId="22" fillId="0" borderId="1" xfId="0" applyNumberFormat="1" applyFont="1" applyBorder="1" applyAlignment="1">
      <alignment horizontal="right" vertical="center" wrapText="1"/>
    </xf>
    <xf numFmtId="164" fontId="22" fillId="0" borderId="1" xfId="0" applyNumberFormat="1" applyFont="1" applyBorder="1" applyAlignment="1">
      <alignment horizontal="right" wrapText="1"/>
    </xf>
    <xf numFmtId="165" fontId="22" fillId="0" borderId="1" xfId="0" applyNumberFormat="1" applyFont="1" applyBorder="1" applyAlignment="1">
      <alignment horizontal="right"/>
    </xf>
    <xf numFmtId="3" fontId="22" fillId="0" borderId="1" xfId="0" applyNumberFormat="1" applyFont="1" applyBorder="1" applyAlignment="1">
      <alignment horizontal="right" vertical="center" wrapText="1" shrinkToFit="1"/>
    </xf>
    <xf numFmtId="3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2" fontId="22" fillId="0" borderId="1" xfId="0" applyNumberFormat="1" applyFont="1" applyBorder="1" applyAlignment="1">
      <alignment horizontal="right" vertical="center" wrapText="1"/>
    </xf>
    <xf numFmtId="2" fontId="22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22" fillId="0" borderId="1" xfId="0" applyFont="1" applyBorder="1" applyAlignment="1">
      <alignment horizontal="right" wrapText="1"/>
    </xf>
    <xf numFmtId="3" fontId="22" fillId="0" borderId="1" xfId="0" applyNumberFormat="1" applyFont="1" applyBorder="1" applyAlignment="1">
      <alignment horizontal="right" wrapText="1"/>
    </xf>
    <xf numFmtId="0" fontId="22" fillId="0" borderId="6" xfId="0" applyFont="1" applyBorder="1" applyAlignment="1">
      <alignment horizontal="right"/>
    </xf>
    <xf numFmtId="4" fontId="22" fillId="0" borderId="1" xfId="0" applyNumberFormat="1" applyFont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right" vertical="top" wrapText="1"/>
    </xf>
    <xf numFmtId="2" fontId="22" fillId="0" borderId="1" xfId="0" applyNumberFormat="1" applyFont="1" applyBorder="1" applyAlignment="1">
      <alignment horizontal="right"/>
    </xf>
    <xf numFmtId="3" fontId="22" fillId="0" borderId="1" xfId="5" applyNumberFormat="1" applyFont="1" applyBorder="1" applyAlignment="1">
      <alignment horizontal="right" vertical="center"/>
    </xf>
    <xf numFmtId="3" fontId="22" fillId="0" borderId="1" xfId="5" applyNumberFormat="1" applyFont="1" applyBorder="1" applyAlignment="1">
      <alignment horizontal="right" vertical="center" wrapText="1"/>
    </xf>
    <xf numFmtId="1" fontId="22" fillId="0" borderId="1" xfId="0" applyNumberFormat="1" applyFont="1" applyBorder="1" applyAlignment="1">
      <alignment horizontal="right" vertical="center"/>
    </xf>
    <xf numFmtId="1" fontId="22" fillId="0" borderId="1" xfId="0" applyNumberFormat="1" applyFont="1" applyBorder="1" applyAlignment="1">
      <alignment horizontal="right"/>
    </xf>
    <xf numFmtId="165" fontId="22" fillId="0" borderId="1" xfId="0" applyNumberFormat="1" applyFont="1" applyBorder="1" applyAlignment="1">
      <alignment horizontal="right" vertical="center"/>
    </xf>
    <xf numFmtId="167" fontId="22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left" wrapText="1"/>
    </xf>
    <xf numFmtId="165" fontId="22" fillId="0" borderId="1" xfId="0" applyNumberFormat="1" applyFont="1" applyBorder="1" applyAlignment="1">
      <alignment horizontal="right" vertical="center" wrapText="1"/>
    </xf>
    <xf numFmtId="164" fontId="22" fillId="0" borderId="1" xfId="0" applyNumberFormat="1" applyFont="1" applyBorder="1" applyAlignment="1">
      <alignment vertical="center" wrapText="1"/>
    </xf>
    <xf numFmtId="164" fontId="22" fillId="0" borderId="1" xfId="0" applyNumberFormat="1" applyFont="1" applyBorder="1" applyAlignment="1">
      <alignment horizontal="right"/>
    </xf>
    <xf numFmtId="0" fontId="22" fillId="0" borderId="1" xfId="2" applyFont="1" applyBorder="1" applyAlignment="1">
      <alignment horizontal="right" vertical="center"/>
    </xf>
    <xf numFmtId="0" fontId="22" fillId="0" borderId="3" xfId="0" applyFont="1" applyBorder="1" applyAlignment="1">
      <alignment horizontal="right"/>
    </xf>
    <xf numFmtId="3" fontId="22" fillId="0" borderId="1" xfId="0" applyNumberFormat="1" applyFont="1" applyBorder="1"/>
    <xf numFmtId="175" fontId="22" fillId="0" borderId="1" xfId="0" applyNumberFormat="1" applyFont="1" applyBorder="1" applyAlignment="1">
      <alignment horizontal="right"/>
    </xf>
    <xf numFmtId="169" fontId="22" fillId="0" borderId="1" xfId="0" applyNumberFormat="1" applyFont="1" applyBorder="1" applyAlignment="1">
      <alignment horizontal="right" wrapText="1"/>
    </xf>
    <xf numFmtId="0" fontId="22" fillId="0" borderId="6" xfId="2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2" fillId="0" borderId="6" xfId="0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vertical="center" wrapText="1"/>
    </xf>
    <xf numFmtId="49" fontId="22" fillId="0" borderId="1" xfId="0" applyNumberFormat="1" applyFont="1" applyBorder="1" applyAlignment="1">
      <alignment wrapText="1"/>
    </xf>
    <xf numFmtId="0" fontId="22" fillId="0" borderId="2" xfId="0" applyFont="1" applyBorder="1" applyAlignment="1">
      <alignment vertical="center" wrapText="1"/>
    </xf>
    <xf numFmtId="3" fontId="22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164" fontId="22" fillId="0" borderId="1" xfId="6" applyNumberFormat="1" applyFont="1" applyBorder="1" applyAlignment="1">
      <alignment horizontal="right" wrapText="1"/>
    </xf>
    <xf numFmtId="0" fontId="22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8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2" fillId="3" borderId="0" xfId="0" applyFont="1" applyFill="1"/>
    <xf numFmtId="0" fontId="29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wrapText="1"/>
    </xf>
    <xf numFmtId="0" fontId="33" fillId="0" borderId="0" xfId="0" applyFont="1" applyAlignment="1">
      <alignment wrapText="1"/>
    </xf>
    <xf numFmtId="0" fontId="31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 indent="1"/>
    </xf>
    <xf numFmtId="0" fontId="29" fillId="0" borderId="0" xfId="0" applyFont="1"/>
    <xf numFmtId="0" fontId="29" fillId="0" borderId="0" xfId="0" applyFont="1" applyAlignment="1">
      <alignment horizontal="right"/>
    </xf>
    <xf numFmtId="0" fontId="34" fillId="0" borderId="0" xfId="0" applyFont="1" applyAlignment="1">
      <alignment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2" borderId="6" xfId="0" applyFont="1" applyFill="1" applyBorder="1" applyAlignment="1">
      <alignment horizontal="left" vertical="center" wrapText="1"/>
    </xf>
    <xf numFmtId="0" fontId="35" fillId="0" borderId="6" xfId="0" applyFont="1" applyBorder="1" applyAlignment="1">
      <alignment horizontal="left" wrapText="1"/>
    </xf>
    <xf numFmtId="0" fontId="35" fillId="0" borderId="6" xfId="0" applyFont="1" applyBorder="1" applyAlignment="1">
      <alignment horizontal="right" wrapText="1"/>
    </xf>
    <xf numFmtId="3" fontId="36" fillId="0" borderId="0" xfId="0" applyNumberFormat="1" applyFont="1" applyAlignment="1">
      <alignment horizontal="right" wrapText="1"/>
    </xf>
    <xf numFmtId="3" fontId="22" fillId="0" borderId="2" xfId="0" applyNumberFormat="1" applyFont="1" applyBorder="1" applyAlignment="1">
      <alignment horizontal="right"/>
    </xf>
    <xf numFmtId="0" fontId="37" fillId="0" borderId="0" xfId="0" applyFont="1"/>
    <xf numFmtId="165" fontId="35" fillId="0" borderId="6" xfId="0" applyNumberFormat="1" applyFont="1" applyBorder="1" applyAlignment="1">
      <alignment horizontal="right" wrapText="1"/>
    </xf>
    <xf numFmtId="165" fontId="35" fillId="0" borderId="1" xfId="0" applyNumberFormat="1" applyFont="1" applyBorder="1" applyAlignment="1">
      <alignment horizontal="right" wrapText="1"/>
    </xf>
    <xf numFmtId="0" fontId="35" fillId="0" borderId="1" xfId="0" applyFont="1" applyBorder="1" applyAlignment="1">
      <alignment horizontal="right"/>
    </xf>
    <xf numFmtId="0" fontId="22" fillId="0" borderId="6" xfId="0" applyFont="1" applyBorder="1" applyAlignment="1">
      <alignment horizontal="left" wrapText="1"/>
    </xf>
    <xf numFmtId="0" fontId="22" fillId="0" borderId="7" xfId="0" applyFont="1" applyBorder="1" applyAlignment="1">
      <alignment horizontal="right" wrapText="1"/>
    </xf>
    <xf numFmtId="0" fontId="36" fillId="0" borderId="1" xfId="0" applyFont="1" applyBorder="1" applyAlignment="1">
      <alignment horizontal="right" wrapText="1"/>
    </xf>
    <xf numFmtId="0" fontId="38" fillId="0" borderId="1" xfId="0" applyFont="1" applyBorder="1" applyAlignment="1">
      <alignment horizontal="right" wrapText="1"/>
    </xf>
    <xf numFmtId="1" fontId="22" fillId="0" borderId="3" xfId="0" applyNumberFormat="1" applyFont="1" applyBorder="1" applyAlignment="1">
      <alignment horizontal="right" wrapText="1"/>
    </xf>
    <xf numFmtId="1" fontId="22" fillId="0" borderId="3" xfId="0" applyNumberFormat="1" applyFont="1" applyBorder="1" applyAlignment="1">
      <alignment horizontal="right"/>
    </xf>
    <xf numFmtId="1" fontId="22" fillId="0" borderId="1" xfId="0" applyNumberFormat="1" applyFont="1" applyBorder="1" applyAlignment="1">
      <alignment horizontal="right" wrapText="1"/>
    </xf>
    <xf numFmtId="0" fontId="38" fillId="0" borderId="0" xfId="0" applyFont="1"/>
    <xf numFmtId="0" fontId="35" fillId="0" borderId="7" xfId="0" applyFont="1" applyBorder="1" applyAlignment="1">
      <alignment horizontal="right" wrapText="1"/>
    </xf>
    <xf numFmtId="2" fontId="38" fillId="0" borderId="1" xfId="0" applyNumberFormat="1" applyFont="1" applyBorder="1"/>
    <xf numFmtId="2" fontId="22" fillId="0" borderId="3" xfId="0" applyNumberFormat="1" applyFont="1" applyBorder="1" applyAlignment="1">
      <alignment horizontal="right" wrapText="1"/>
    </xf>
    <xf numFmtId="2" fontId="22" fillId="0" borderId="1" xfId="0" applyNumberFormat="1" applyFont="1" applyBorder="1" applyAlignment="1">
      <alignment horizontal="right" wrapText="1"/>
    </xf>
    <xf numFmtId="2" fontId="35" fillId="0" borderId="1" xfId="0" applyNumberFormat="1" applyFont="1" applyBorder="1" applyAlignment="1">
      <alignment horizontal="right"/>
    </xf>
    <xf numFmtId="0" fontId="35" fillId="0" borderId="1" xfId="0" applyFont="1" applyBorder="1" applyAlignment="1">
      <alignment horizontal="right" wrapText="1"/>
    </xf>
    <xf numFmtId="2" fontId="22" fillId="0" borderId="2" xfId="0" applyNumberFormat="1" applyFont="1" applyBorder="1" applyAlignment="1">
      <alignment horizontal="right"/>
    </xf>
    <xf numFmtId="2" fontId="35" fillId="0" borderId="1" xfId="0" applyNumberFormat="1" applyFont="1" applyBorder="1" applyAlignment="1">
      <alignment horizontal="right" wrapText="1"/>
    </xf>
    <xf numFmtId="0" fontId="35" fillId="0" borderId="0" xfId="0" applyFont="1" applyAlignment="1">
      <alignment horizontal="right"/>
    </xf>
    <xf numFmtId="3" fontId="36" fillId="0" borderId="1" xfId="0" applyNumberFormat="1" applyFont="1" applyBorder="1" applyAlignment="1">
      <alignment horizontal="right" wrapText="1"/>
    </xf>
    <xf numFmtId="1" fontId="35" fillId="0" borderId="1" xfId="0" applyNumberFormat="1" applyFont="1" applyBorder="1" applyAlignment="1">
      <alignment horizontal="right"/>
    </xf>
    <xf numFmtId="0" fontId="22" fillId="0" borderId="6" xfId="0" applyFont="1" applyBorder="1" applyAlignment="1">
      <alignment horizontal="right" wrapText="1"/>
    </xf>
    <xf numFmtId="1" fontId="22" fillId="0" borderId="2" xfId="0" applyNumberFormat="1" applyFont="1" applyBorder="1" applyAlignment="1">
      <alignment horizontal="right"/>
    </xf>
    <xf numFmtId="0" fontId="35" fillId="0" borderId="6" xfId="0" applyFont="1" applyBorder="1" applyAlignment="1">
      <alignment horizontal="left" vertical="center" wrapText="1"/>
    </xf>
    <xf numFmtId="176" fontId="22" fillId="0" borderId="1" xfId="0" applyNumberFormat="1" applyFont="1" applyBorder="1" applyAlignment="1">
      <alignment horizontal="right" vertical="center"/>
    </xf>
    <xf numFmtId="0" fontId="38" fillId="0" borderId="1" xfId="0" applyFont="1" applyBorder="1" applyAlignment="1">
      <alignment horizontal="right"/>
    </xf>
    <xf numFmtId="165" fontId="35" fillId="0" borderId="6" xfId="0" applyNumberFormat="1" applyFont="1" applyBorder="1" applyAlignment="1">
      <alignment horizontal="left" vertical="center" wrapText="1"/>
    </xf>
    <xf numFmtId="165" fontId="38" fillId="0" borderId="1" xfId="0" applyNumberFormat="1" applyFont="1" applyBorder="1" applyAlignment="1">
      <alignment horizontal="right"/>
    </xf>
    <xf numFmtId="165" fontId="38" fillId="0" borderId="0" xfId="0" applyNumberFormat="1" applyFont="1"/>
    <xf numFmtId="3" fontId="35" fillId="0" borderId="1" xfId="0" applyNumberFormat="1" applyFont="1" applyBorder="1" applyAlignment="1">
      <alignment horizontal="right" vertical="center"/>
    </xf>
    <xf numFmtId="164" fontId="3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164" fontId="35" fillId="0" borderId="6" xfId="0" applyNumberFormat="1" applyFont="1" applyBorder="1" applyAlignment="1">
      <alignment horizontal="left" vertical="center" wrapText="1"/>
    </xf>
    <xf numFmtId="164" fontId="35" fillId="0" borderId="6" xfId="0" applyNumberFormat="1" applyFont="1" applyBorder="1" applyAlignment="1">
      <alignment horizontal="right" wrapText="1"/>
    </xf>
    <xf numFmtId="0" fontId="35" fillId="0" borderId="1" xfId="0" applyFont="1" applyBorder="1"/>
    <xf numFmtId="0" fontId="35" fillId="0" borderId="0" xfId="0" applyFont="1"/>
    <xf numFmtId="0" fontId="22" fillId="0" borderId="1" xfId="2" applyFont="1" applyBorder="1" applyAlignment="1">
      <alignment horizontal="left" vertical="center" wrapText="1"/>
    </xf>
    <xf numFmtId="0" fontId="22" fillId="0" borderId="1" xfId="2" applyFont="1" applyBorder="1" applyAlignment="1">
      <alignment horizontal="right" vertical="center" wrapText="1"/>
    </xf>
    <xf numFmtId="3" fontId="22" fillId="0" borderId="1" xfId="2" applyNumberFormat="1" applyFont="1" applyBorder="1" applyAlignment="1">
      <alignment horizontal="right" vertical="center" wrapText="1"/>
    </xf>
    <xf numFmtId="3" fontId="35" fillId="0" borderId="1" xfId="0" applyNumberFormat="1" applyFont="1" applyBorder="1" applyAlignment="1">
      <alignment horizontal="right"/>
    </xf>
    <xf numFmtId="0" fontId="24" fillId="2" borderId="6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right" wrapText="1"/>
    </xf>
    <xf numFmtId="0" fontId="35" fillId="0" borderId="1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22" fillId="0" borderId="3" xfId="0" applyFont="1" applyBorder="1" applyAlignment="1">
      <alignment horizontal="right" vertical="center" wrapText="1"/>
    </xf>
    <xf numFmtId="3" fontId="22" fillId="0" borderId="3" xfId="0" applyNumberFormat="1" applyFont="1" applyBorder="1" applyAlignment="1">
      <alignment horizontal="right"/>
    </xf>
    <xf numFmtId="164" fontId="22" fillId="0" borderId="3" xfId="0" applyNumberFormat="1" applyFont="1" applyBorder="1" applyAlignment="1">
      <alignment horizontal="right"/>
    </xf>
    <xf numFmtId="165" fontId="22" fillId="0" borderId="3" xfId="0" applyNumberFormat="1" applyFont="1" applyBorder="1" applyAlignment="1">
      <alignment horizontal="right"/>
    </xf>
    <xf numFmtId="165" fontId="22" fillId="0" borderId="3" xfId="7" applyNumberFormat="1" applyFont="1" applyBorder="1" applyAlignment="1">
      <alignment horizontal="right"/>
    </xf>
    <xf numFmtId="0" fontId="22" fillId="0" borderId="3" xfId="0" applyFont="1" applyBorder="1" applyAlignment="1" applyProtection="1">
      <alignment horizontal="right"/>
      <protection locked="0"/>
    </xf>
    <xf numFmtId="0" fontId="38" fillId="0" borderId="1" xfId="0" applyFont="1" applyBorder="1"/>
    <xf numFmtId="165" fontId="22" fillId="0" borderId="1" xfId="7" applyNumberFormat="1" applyFont="1" applyBorder="1" applyAlignment="1">
      <alignment horizontal="right"/>
    </xf>
    <xf numFmtId="165" fontId="22" fillId="0" borderId="1" xfId="8" applyNumberFormat="1" applyFont="1" applyBorder="1" applyAlignment="1">
      <alignment horizontal="right"/>
    </xf>
    <xf numFmtId="165" fontId="22" fillId="0" borderId="1" xfId="9" applyNumberFormat="1" applyFont="1" applyBorder="1" applyAlignment="1">
      <alignment horizontal="right"/>
    </xf>
    <xf numFmtId="0" fontId="22" fillId="0" borderId="1" xfId="9" applyFont="1" applyBorder="1" applyAlignment="1">
      <alignment horizontal="right"/>
    </xf>
    <xf numFmtId="165" fontId="22" fillId="0" borderId="1" xfId="10" applyNumberFormat="1" applyFont="1" applyBorder="1" applyAlignment="1">
      <alignment horizontal="right"/>
    </xf>
    <xf numFmtId="1" fontId="22" fillId="0" borderId="1" xfId="8" applyNumberFormat="1" applyFont="1" applyBorder="1" applyAlignment="1">
      <alignment horizontal="right"/>
    </xf>
    <xf numFmtId="165" fontId="35" fillId="0" borderId="1" xfId="0" applyNumberFormat="1" applyFont="1" applyBorder="1"/>
    <xf numFmtId="165" fontId="35" fillId="0" borderId="0" xfId="0" applyNumberFormat="1" applyFont="1"/>
    <xf numFmtId="0" fontId="38" fillId="0" borderId="1" xfId="0" applyFont="1" applyBorder="1" applyAlignment="1">
      <alignment horizontal="right" vertical="center"/>
    </xf>
    <xf numFmtId="0" fontId="35" fillId="0" borderId="1" xfId="0" applyFont="1" applyBorder="1" applyAlignment="1">
      <alignment wrapText="1"/>
    </xf>
    <xf numFmtId="164" fontId="35" fillId="0" borderId="1" xfId="0" applyNumberFormat="1" applyFont="1" applyBorder="1" applyAlignment="1">
      <alignment horizontal="right"/>
    </xf>
    <xf numFmtId="176" fontId="22" fillId="0" borderId="1" xfId="0" applyNumberFormat="1" applyFont="1" applyBorder="1" applyAlignment="1">
      <alignment horizontal="right"/>
    </xf>
    <xf numFmtId="3" fontId="35" fillId="0" borderId="1" xfId="0" applyNumberFormat="1" applyFont="1" applyBorder="1" applyAlignment="1">
      <alignment horizontal="right" wrapText="1"/>
    </xf>
    <xf numFmtId="3" fontId="35" fillId="0" borderId="1" xfId="9" applyNumberFormat="1" applyFont="1" applyBorder="1" applyAlignment="1">
      <alignment horizontal="right"/>
    </xf>
    <xf numFmtId="164" fontId="35" fillId="0" borderId="1" xfId="0" applyNumberFormat="1" applyFont="1" applyBorder="1" applyAlignment="1">
      <alignment horizontal="right" wrapText="1"/>
    </xf>
    <xf numFmtId="164" fontId="38" fillId="0" borderId="1" xfId="0" applyNumberFormat="1" applyFont="1" applyBorder="1" applyAlignment="1">
      <alignment horizontal="right" wrapText="1"/>
    </xf>
    <xf numFmtId="0" fontId="35" fillId="0" borderId="1" xfId="0" applyFont="1" applyBorder="1" applyAlignment="1">
      <alignment horizontal="left" wrapText="1"/>
    </xf>
    <xf numFmtId="0" fontId="35" fillId="0" borderId="6" xfId="0" applyFont="1" applyBorder="1" applyAlignment="1">
      <alignment horizontal="right" vertical="center" wrapText="1"/>
    </xf>
    <xf numFmtId="0" fontId="35" fillId="0" borderId="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2" fillId="0" borderId="1" xfId="11" applyFont="1" applyBorder="1" applyAlignment="1">
      <alignment horizontal="right" vertical="center" wrapText="1"/>
    </xf>
    <xf numFmtId="0" fontId="22" fillId="0" borderId="1" xfId="12" applyFont="1" applyBorder="1" applyAlignment="1">
      <alignment horizontal="right" vertical="center"/>
    </xf>
    <xf numFmtId="164" fontId="22" fillId="0" borderId="1" xfId="12" applyNumberFormat="1" applyFont="1" applyBorder="1" applyAlignment="1">
      <alignment horizontal="right" vertical="center" wrapText="1"/>
    </xf>
    <xf numFmtId="164" fontId="22" fillId="0" borderId="2" xfId="12" applyNumberFormat="1" applyFont="1" applyBorder="1" applyAlignment="1">
      <alignment horizontal="right" vertical="center" wrapText="1"/>
    </xf>
    <xf numFmtId="0" fontId="22" fillId="0" borderId="1" xfId="12" applyFont="1" applyBorder="1" applyAlignment="1">
      <alignment horizontal="right"/>
    </xf>
    <xf numFmtId="168" fontId="22" fillId="0" borderId="1" xfId="0" applyNumberFormat="1" applyFont="1" applyBorder="1" applyAlignment="1">
      <alignment horizontal="right" wrapText="1"/>
    </xf>
    <xf numFmtId="168" fontId="35" fillId="0" borderId="0" xfId="0" applyNumberFormat="1" applyFont="1" applyAlignment="1">
      <alignment horizontal="right" wrapText="1"/>
    </xf>
    <xf numFmtId="0" fontId="38" fillId="0" borderId="10" xfId="0" applyFont="1" applyBorder="1"/>
    <xf numFmtId="0" fontId="22" fillId="0" borderId="6" xfId="2" applyFont="1" applyBorder="1" applyAlignment="1">
      <alignment horizontal="right" vertical="center" wrapText="1"/>
    </xf>
    <xf numFmtId="165" fontId="22" fillId="0" borderId="1" xfId="0" applyNumberFormat="1" applyFont="1" applyBorder="1" applyAlignment="1">
      <alignment horizontal="right" wrapText="1"/>
    </xf>
    <xf numFmtId="165" fontId="35" fillId="0" borderId="1" xfId="0" applyNumberFormat="1" applyFont="1" applyBorder="1" applyAlignment="1">
      <alignment horizontal="right" vertical="center" wrapText="1"/>
    </xf>
    <xf numFmtId="49" fontId="22" fillId="0" borderId="1" xfId="0" applyNumberFormat="1" applyFont="1" applyBorder="1" applyAlignment="1">
      <alignment horizontal="right" wrapText="1"/>
    </xf>
    <xf numFmtId="3" fontId="41" fillId="0" borderId="1" xfId="0" applyNumberFormat="1" applyFont="1" applyBorder="1" applyAlignment="1">
      <alignment horizontal="right" wrapText="1"/>
    </xf>
    <xf numFmtId="3" fontId="42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right" vertical="center"/>
    </xf>
    <xf numFmtId="164" fontId="42" fillId="0" borderId="1" xfId="0" applyNumberFormat="1" applyFont="1" applyBorder="1" applyAlignment="1">
      <alignment horizontal="center"/>
    </xf>
    <xf numFmtId="168" fontId="22" fillId="0" borderId="0" xfId="0" applyNumberFormat="1" applyFont="1" applyAlignment="1">
      <alignment horizontal="right" wrapText="1"/>
    </xf>
    <xf numFmtId="165" fontId="43" fillId="0" borderId="1" xfId="0" applyNumberFormat="1" applyFont="1" applyBorder="1" applyAlignment="1">
      <alignment horizontal="right" vertical="center" wrapText="1"/>
    </xf>
    <xf numFmtId="168" fontId="41" fillId="0" borderId="1" xfId="0" applyNumberFormat="1" applyFont="1" applyBorder="1" applyAlignment="1">
      <alignment horizontal="right" wrapText="1"/>
    </xf>
    <xf numFmtId="0" fontId="22" fillId="0" borderId="6" xfId="12" applyFont="1" applyBorder="1" applyAlignment="1">
      <alignment vertical="center" wrapText="1"/>
    </xf>
    <xf numFmtId="0" fontId="22" fillId="0" borderId="6" xfId="12" applyFont="1" applyBorder="1" applyAlignment="1">
      <alignment horizontal="right" vertical="center" wrapText="1"/>
    </xf>
    <xf numFmtId="0" fontId="22" fillId="0" borderId="2" xfId="0" applyFont="1" applyBorder="1" applyAlignment="1">
      <alignment wrapText="1"/>
    </xf>
    <xf numFmtId="0" fontId="22" fillId="0" borderId="2" xfId="0" applyFont="1" applyBorder="1" applyAlignment="1">
      <alignment horizontal="right" wrapText="1"/>
    </xf>
    <xf numFmtId="0" fontId="35" fillId="0" borderId="10" xfId="0" applyFont="1" applyBorder="1"/>
    <xf numFmtId="3" fontId="22" fillId="0" borderId="1" xfId="12" applyNumberFormat="1" applyFont="1" applyBorder="1" applyAlignment="1">
      <alignment horizontal="right" wrapText="1"/>
    </xf>
    <xf numFmtId="164" fontId="35" fillId="0" borderId="1" xfId="0" applyNumberFormat="1" applyFont="1" applyBorder="1" applyAlignment="1">
      <alignment horizontal="right" vertical="center" wrapText="1"/>
    </xf>
    <xf numFmtId="164" fontId="38" fillId="0" borderId="1" xfId="0" applyNumberFormat="1" applyFont="1" applyBorder="1" applyAlignment="1">
      <alignment horizontal="right"/>
    </xf>
    <xf numFmtId="0" fontId="38" fillId="0" borderId="0" xfId="0" applyFont="1" applyAlignment="1">
      <alignment horizontal="right"/>
    </xf>
    <xf numFmtId="169" fontId="35" fillId="0" borderId="1" xfId="13" applyNumberFormat="1" applyFont="1" applyBorder="1" applyAlignment="1">
      <alignment horizontal="right" wrapText="1"/>
    </xf>
    <xf numFmtId="169" fontId="35" fillId="0" borderId="1" xfId="0" applyNumberFormat="1" applyFont="1" applyBorder="1" applyAlignment="1">
      <alignment horizontal="right" wrapText="1"/>
    </xf>
    <xf numFmtId="165" fontId="35" fillId="0" borderId="1" xfId="0" applyNumberFormat="1" applyFont="1" applyBorder="1" applyAlignment="1">
      <alignment horizontal="right"/>
    </xf>
    <xf numFmtId="3" fontId="35" fillId="0" borderId="1" xfId="0" applyNumberFormat="1" applyFont="1" applyBorder="1" applyAlignment="1">
      <alignment wrapText="1"/>
    </xf>
    <xf numFmtId="3" fontId="35" fillId="0" borderId="1" xfId="0" applyNumberFormat="1" applyFont="1" applyBorder="1" applyAlignment="1">
      <alignment vertical="center" wrapText="1"/>
    </xf>
    <xf numFmtId="3" fontId="35" fillId="0" borderId="1" xfId="0" applyNumberFormat="1" applyFont="1" applyBorder="1" applyAlignment="1">
      <alignment horizontal="right" vertical="center" wrapText="1"/>
    </xf>
    <xf numFmtId="164" fontId="22" fillId="0" borderId="1" xfId="0" applyNumberFormat="1" applyFont="1" applyBorder="1"/>
    <xf numFmtId="0" fontId="35" fillId="0" borderId="6" xfId="0" applyFont="1" applyBorder="1" applyAlignment="1">
      <alignment vertical="center" wrapText="1"/>
    </xf>
    <xf numFmtId="0" fontId="37" fillId="0" borderId="1" xfId="0" applyFont="1" applyBorder="1" applyAlignment="1">
      <alignment horizontal="right" vertical="center"/>
    </xf>
    <xf numFmtId="0" fontId="29" fillId="0" borderId="0" xfId="0" applyFont="1" applyAlignment="1">
      <alignment wrapText="1"/>
    </xf>
    <xf numFmtId="0" fontId="4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46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indent="1"/>
    </xf>
    <xf numFmtId="0" fontId="48" fillId="0" borderId="0" xfId="0" applyFont="1" applyAlignment="1">
      <alignment horizontal="left" indent="1"/>
    </xf>
    <xf numFmtId="0" fontId="25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1" fontId="24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2" borderId="1" xfId="0" applyFont="1" applyFill="1" applyBorder="1" applyAlignment="1">
      <alignment horizontal="left" vertical="top" wrapText="1"/>
    </xf>
    <xf numFmtId="0" fontId="35" fillId="2" borderId="1" xfId="0" applyFont="1" applyFill="1" applyBorder="1"/>
    <xf numFmtId="165" fontId="22" fillId="0" borderId="1" xfId="0" applyNumberFormat="1" applyFont="1" applyBorder="1"/>
    <xf numFmtId="1" fontId="35" fillId="0" borderId="1" xfId="0" applyNumberFormat="1" applyFont="1" applyBorder="1"/>
    <xf numFmtId="4" fontId="22" fillId="0" borderId="1" xfId="0" applyNumberFormat="1" applyFont="1" applyBorder="1" applyAlignment="1">
      <alignment horizontal="right"/>
    </xf>
    <xf numFmtId="1" fontId="22" fillId="0" borderId="1" xfId="0" applyNumberFormat="1" applyFont="1" applyBorder="1"/>
    <xf numFmtId="1" fontId="35" fillId="0" borderId="1" xfId="0" applyNumberFormat="1" applyFont="1" applyBorder="1" applyAlignment="1">
      <alignment wrapText="1"/>
    </xf>
    <xf numFmtId="3" fontId="35" fillId="0" borderId="1" xfId="0" applyNumberFormat="1" applyFont="1" applyBorder="1"/>
    <xf numFmtId="4" fontId="50" fillId="0" borderId="1" xfId="0" applyNumberFormat="1" applyFont="1" applyBorder="1" applyAlignment="1">
      <alignment horizontal="right"/>
    </xf>
    <xf numFmtId="165" fontId="35" fillId="0" borderId="1" xfId="0" applyNumberFormat="1" applyFont="1" applyBorder="1" applyAlignment="1">
      <alignment horizontal="left" wrapText="1"/>
    </xf>
    <xf numFmtId="164" fontId="35" fillId="0" borderId="1" xfId="0" applyNumberFormat="1" applyFont="1" applyBorder="1" applyAlignment="1">
      <alignment horizontal="left" wrapText="1"/>
    </xf>
    <xf numFmtId="0" fontId="24" fillId="2" borderId="1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vertical="center"/>
    </xf>
    <xf numFmtId="0" fontId="35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right"/>
    </xf>
    <xf numFmtId="0" fontId="51" fillId="2" borderId="1" xfId="0" applyFont="1" applyFill="1" applyBorder="1"/>
    <xf numFmtId="0" fontId="52" fillId="2" borderId="1" xfId="0" applyFont="1" applyFill="1" applyBorder="1" applyAlignment="1">
      <alignment horizontal="left" vertical="center" wrapText="1"/>
    </xf>
    <xf numFmtId="0" fontId="38" fillId="2" borderId="1" xfId="0" applyFont="1" applyFill="1" applyBorder="1"/>
    <xf numFmtId="0" fontId="51" fillId="2" borderId="1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right"/>
    </xf>
    <xf numFmtId="49" fontId="22" fillId="0" borderId="1" xfId="0" applyNumberFormat="1" applyFont="1" applyBorder="1" applyAlignment="1">
      <alignment horizontal="left" wrapText="1"/>
    </xf>
    <xf numFmtId="0" fontId="22" fillId="0" borderId="0" xfId="14" applyFont="1" applyAlignment="1">
      <alignment wrapText="1"/>
    </xf>
    <xf numFmtId="0" fontId="38" fillId="0" borderId="1" xfId="0" applyFont="1" applyBorder="1" applyAlignment="1">
      <alignment wrapText="1"/>
    </xf>
    <xf numFmtId="164" fontId="50" fillId="0" borderId="1" xfId="0" applyNumberFormat="1" applyFont="1" applyBorder="1" applyAlignment="1">
      <alignment horizontal="right"/>
    </xf>
    <xf numFmtId="164" fontId="53" fillId="0" borderId="1" xfId="0" applyNumberFormat="1" applyFont="1" applyBorder="1" applyAlignment="1">
      <alignment horizontal="right" wrapText="1"/>
    </xf>
    <xf numFmtId="0" fontId="29" fillId="0" borderId="0" xfId="0" applyFont="1" applyAlignment="1">
      <alignment horizontal="left" vertical="center" wrapText="1" indent="1"/>
    </xf>
    <xf numFmtId="0" fontId="46" fillId="0" borderId="0" xfId="0" applyFont="1"/>
    <xf numFmtId="0" fontId="45" fillId="0" borderId="0" xfId="0" applyFont="1" applyAlignment="1">
      <alignment horizontal="left" vertical="center" wrapText="1" indent="1"/>
    </xf>
    <xf numFmtId="0" fontId="46" fillId="0" borderId="0" xfId="0" applyFont="1" applyAlignment="1">
      <alignment horizontal="left" vertical="center" wrapText="1" indent="1"/>
    </xf>
    <xf numFmtId="0" fontId="28" fillId="0" borderId="0" xfId="0" applyFont="1" applyAlignment="1">
      <alignment horizontal="left" inden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indent="1"/>
    </xf>
    <xf numFmtId="0" fontId="35" fillId="0" borderId="0" xfId="0" applyFont="1" applyAlignment="1">
      <alignment horizontal="left" inden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 indent="1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 indent="1"/>
    </xf>
    <xf numFmtId="0" fontId="48" fillId="0" borderId="0" xfId="0" applyFont="1"/>
    <xf numFmtId="0" fontId="22" fillId="0" borderId="0" xfId="0" applyFont="1" applyAlignment="1">
      <alignment wrapText="1"/>
    </xf>
    <xf numFmtId="164" fontId="35" fillId="0" borderId="0" xfId="0" applyNumberFormat="1" applyFont="1" applyAlignment="1">
      <alignment horizontal="right"/>
    </xf>
    <xf numFmtId="0" fontId="22" fillId="0" borderId="0" xfId="2" applyFont="1"/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center" vertical="center"/>
    </xf>
    <xf numFmtId="3" fontId="23" fillId="0" borderId="1" xfId="15" applyNumberFormat="1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 wrapText="1"/>
    </xf>
    <xf numFmtId="0" fontId="22" fillId="0" borderId="1" xfId="2" applyFont="1" applyBorder="1"/>
    <xf numFmtId="165" fontId="35" fillId="0" borderId="1" xfId="2" applyNumberFormat="1" applyFont="1" applyBorder="1" applyAlignment="1">
      <alignment horizontal="right" vertical="center" wrapText="1"/>
    </xf>
    <xf numFmtId="165" fontId="22" fillId="0" borderId="1" xfId="2" applyNumberFormat="1" applyFont="1" applyBorder="1" applyAlignment="1">
      <alignment horizontal="right" vertical="center"/>
    </xf>
    <xf numFmtId="165" fontId="22" fillId="0" borderId="1" xfId="5" applyNumberFormat="1" applyFont="1" applyBorder="1" applyAlignment="1">
      <alignment horizontal="right" vertical="center" wrapText="1"/>
    </xf>
    <xf numFmtId="165" fontId="22" fillId="0" borderId="2" xfId="5" applyNumberFormat="1" applyFont="1" applyBorder="1" applyAlignment="1">
      <alignment horizontal="right" vertical="center" wrapText="1"/>
    </xf>
    <xf numFmtId="165" fontId="35" fillId="0" borderId="1" xfId="2" applyNumberFormat="1" applyFont="1" applyBorder="1" applyAlignment="1">
      <alignment horizontal="right" vertical="center"/>
    </xf>
    <xf numFmtId="165" fontId="35" fillId="0" borderId="2" xfId="2" applyNumberFormat="1" applyFont="1" applyBorder="1" applyAlignment="1">
      <alignment horizontal="right" vertical="center"/>
    </xf>
    <xf numFmtId="3" fontId="35" fillId="0" borderId="1" xfId="2" applyNumberFormat="1" applyFont="1" applyBorder="1" applyAlignment="1">
      <alignment horizontal="right" vertical="center" wrapText="1"/>
    </xf>
    <xf numFmtId="1" fontId="22" fillId="0" borderId="2" xfId="0" applyNumberFormat="1" applyFont="1" applyBorder="1" applyAlignment="1">
      <alignment horizontal="right" wrapText="1"/>
    </xf>
    <xf numFmtId="2" fontId="22" fillId="0" borderId="1" xfId="2" applyNumberFormat="1" applyFont="1" applyBorder="1" applyAlignment="1">
      <alignment horizontal="right" vertical="center" wrapText="1"/>
    </xf>
    <xf numFmtId="2" fontId="22" fillId="0" borderId="2" xfId="2" applyNumberFormat="1" applyFont="1" applyBorder="1" applyAlignment="1">
      <alignment horizontal="right" vertical="center" wrapText="1"/>
    </xf>
    <xf numFmtId="3" fontId="54" fillId="0" borderId="1" xfId="0" applyNumberFormat="1" applyFont="1" applyBorder="1" applyAlignment="1">
      <alignment horizontal="right" wrapText="1"/>
    </xf>
    <xf numFmtId="0" fontId="35" fillId="0" borderId="1" xfId="2" applyFont="1" applyBorder="1" applyAlignment="1">
      <alignment horizontal="right" vertical="center"/>
    </xf>
    <xf numFmtId="3" fontId="35" fillId="0" borderId="1" xfId="2" applyNumberFormat="1" applyFont="1" applyBorder="1" applyAlignment="1">
      <alignment horizontal="right" wrapText="1"/>
    </xf>
    <xf numFmtId="0" fontId="22" fillId="0" borderId="2" xfId="2" applyFont="1" applyBorder="1" applyAlignment="1">
      <alignment horizontal="right"/>
    </xf>
    <xf numFmtId="0" fontId="22" fillId="0" borderId="1" xfId="2" applyFont="1" applyBorder="1" applyAlignment="1">
      <alignment horizontal="right"/>
    </xf>
    <xf numFmtId="3" fontId="22" fillId="0" borderId="2" xfId="5" applyNumberFormat="1" applyFont="1" applyBorder="1" applyAlignment="1">
      <alignment horizontal="right" wrapText="1"/>
    </xf>
    <xf numFmtId="3" fontId="22" fillId="0" borderId="1" xfId="5" applyNumberFormat="1" applyFont="1" applyBorder="1" applyAlignment="1">
      <alignment horizontal="right" wrapText="1"/>
    </xf>
    <xf numFmtId="164" fontId="22" fillId="0" borderId="1" xfId="2" applyNumberFormat="1" applyFont="1" applyBorder="1" applyAlignment="1">
      <alignment horizontal="left" vertical="center" wrapText="1"/>
    </xf>
    <xf numFmtId="0" fontId="22" fillId="0" borderId="2" xfId="2" applyFont="1" applyBorder="1"/>
    <xf numFmtId="3" fontId="22" fillId="0" borderId="1" xfId="2" applyNumberFormat="1" applyFont="1" applyBorder="1" applyAlignment="1">
      <alignment horizontal="right" vertical="center"/>
    </xf>
    <xf numFmtId="3" fontId="35" fillId="0" borderId="2" xfId="2" applyNumberFormat="1" applyFont="1" applyBorder="1" applyAlignment="1">
      <alignment horizontal="right" vertical="center" wrapText="1"/>
    </xf>
    <xf numFmtId="3" fontId="22" fillId="0" borderId="1" xfId="2" applyNumberFormat="1" applyFont="1" applyBorder="1"/>
    <xf numFmtId="0" fontId="22" fillId="0" borderId="2" xfId="12" applyFont="1" applyBorder="1" applyAlignment="1">
      <alignment horizontal="right"/>
    </xf>
    <xf numFmtId="3" fontId="22" fillId="0" borderId="1" xfId="12" applyNumberFormat="1" applyFont="1" applyBorder="1" applyAlignment="1">
      <alignment horizontal="right" vertical="center"/>
    </xf>
    <xf numFmtId="165" fontId="22" fillId="0" borderId="1" xfId="16" applyNumberFormat="1" applyFont="1" applyBorder="1" applyAlignment="1">
      <alignment horizontal="right" vertical="center"/>
    </xf>
    <xf numFmtId="165" fontId="22" fillId="0" borderId="1" xfId="12" applyNumberFormat="1" applyFont="1" applyBorder="1" applyAlignment="1">
      <alignment horizontal="right" vertical="center"/>
    </xf>
    <xf numFmtId="165" fontId="22" fillId="0" borderId="2" xfId="12" applyNumberFormat="1" applyFont="1" applyBorder="1" applyAlignment="1">
      <alignment horizontal="right" vertical="center"/>
    </xf>
    <xf numFmtId="165" fontId="22" fillId="0" borderId="2" xfId="12" applyNumberFormat="1" applyFont="1" applyBorder="1" applyAlignment="1">
      <alignment horizontal="right"/>
    </xf>
    <xf numFmtId="165" fontId="22" fillId="0" borderId="2" xfId="16" applyNumberFormat="1" applyFont="1" applyBorder="1" applyAlignment="1">
      <alignment horizontal="right" vertical="center"/>
    </xf>
    <xf numFmtId="165" fontId="22" fillId="0" borderId="1" xfId="10" applyNumberFormat="1" applyFont="1" applyBorder="1" applyAlignment="1">
      <alignment horizontal="right" vertical="center"/>
    </xf>
    <xf numFmtId="165" fontId="22" fillId="0" borderId="1" xfId="17" applyNumberFormat="1" applyFont="1" applyBorder="1" applyAlignment="1">
      <alignment horizontal="right" vertical="center"/>
    </xf>
    <xf numFmtId="165" fontId="22" fillId="0" borderId="2" xfId="7" applyNumberFormat="1" applyFont="1" applyBorder="1" applyAlignment="1">
      <alignment horizontal="right"/>
    </xf>
    <xf numFmtId="0" fontId="22" fillId="0" borderId="1" xfId="12" applyFont="1" applyBorder="1" applyAlignment="1">
      <alignment vertical="center" wrapText="1"/>
    </xf>
    <xf numFmtId="0" fontId="22" fillId="0" borderId="2" xfId="2" applyFont="1" applyBorder="1" applyAlignment="1">
      <alignment horizontal="center" vertical="center"/>
    </xf>
    <xf numFmtId="3" fontId="22" fillId="0" borderId="2" xfId="12" applyNumberFormat="1" applyFont="1" applyBorder="1" applyAlignment="1">
      <alignment horizontal="right" vertical="center"/>
    </xf>
    <xf numFmtId="0" fontId="22" fillId="0" borderId="1" xfId="12" applyFont="1" applyBorder="1" applyAlignment="1">
      <alignment vertical="center"/>
    </xf>
    <xf numFmtId="164" fontId="22" fillId="0" borderId="1" xfId="12" applyNumberFormat="1" applyFont="1" applyBorder="1" applyAlignment="1">
      <alignment horizontal="right" vertical="center"/>
    </xf>
    <xf numFmtId="164" fontId="22" fillId="0" borderId="2" xfId="12" applyNumberFormat="1" applyFont="1" applyBorder="1" applyAlignment="1">
      <alignment horizontal="right" vertical="center"/>
    </xf>
    <xf numFmtId="0" fontId="22" fillId="0" borderId="1" xfId="12" applyFont="1" applyBorder="1" applyAlignment="1">
      <alignment horizontal="left" vertical="center" wrapText="1"/>
    </xf>
    <xf numFmtId="0" fontId="22" fillId="0" borderId="2" xfId="12" applyFont="1" applyBorder="1" applyAlignment="1">
      <alignment horizontal="right" vertical="center"/>
    </xf>
    <xf numFmtId="3" fontId="22" fillId="0" borderId="2" xfId="0" applyNumberFormat="1" applyFont="1" applyBorder="1" applyAlignment="1">
      <alignment horizontal="right" vertical="center"/>
    </xf>
    <xf numFmtId="0" fontId="22" fillId="0" borderId="2" xfId="2" applyFont="1" applyBorder="1" applyAlignment="1">
      <alignment horizontal="right" vertical="center" wrapText="1"/>
    </xf>
    <xf numFmtId="164" fontId="22" fillId="0" borderId="1" xfId="2" applyNumberFormat="1" applyFont="1" applyBorder="1" applyAlignment="1">
      <alignment horizontal="right" vertical="center" wrapText="1"/>
    </xf>
    <xf numFmtId="164" fontId="22" fillId="0" borderId="2" xfId="2" applyNumberFormat="1" applyFont="1" applyBorder="1" applyAlignment="1">
      <alignment horizontal="right" vertical="center" wrapText="1"/>
    </xf>
    <xf numFmtId="3" fontId="35" fillId="0" borderId="1" xfId="12" applyNumberFormat="1" applyFont="1" applyBorder="1" applyAlignment="1">
      <alignment horizontal="right" wrapText="1"/>
    </xf>
    <xf numFmtId="3" fontId="35" fillId="0" borderId="2" xfId="12" applyNumberFormat="1" applyFont="1" applyBorder="1" applyAlignment="1">
      <alignment horizontal="right" wrapText="1"/>
    </xf>
    <xf numFmtId="0" fontId="24" fillId="0" borderId="1" xfId="11" applyFont="1" applyBorder="1" applyAlignment="1">
      <alignment horizontal="left" wrapText="1"/>
    </xf>
    <xf numFmtId="164" fontId="35" fillId="0" borderId="2" xfId="0" applyNumberFormat="1" applyFont="1" applyBorder="1" applyAlignment="1">
      <alignment horizontal="right" wrapText="1"/>
    </xf>
    <xf numFmtId="0" fontId="35" fillId="0" borderId="1" xfId="11" applyFont="1" applyBorder="1" applyAlignment="1">
      <alignment horizontal="left" vertical="center" wrapText="1"/>
    </xf>
    <xf numFmtId="164" fontId="35" fillId="0" borderId="2" xfId="0" applyNumberFormat="1" applyFont="1" applyBorder="1" applyAlignment="1">
      <alignment horizontal="right" vertical="center"/>
    </xf>
    <xf numFmtId="0" fontId="22" fillId="0" borderId="1" xfId="11" applyFont="1" applyBorder="1" applyAlignment="1">
      <alignment horizontal="left" vertical="center" wrapText="1"/>
    </xf>
    <xf numFmtId="164" fontId="35" fillId="0" borderId="1" xfId="2" applyNumberFormat="1" applyFont="1" applyBorder="1" applyAlignment="1">
      <alignment horizontal="right" vertical="center" wrapText="1"/>
    </xf>
    <xf numFmtId="3" fontId="35" fillId="0" borderId="2" xfId="0" applyNumberFormat="1" applyFont="1" applyBorder="1" applyAlignment="1">
      <alignment horizontal="right" vertical="center"/>
    </xf>
    <xf numFmtId="0" fontId="29" fillId="0" borderId="1" xfId="2" applyFont="1" applyBorder="1"/>
    <xf numFmtId="0" fontId="22" fillId="0" borderId="1" xfId="2" applyFont="1" applyBorder="1" applyAlignment="1">
      <alignment vertical="center" wrapText="1"/>
    </xf>
    <xf numFmtId="3" fontId="35" fillId="0" borderId="2" xfId="2" applyNumberFormat="1" applyFont="1" applyBorder="1" applyAlignment="1">
      <alignment horizontal="right" wrapText="1"/>
    </xf>
    <xf numFmtId="0" fontId="35" fillId="0" borderId="1" xfId="2" applyFont="1" applyBorder="1" applyAlignment="1">
      <alignment horizontal="left" vertical="center" wrapText="1"/>
    </xf>
    <xf numFmtId="164" fontId="35" fillId="0" borderId="1" xfId="12" applyNumberFormat="1" applyFont="1" applyBorder="1" applyAlignment="1">
      <alignment horizontal="center" vertical="center"/>
    </xf>
    <xf numFmtId="0" fontId="22" fillId="0" borderId="1" xfId="12" applyFont="1" applyBorder="1" applyAlignment="1">
      <alignment horizontal="center" vertical="center"/>
    </xf>
    <xf numFmtId="0" fontId="22" fillId="0" borderId="2" xfId="12" applyFont="1" applyBorder="1"/>
    <xf numFmtId="164" fontId="35" fillId="0" borderId="1" xfId="12" applyNumberFormat="1" applyFont="1" applyBorder="1" applyAlignment="1">
      <alignment horizontal="right" vertical="center"/>
    </xf>
    <xf numFmtId="165" fontId="35" fillId="0" borderId="1" xfId="2" applyNumberFormat="1" applyFont="1" applyBorder="1" applyAlignment="1">
      <alignment horizontal="left" vertical="center" wrapText="1"/>
    </xf>
    <xf numFmtId="164" fontId="35" fillId="0" borderId="2" xfId="12" applyNumberFormat="1" applyFont="1" applyBorder="1" applyAlignment="1">
      <alignment horizontal="right" vertical="center"/>
    </xf>
    <xf numFmtId="3" fontId="35" fillId="0" borderId="1" xfId="12" applyNumberFormat="1" applyFont="1" applyBorder="1" applyAlignment="1">
      <alignment horizontal="right" vertical="center"/>
    </xf>
    <xf numFmtId="3" fontId="35" fillId="0" borderId="2" xfId="12" applyNumberFormat="1" applyFont="1" applyBorder="1" applyAlignment="1">
      <alignment horizontal="right" vertical="center"/>
    </xf>
    <xf numFmtId="3" fontId="22" fillId="0" borderId="1" xfId="11" applyNumberFormat="1" applyFont="1" applyBorder="1" applyAlignment="1">
      <alignment horizontal="right" vertical="center"/>
    </xf>
    <xf numFmtId="3" fontId="35" fillId="0" borderId="1" xfId="2" applyNumberFormat="1" applyFont="1" applyBorder="1" applyAlignment="1">
      <alignment horizontal="right" vertical="center"/>
    </xf>
    <xf numFmtId="0" fontId="22" fillId="0" borderId="1" xfId="11" applyFont="1" applyBorder="1" applyAlignment="1">
      <alignment vertical="center" wrapText="1"/>
    </xf>
    <xf numFmtId="164" fontId="22" fillId="0" borderId="1" xfId="2" applyNumberFormat="1" applyFont="1" applyBorder="1"/>
    <xf numFmtId="164" fontId="35" fillId="0" borderId="1" xfId="2" applyNumberFormat="1" applyFont="1" applyBorder="1" applyAlignment="1">
      <alignment horizontal="right" vertical="center"/>
    </xf>
    <xf numFmtId="164" fontId="35" fillId="0" borderId="2" xfId="2" applyNumberFormat="1" applyFont="1" applyBorder="1" applyAlignment="1">
      <alignment horizontal="right" vertical="center"/>
    </xf>
    <xf numFmtId="3" fontId="35" fillId="0" borderId="1" xfId="12" applyNumberFormat="1" applyFont="1" applyBorder="1" applyAlignment="1">
      <alignment horizontal="right" vertical="center" wrapText="1"/>
    </xf>
    <xf numFmtId="164" fontId="22" fillId="0" borderId="0" xfId="2" applyNumberFormat="1" applyFont="1"/>
    <xf numFmtId="0" fontId="22" fillId="0" borderId="0" xfId="18" applyFont="1" applyAlignment="1">
      <alignment vertical="center"/>
    </xf>
    <xf numFmtId="0" fontId="22" fillId="4" borderId="0" xfId="18" applyFont="1" applyFill="1" applyAlignment="1">
      <alignment vertical="center"/>
    </xf>
    <xf numFmtId="0" fontId="22" fillId="4" borderId="0" xfId="18" applyFont="1" applyFill="1"/>
    <xf numFmtId="0" fontId="29" fillId="0" borderId="0" xfId="2" applyFont="1" applyAlignment="1">
      <alignment vertical="center"/>
    </xf>
    <xf numFmtId="3" fontId="22" fillId="0" borderId="0" xfId="18" applyNumberFormat="1" applyFont="1" applyAlignment="1">
      <alignment horizontal="right" vertical="center"/>
    </xf>
    <xf numFmtId="3" fontId="35" fillId="4" borderId="0" xfId="18" applyNumberFormat="1" applyFont="1" applyFill="1" applyAlignment="1">
      <alignment horizontal="right" vertical="center"/>
    </xf>
    <xf numFmtId="0" fontId="29" fillId="0" borderId="0" xfId="18" applyFont="1" applyAlignment="1">
      <alignment vertical="center"/>
    </xf>
    <xf numFmtId="0" fontId="29" fillId="0" borderId="0" xfId="18" applyFont="1" applyAlignment="1">
      <alignment horizontal="left" vertical="center"/>
    </xf>
    <xf numFmtId="0" fontId="28" fillId="0" borderId="0" xfId="18" applyFont="1" applyAlignment="1">
      <alignment vertical="center"/>
    </xf>
    <xf numFmtId="0" fontId="28" fillId="0" borderId="0" xfId="18" applyFont="1" applyAlignment="1">
      <alignment horizontal="left" vertical="center" wrapText="1"/>
    </xf>
    <xf numFmtId="0" fontId="29" fillId="0" borderId="0" xfId="18" applyFont="1" applyAlignment="1">
      <alignment vertical="center" wrapText="1"/>
    </xf>
    <xf numFmtId="0" fontId="22" fillId="0" borderId="0" xfId="18" applyFont="1" applyAlignment="1">
      <alignment horizontal="right" vertical="center" wrapText="1"/>
    </xf>
    <xf numFmtId="0" fontId="22" fillId="4" borderId="0" xfId="18" applyFont="1" applyFill="1" applyAlignment="1">
      <alignment horizontal="right" vertical="center" wrapText="1"/>
    </xf>
    <xf numFmtId="0" fontId="29" fillId="0" borderId="0" xfId="3" applyFont="1" applyAlignment="1">
      <alignment vertical="center"/>
    </xf>
    <xf numFmtId="0" fontId="28" fillId="4" borderId="0" xfId="18" applyFont="1" applyFill="1" applyAlignment="1">
      <alignment horizontal="left" vertical="center" wrapText="1"/>
    </xf>
    <xf numFmtId="0" fontId="28" fillId="0" borderId="0" xfId="2" applyFont="1" applyAlignment="1">
      <alignment horizontal="left" vertical="center"/>
    </xf>
    <xf numFmtId="0" fontId="28" fillId="0" borderId="0" xfId="2" applyFont="1" applyAlignment="1">
      <alignment horizontal="left" vertical="center" wrapText="1"/>
    </xf>
    <xf numFmtId="0" fontId="22" fillId="0" borderId="0" xfId="2" applyFont="1" applyAlignment="1">
      <alignment vertical="center"/>
    </xf>
    <xf numFmtId="0" fontId="29" fillId="0" borderId="0" xfId="2" applyFont="1"/>
    <xf numFmtId="0" fontId="28" fillId="4" borderId="0" xfId="0" applyFont="1" applyFill="1" applyAlignment="1">
      <alignment horizontal="left"/>
    </xf>
    <xf numFmtId="0" fontId="22" fillId="0" borderId="0" xfId="18" applyFont="1"/>
    <xf numFmtId="49" fontId="29" fillId="0" borderId="0" xfId="18" applyNumberFormat="1" applyFont="1"/>
    <xf numFmtId="0" fontId="38" fillId="0" borderId="0" xfId="0" applyFont="1" applyAlignment="1">
      <alignment wrapText="1"/>
    </xf>
    <xf numFmtId="0" fontId="23" fillId="2" borderId="1" xfId="2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vertical="center"/>
    </xf>
    <xf numFmtId="164" fontId="22" fillId="0" borderId="1" xfId="2" applyNumberFormat="1" applyFont="1" applyBorder="1" applyAlignment="1">
      <alignment horizontal="right" vertical="center"/>
    </xf>
    <xf numFmtId="164" fontId="22" fillId="0" borderId="1" xfId="5" applyNumberFormat="1" applyFont="1" applyBorder="1" applyAlignment="1">
      <alignment horizontal="right" vertical="center" wrapText="1"/>
    </xf>
    <xf numFmtId="164" fontId="22" fillId="0" borderId="2" xfId="5" applyNumberFormat="1" applyFont="1" applyBorder="1" applyAlignment="1">
      <alignment horizontal="right" vertical="center" wrapText="1"/>
    </xf>
    <xf numFmtId="3" fontId="22" fillId="0" borderId="2" xfId="5" applyNumberFormat="1" applyFont="1" applyBorder="1" applyAlignment="1">
      <alignment horizontal="right" vertical="center" wrapText="1"/>
    </xf>
    <xf numFmtId="1" fontId="22" fillId="0" borderId="2" xfId="2" applyNumberFormat="1" applyFont="1" applyBorder="1" applyAlignment="1">
      <alignment horizontal="right" vertical="center" wrapText="1"/>
    </xf>
    <xf numFmtId="0" fontId="35" fillId="0" borderId="1" xfId="2" applyFont="1" applyBorder="1" applyAlignment="1">
      <alignment horizontal="right" vertical="center" wrapText="1"/>
    </xf>
    <xf numFmtId="0" fontId="22" fillId="0" borderId="0" xfId="0" applyFont="1" applyAlignment="1">
      <alignment horizontal="right" wrapText="1"/>
    </xf>
    <xf numFmtId="164" fontId="22" fillId="0" borderId="1" xfId="2" applyNumberFormat="1" applyFont="1" applyBorder="1" applyAlignment="1">
      <alignment vertical="center" wrapText="1"/>
    </xf>
    <xf numFmtId="0" fontId="22" fillId="2" borderId="2" xfId="2" applyFont="1" applyFill="1" applyBorder="1" applyAlignment="1">
      <alignment horizontal="right" vertical="center"/>
    </xf>
    <xf numFmtId="0" fontId="22" fillId="2" borderId="1" xfId="2" applyFont="1" applyFill="1" applyBorder="1"/>
    <xf numFmtId="165" fontId="22" fillId="0" borderId="1" xfId="12" applyNumberFormat="1" applyFont="1" applyBorder="1" applyAlignment="1">
      <alignment horizontal="right"/>
    </xf>
    <xf numFmtId="0" fontId="22" fillId="0" borderId="6" xfId="12" applyFont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35" fillId="0" borderId="6" xfId="12" applyFont="1" applyBorder="1" applyAlignment="1">
      <alignment vertical="center" wrapText="1"/>
    </xf>
    <xf numFmtId="164" fontId="35" fillId="0" borderId="1" xfId="12" applyNumberFormat="1" applyFont="1" applyBorder="1" applyAlignment="1">
      <alignment horizontal="center" vertical="center" wrapText="1"/>
    </xf>
    <xf numFmtId="0" fontId="35" fillId="0" borderId="1" xfId="12" applyFont="1" applyBorder="1" applyAlignment="1">
      <alignment horizontal="center" vertical="center"/>
    </xf>
    <xf numFmtId="164" fontId="35" fillId="0" borderId="1" xfId="12" applyNumberFormat="1" applyFont="1" applyBorder="1" applyAlignment="1">
      <alignment horizontal="right" vertical="center" wrapText="1"/>
    </xf>
    <xf numFmtId="164" fontId="35" fillId="0" borderId="2" xfId="12" applyNumberFormat="1" applyFont="1" applyBorder="1" applyAlignment="1">
      <alignment horizontal="right" vertical="center" wrapText="1"/>
    </xf>
    <xf numFmtId="0" fontId="23" fillId="0" borderId="6" xfId="12" applyFont="1" applyBorder="1" applyAlignment="1">
      <alignment vertical="center" wrapText="1"/>
    </xf>
    <xf numFmtId="3" fontId="22" fillId="0" borderId="2" xfId="0" applyNumberFormat="1" applyFont="1" applyBorder="1" applyAlignment="1">
      <alignment horizontal="right" wrapText="1"/>
    </xf>
    <xf numFmtId="0" fontId="22" fillId="0" borderId="6" xfId="2" applyFont="1" applyBorder="1" applyAlignment="1">
      <alignment vertical="center" wrapText="1"/>
    </xf>
    <xf numFmtId="164" fontId="22" fillId="0" borderId="2" xfId="0" applyNumberFormat="1" applyFont="1" applyBorder="1" applyAlignment="1">
      <alignment horizontal="right" wrapText="1"/>
    </xf>
    <xf numFmtId="164" fontId="22" fillId="0" borderId="2" xfId="0" applyNumberFormat="1" applyFont="1" applyBorder="1" applyAlignment="1">
      <alignment horizontal="right" vertical="center"/>
    </xf>
    <xf numFmtId="3" fontId="22" fillId="0" borderId="2" xfId="12" applyNumberFormat="1" applyFont="1" applyBorder="1" applyAlignment="1">
      <alignment horizontal="right" wrapText="1"/>
    </xf>
    <xf numFmtId="3" fontId="22" fillId="0" borderId="0" xfId="0" applyNumberFormat="1" applyFont="1" applyAlignment="1">
      <alignment horizontal="right" wrapText="1"/>
    </xf>
    <xf numFmtId="3" fontId="22" fillId="0" borderId="12" xfId="0" applyNumberFormat="1" applyFont="1" applyBorder="1" applyAlignment="1">
      <alignment horizontal="right" wrapText="1"/>
    </xf>
    <xf numFmtId="0" fontId="22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3" fontId="35" fillId="0" borderId="1" xfId="2" applyNumberFormat="1" applyFont="1" applyBorder="1" applyAlignment="1">
      <alignment horizontal="right"/>
    </xf>
    <xf numFmtId="164" fontId="35" fillId="0" borderId="1" xfId="2" applyNumberFormat="1" applyFont="1" applyBorder="1" applyAlignment="1">
      <alignment horizontal="right"/>
    </xf>
    <xf numFmtId="164" fontId="35" fillId="0" borderId="1" xfId="19" applyNumberFormat="1" applyFont="1" applyBorder="1" applyAlignment="1">
      <alignment horizontal="right" wrapText="1"/>
    </xf>
    <xf numFmtId="164" fontId="22" fillId="0" borderId="1" xfId="2" applyNumberFormat="1" applyFont="1" applyBorder="1" applyAlignment="1">
      <alignment horizontal="right"/>
    </xf>
    <xf numFmtId="0" fontId="46" fillId="4" borderId="0" xfId="18" applyFont="1" applyFill="1" applyAlignment="1">
      <alignment vertical="center" wrapText="1"/>
    </xf>
    <xf numFmtId="0" fontId="29" fillId="4" borderId="0" xfId="18" applyFont="1" applyFill="1"/>
    <xf numFmtId="0" fontId="22" fillId="0" borderId="1" xfId="2" applyFont="1" applyBorder="1" applyAlignment="1">
      <alignment wrapText="1"/>
    </xf>
    <xf numFmtId="0" fontId="24" fillId="0" borderId="1" xfId="2" applyFont="1" applyBorder="1" applyAlignment="1">
      <alignment horizontal="center" vertical="center" wrapText="1"/>
    </xf>
    <xf numFmtId="3" fontId="23" fillId="0" borderId="2" xfId="15" applyNumberFormat="1" applyFont="1" applyBorder="1" applyAlignment="1">
      <alignment horizontal="center" vertical="center"/>
    </xf>
    <xf numFmtId="3" fontId="22" fillId="0" borderId="2" xfId="0" applyNumberFormat="1" applyFont="1" applyBorder="1" applyAlignment="1">
      <alignment horizontal="right" vertical="center" wrapText="1"/>
    </xf>
    <xf numFmtId="3" fontId="35" fillId="0" borderId="2" xfId="2" applyNumberFormat="1" applyFont="1" applyBorder="1" applyAlignment="1">
      <alignment horizontal="right" vertical="center"/>
    </xf>
    <xf numFmtId="164" fontId="22" fillId="0" borderId="1" xfId="2" applyNumberFormat="1" applyFont="1" applyBorder="1" applyAlignment="1">
      <alignment wrapText="1"/>
    </xf>
    <xf numFmtId="0" fontId="23" fillId="2" borderId="1" xfId="2" applyFont="1" applyFill="1" applyBorder="1" applyAlignment="1">
      <alignment vertical="center" wrapText="1"/>
    </xf>
    <xf numFmtId="0" fontId="23" fillId="2" borderId="6" xfId="2" applyFont="1" applyFill="1" applyBorder="1" applyAlignment="1">
      <alignment horizontal="right" vertical="center" wrapText="1"/>
    </xf>
    <xf numFmtId="0" fontId="23" fillId="2" borderId="9" xfId="2" applyFont="1" applyFill="1" applyBorder="1" applyAlignment="1">
      <alignment horizontal="right" vertical="center" wrapText="1"/>
    </xf>
    <xf numFmtId="0" fontId="23" fillId="2" borderId="2" xfId="2" applyFont="1" applyFill="1" applyBorder="1" applyAlignment="1">
      <alignment horizontal="right" vertical="center" wrapText="1"/>
    </xf>
    <xf numFmtId="0" fontId="23" fillId="2" borderId="6" xfId="2" applyFont="1" applyFill="1" applyBorder="1" applyAlignment="1">
      <alignment horizontal="right" vertical="center"/>
    </xf>
    <xf numFmtId="0" fontId="23" fillId="2" borderId="9" xfId="2" applyFont="1" applyFill="1" applyBorder="1" applyAlignment="1">
      <alignment horizontal="right" vertical="center"/>
    </xf>
    <xf numFmtId="0" fontId="23" fillId="2" borderId="2" xfId="2" applyFont="1" applyFill="1" applyBorder="1" applyAlignment="1">
      <alignment horizontal="right" vertical="center"/>
    </xf>
    <xf numFmtId="165" fontId="22" fillId="0" borderId="1" xfId="12" applyNumberFormat="1" applyFont="1" applyBorder="1" applyAlignment="1">
      <alignment horizontal="right" vertical="center" wrapText="1"/>
    </xf>
    <xf numFmtId="0" fontId="22" fillId="0" borderId="1" xfId="12" applyFont="1" applyBorder="1" applyAlignment="1">
      <alignment wrapText="1"/>
    </xf>
    <xf numFmtId="168" fontId="35" fillId="0" borderId="1" xfId="12" applyNumberFormat="1" applyFont="1" applyBorder="1" applyAlignment="1">
      <alignment horizontal="right" vertical="center" wrapText="1"/>
    </xf>
    <xf numFmtId="0" fontId="22" fillId="0" borderId="1" xfId="12" applyFont="1" applyBorder="1"/>
    <xf numFmtId="165" fontId="35" fillId="0" borderId="1" xfId="12" applyNumberFormat="1" applyFont="1" applyBorder="1" applyAlignment="1">
      <alignment horizontal="right" vertical="center" wrapText="1"/>
    </xf>
    <xf numFmtId="169" fontId="35" fillId="0" borderId="1" xfId="12" applyNumberFormat="1" applyFont="1" applyBorder="1" applyAlignment="1">
      <alignment horizontal="right" vertical="center" wrapText="1"/>
    </xf>
    <xf numFmtId="0" fontId="22" fillId="0" borderId="1" xfId="2" applyFont="1" applyBorder="1" applyAlignment="1">
      <alignment horizontal="right" wrapText="1"/>
    </xf>
    <xf numFmtId="0" fontId="23" fillId="2" borderId="1" xfId="2" applyFont="1" applyFill="1" applyBorder="1"/>
    <xf numFmtId="0" fontId="22" fillId="0" borderId="7" xfId="12" applyFont="1" applyBorder="1" applyAlignment="1">
      <alignment vertical="center" wrapText="1"/>
    </xf>
    <xf numFmtId="164" fontId="35" fillId="0" borderId="3" xfId="12" applyNumberFormat="1" applyFont="1" applyBorder="1" applyAlignment="1">
      <alignment horizontal="right" vertical="center" wrapText="1"/>
    </xf>
    <xf numFmtId="0" fontId="22" fillId="0" borderId="0" xfId="12" applyFont="1"/>
    <xf numFmtId="0" fontId="22" fillId="0" borderId="3" xfId="2" applyFont="1" applyBorder="1"/>
    <xf numFmtId="0" fontId="22" fillId="0" borderId="6" xfId="12" applyFont="1" applyBorder="1" applyAlignment="1">
      <alignment wrapText="1"/>
    </xf>
    <xf numFmtId="0" fontId="22" fillId="0" borderId="2" xfId="2" applyFont="1" applyBorder="1" applyAlignment="1">
      <alignment horizontal="right" wrapText="1"/>
    </xf>
    <xf numFmtId="0" fontId="22" fillId="0" borderId="1" xfId="2" applyFont="1" applyBorder="1" applyAlignment="1">
      <alignment horizontal="left" wrapText="1"/>
    </xf>
    <xf numFmtId="0" fontId="35" fillId="0" borderId="0" xfId="2" applyFont="1"/>
    <xf numFmtId="3" fontId="22" fillId="0" borderId="1" xfId="12" applyNumberFormat="1" applyFont="1" applyBorder="1" applyAlignment="1">
      <alignment horizontal="right" vertical="center" wrapText="1"/>
    </xf>
    <xf numFmtId="3" fontId="22" fillId="0" borderId="1" xfId="2" applyNumberFormat="1" applyFont="1" applyBorder="1" applyAlignment="1">
      <alignment vertical="center"/>
    </xf>
    <xf numFmtId="3" fontId="35" fillId="0" borderId="1" xfId="2" applyNumberFormat="1" applyFont="1" applyBorder="1"/>
    <xf numFmtId="3" fontId="35" fillId="0" borderId="1" xfId="2" applyNumberFormat="1" applyFont="1" applyBorder="1" applyAlignment="1">
      <alignment vertical="center"/>
    </xf>
    <xf numFmtId="164" fontId="22" fillId="0" borderId="2" xfId="0" applyNumberFormat="1" applyFont="1" applyBorder="1" applyAlignment="1">
      <alignment horizontal="right"/>
    </xf>
    <xf numFmtId="3" fontId="38" fillId="0" borderId="1" xfId="0" applyNumberFormat="1" applyFont="1" applyBorder="1"/>
    <xf numFmtId="0" fontId="35" fillId="0" borderId="2" xfId="12" applyFont="1" applyBorder="1" applyAlignment="1">
      <alignment horizontal="right"/>
    </xf>
    <xf numFmtId="164" fontId="22" fillId="0" borderId="2" xfId="2" applyNumberFormat="1" applyFont="1" applyBorder="1"/>
    <xf numFmtId="164" fontId="38" fillId="0" borderId="1" xfId="0" applyNumberFormat="1" applyFont="1" applyBorder="1"/>
    <xf numFmtId="0" fontId="35" fillId="0" borderId="0" xfId="12" applyFont="1" applyAlignment="1">
      <alignment horizontal="right" vertical="center"/>
    </xf>
    <xf numFmtId="164" fontId="38" fillId="0" borderId="1" xfId="0" applyNumberFormat="1" applyFont="1" applyBorder="1" applyAlignment="1">
      <alignment horizontal="right" vertical="center"/>
    </xf>
    <xf numFmtId="0" fontId="29" fillId="4" borderId="0" xfId="18" applyFont="1" applyFill="1" applyAlignment="1">
      <alignment vertical="center"/>
    </xf>
    <xf numFmtId="3" fontId="29" fillId="0" borderId="0" xfId="18" applyNumberFormat="1" applyFont="1" applyAlignment="1">
      <alignment horizontal="right" vertical="center"/>
    </xf>
    <xf numFmtId="3" fontId="46" fillId="4" borderId="0" xfId="18" applyNumberFormat="1" applyFont="1" applyFill="1" applyAlignment="1">
      <alignment horizontal="right" vertical="center"/>
    </xf>
    <xf numFmtId="0" fontId="48" fillId="0" borderId="0" xfId="0" applyFont="1" applyAlignment="1">
      <alignment wrapText="1"/>
    </xf>
    <xf numFmtId="0" fontId="29" fillId="0" borderId="0" xfId="18" applyFont="1" applyAlignment="1">
      <alignment horizontal="right" vertical="center" wrapText="1"/>
    </xf>
    <xf numFmtId="0" fontId="29" fillId="4" borderId="0" xfId="18" applyFont="1" applyFill="1" applyAlignment="1">
      <alignment horizontal="right" vertical="center" wrapText="1"/>
    </xf>
    <xf numFmtId="0" fontId="24" fillId="0" borderId="1" xfId="2" applyFont="1" applyBorder="1" applyAlignment="1">
      <alignment horizontal="right" wrapText="1"/>
    </xf>
    <xf numFmtId="3" fontId="23" fillId="0" borderId="1" xfId="15" applyNumberFormat="1" applyFont="1" applyBorder="1" applyAlignment="1">
      <alignment horizontal="right"/>
    </xf>
    <xf numFmtId="165" fontId="35" fillId="0" borderId="1" xfId="2" applyNumberFormat="1" applyFont="1" applyBorder="1" applyAlignment="1">
      <alignment horizontal="right" wrapText="1"/>
    </xf>
    <xf numFmtId="165" fontId="22" fillId="0" borderId="1" xfId="2" applyNumberFormat="1" applyFont="1" applyBorder="1" applyAlignment="1">
      <alignment horizontal="right"/>
    </xf>
    <xf numFmtId="165" fontId="22" fillId="0" borderId="1" xfId="5" applyNumberFormat="1" applyFont="1" applyBorder="1" applyAlignment="1">
      <alignment horizontal="right"/>
    </xf>
    <xf numFmtId="164" fontId="22" fillId="0" borderId="1" xfId="5" applyNumberFormat="1" applyFont="1" applyBorder="1" applyAlignment="1">
      <alignment horizontal="right" wrapText="1"/>
    </xf>
    <xf numFmtId="0" fontId="22" fillId="0" borderId="2" xfId="0" applyFont="1" applyBorder="1"/>
    <xf numFmtId="165" fontId="35" fillId="0" borderId="1" xfId="2" applyNumberFormat="1" applyFont="1" applyBorder="1" applyAlignment="1">
      <alignment horizontal="right"/>
    </xf>
    <xf numFmtId="165" fontId="35" fillId="0" borderId="2" xfId="2" applyNumberFormat="1" applyFont="1" applyBorder="1" applyAlignment="1">
      <alignment horizontal="right"/>
    </xf>
    <xf numFmtId="3" fontId="22" fillId="0" borderId="1" xfId="2" applyNumberFormat="1" applyFont="1" applyBorder="1" applyAlignment="1">
      <alignment horizontal="right" wrapText="1"/>
    </xf>
    <xf numFmtId="0" fontId="35" fillId="0" borderId="1" xfId="2" applyFont="1" applyBorder="1" applyAlignment="1">
      <alignment horizontal="right"/>
    </xf>
    <xf numFmtId="0" fontId="23" fillId="2" borderId="6" xfId="2" applyFont="1" applyFill="1" applyBorder="1" applyAlignment="1">
      <alignment wrapText="1"/>
    </xf>
    <xf numFmtId="0" fontId="23" fillId="2" borderId="9" xfId="2" applyFont="1" applyFill="1" applyBorder="1" applyAlignment="1">
      <alignment wrapText="1"/>
    </xf>
    <xf numFmtId="3" fontId="22" fillId="0" borderId="1" xfId="2" applyNumberFormat="1" applyFont="1" applyBorder="1" applyAlignment="1">
      <alignment horizontal="right"/>
    </xf>
    <xf numFmtId="0" fontId="23" fillId="2" borderId="6" xfId="2" applyFont="1" applyFill="1" applyBorder="1"/>
    <xf numFmtId="0" fontId="23" fillId="2" borderId="9" xfId="2" applyFont="1" applyFill="1" applyBorder="1"/>
    <xf numFmtId="3" fontId="22" fillId="0" borderId="1" xfId="12" applyNumberFormat="1" applyFont="1" applyBorder="1" applyAlignment="1">
      <alignment horizontal="right"/>
    </xf>
    <xf numFmtId="165" fontId="22" fillId="0" borderId="1" xfId="16" applyNumberFormat="1" applyFont="1" applyBorder="1" applyAlignment="1">
      <alignment horizontal="right"/>
    </xf>
    <xf numFmtId="165" fontId="22" fillId="0" borderId="1" xfId="12" applyNumberFormat="1" applyFont="1" applyBorder="1"/>
    <xf numFmtId="165" fontId="22" fillId="0" borderId="2" xfId="12" applyNumberFormat="1" applyFont="1" applyBorder="1"/>
    <xf numFmtId="165" fontId="22" fillId="0" borderId="1" xfId="12" applyNumberFormat="1" applyFont="1" applyBorder="1" applyAlignment="1">
      <alignment horizontal="right" wrapText="1"/>
    </xf>
    <xf numFmtId="165" fontId="22" fillId="0" borderId="1" xfId="17" applyNumberFormat="1" applyFont="1" applyBorder="1" applyAlignment="1">
      <alignment horizontal="right"/>
    </xf>
    <xf numFmtId="168" fontId="35" fillId="0" borderId="1" xfId="12" applyNumberFormat="1" applyFont="1" applyBorder="1" applyAlignment="1">
      <alignment horizontal="right" wrapText="1"/>
    </xf>
    <xf numFmtId="3" fontId="22" fillId="0" borderId="2" xfId="12" applyNumberFormat="1" applyFont="1" applyBorder="1" applyAlignment="1">
      <alignment horizontal="right"/>
    </xf>
    <xf numFmtId="164" fontId="22" fillId="0" borderId="1" xfId="12" applyNumberFormat="1" applyFont="1" applyBorder="1" applyAlignment="1">
      <alignment horizontal="right"/>
    </xf>
    <xf numFmtId="165" fontId="35" fillId="0" borderId="1" xfId="12" applyNumberFormat="1" applyFont="1" applyBorder="1" applyAlignment="1">
      <alignment horizontal="right" wrapText="1"/>
    </xf>
    <xf numFmtId="165" fontId="35" fillId="0" borderId="2" xfId="12" applyNumberFormat="1" applyFont="1" applyBorder="1" applyAlignment="1">
      <alignment horizontal="right" wrapText="1"/>
    </xf>
    <xf numFmtId="0" fontId="22" fillId="0" borderId="3" xfId="12" applyFont="1" applyBorder="1" applyAlignment="1">
      <alignment vertical="center" wrapText="1"/>
    </xf>
    <xf numFmtId="164" fontId="35" fillId="0" borderId="3" xfId="12" applyNumberFormat="1" applyFont="1" applyBorder="1" applyAlignment="1">
      <alignment horizontal="right" wrapText="1"/>
    </xf>
    <xf numFmtId="0" fontId="35" fillId="0" borderId="3" xfId="12" applyFont="1" applyBorder="1" applyAlignment="1">
      <alignment horizontal="right"/>
    </xf>
    <xf numFmtId="0" fontId="22" fillId="0" borderId="3" xfId="12" applyFont="1" applyBorder="1"/>
    <xf numFmtId="164" fontId="35" fillId="0" borderId="1" xfId="12" applyNumberFormat="1" applyFont="1" applyBorder="1" applyAlignment="1">
      <alignment horizontal="right" wrapText="1"/>
    </xf>
    <xf numFmtId="164" fontId="35" fillId="0" borderId="2" xfId="12" applyNumberFormat="1" applyFont="1" applyBorder="1" applyAlignment="1">
      <alignment horizontal="right" wrapText="1"/>
    </xf>
    <xf numFmtId="0" fontId="23" fillId="2" borderId="6" xfId="2" applyFont="1" applyFill="1" applyBorder="1" applyAlignment="1">
      <alignment horizontal="center"/>
    </xf>
    <xf numFmtId="0" fontId="23" fillId="2" borderId="9" xfId="2" applyFont="1" applyFill="1" applyBorder="1" applyAlignment="1">
      <alignment horizontal="center"/>
    </xf>
    <xf numFmtId="3" fontId="22" fillId="0" borderId="1" xfId="12" applyNumberFormat="1" applyFont="1" applyBorder="1" applyAlignment="1">
      <alignment horizontal="left" wrapText="1"/>
    </xf>
    <xf numFmtId="3" fontId="22" fillId="0" borderId="1" xfId="5" applyNumberFormat="1" applyFont="1" applyBorder="1" applyAlignment="1">
      <alignment horizontal="left"/>
    </xf>
    <xf numFmtId="164" fontId="22" fillId="0" borderId="1" xfId="12" applyNumberFormat="1" applyFont="1" applyBorder="1" applyAlignment="1">
      <alignment horizontal="left" wrapText="1"/>
    </xf>
    <xf numFmtId="0" fontId="22" fillId="0" borderId="2" xfId="12" applyFont="1" applyBorder="1" applyAlignment="1">
      <alignment horizontal="left"/>
    </xf>
    <xf numFmtId="165" fontId="38" fillId="0" borderId="1" xfId="0" applyNumberFormat="1" applyFont="1" applyBorder="1"/>
    <xf numFmtId="164" fontId="35" fillId="0" borderId="1" xfId="2" applyNumberFormat="1" applyFont="1" applyBorder="1" applyAlignment="1">
      <alignment horizontal="center"/>
    </xf>
    <xf numFmtId="0" fontId="35" fillId="0" borderId="1" xfId="2" applyFont="1" applyBorder="1" applyAlignment="1">
      <alignment vertical="center" wrapText="1"/>
    </xf>
    <xf numFmtId="164" fontId="35" fillId="0" borderId="2" xfId="2" applyNumberFormat="1" applyFont="1" applyBorder="1" applyAlignment="1">
      <alignment horizontal="right" vertical="center" wrapText="1"/>
    </xf>
    <xf numFmtId="0" fontId="58" fillId="0" borderId="0" xfId="0" applyFont="1"/>
    <xf numFmtId="0" fontId="23" fillId="0" borderId="1" xfId="0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2" borderId="1" xfId="0" applyFont="1" applyFill="1" applyBorder="1" applyAlignment="1">
      <alignment horizontal="right" wrapText="1"/>
    </xf>
    <xf numFmtId="0" fontId="22" fillId="2" borderId="1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right"/>
    </xf>
    <xf numFmtId="0" fontId="22" fillId="2" borderId="2" xfId="0" applyFont="1" applyFill="1" applyBorder="1" applyAlignment="1">
      <alignment horizontal="right"/>
    </xf>
    <xf numFmtId="0" fontId="59" fillId="2" borderId="1" xfId="0" applyFont="1" applyFill="1" applyBorder="1"/>
    <xf numFmtId="0" fontId="59" fillId="0" borderId="0" xfId="0" applyFont="1"/>
    <xf numFmtId="0" fontId="35" fillId="0" borderId="1" xfId="0" applyFont="1" applyBorder="1" applyAlignment="1">
      <alignment horizontal="left" vertical="top" wrapText="1"/>
    </xf>
    <xf numFmtId="0" fontId="41" fillId="0" borderId="1" xfId="0" applyFont="1" applyBorder="1" applyAlignment="1">
      <alignment horizontal="left" vertical="top" wrapText="1"/>
    </xf>
    <xf numFmtId="3" fontId="60" fillId="5" borderId="1" xfId="15" applyNumberFormat="1" applyFont="1" applyFill="1" applyBorder="1" applyAlignment="1">
      <alignment horizontal="right"/>
    </xf>
    <xf numFmtId="0" fontId="41" fillId="5" borderId="1" xfId="0" applyFont="1" applyFill="1" applyBorder="1" applyAlignment="1">
      <alignment horizontal="right"/>
    </xf>
    <xf numFmtId="0" fontId="61" fillId="5" borderId="1" xfId="0" applyFont="1" applyFill="1" applyBorder="1"/>
    <xf numFmtId="0" fontId="62" fillId="5" borderId="1" xfId="0" applyFont="1" applyFill="1" applyBorder="1"/>
    <xf numFmtId="0" fontId="61" fillId="0" borderId="2" xfId="0" applyFont="1" applyBorder="1"/>
    <xf numFmtId="0" fontId="62" fillId="0" borderId="1" xfId="0" applyFont="1" applyBorder="1"/>
    <xf numFmtId="0" fontId="62" fillId="0" borderId="0" xfId="0" applyFont="1"/>
    <xf numFmtId="0" fontId="41" fillId="5" borderId="1" xfId="0" applyFont="1" applyFill="1" applyBorder="1" applyAlignment="1">
      <alignment horizontal="right" wrapText="1"/>
    </xf>
    <xf numFmtId="164" fontId="22" fillId="4" borderId="1" xfId="0" applyNumberFormat="1" applyFont="1" applyFill="1" applyBorder="1" applyAlignment="1">
      <alignment horizontal="right"/>
    </xf>
    <xf numFmtId="164" fontId="22" fillId="5" borderId="1" xfId="0" applyNumberFormat="1" applyFont="1" applyFill="1" applyBorder="1" applyAlignment="1">
      <alignment horizontal="right" wrapText="1"/>
    </xf>
    <xf numFmtId="0" fontId="22" fillId="4" borderId="1" xfId="0" applyFont="1" applyFill="1" applyBorder="1"/>
    <xf numFmtId="165" fontId="22" fillId="5" borderId="1" xfId="0" applyNumberFormat="1" applyFont="1" applyFill="1" applyBorder="1"/>
    <xf numFmtId="165" fontId="22" fillId="5" borderId="1" xfId="0" applyNumberFormat="1" applyFont="1" applyFill="1" applyBorder="1" applyAlignment="1">
      <alignment horizontal="right"/>
    </xf>
    <xf numFmtId="165" fontId="22" fillId="0" borderId="2" xfId="0" applyNumberFormat="1" applyFont="1" applyBorder="1" applyAlignment="1">
      <alignment horizontal="right"/>
    </xf>
    <xf numFmtId="165" fontId="35" fillId="5" borderId="1" xfId="0" applyNumberFormat="1" applyFont="1" applyFill="1" applyBorder="1" applyAlignment="1">
      <alignment horizontal="right" wrapText="1"/>
    </xf>
    <xf numFmtId="0" fontId="35" fillId="5" borderId="1" xfId="0" applyFont="1" applyFill="1" applyBorder="1" applyAlignment="1">
      <alignment horizontal="right"/>
    </xf>
    <xf numFmtId="165" fontId="22" fillId="0" borderId="2" xfId="0" applyNumberFormat="1" applyFont="1" applyBorder="1"/>
    <xf numFmtId="165" fontId="22" fillId="5" borderId="2" xfId="0" applyNumberFormat="1" applyFont="1" applyFill="1" applyBorder="1"/>
    <xf numFmtId="0" fontId="35" fillId="0" borderId="1" xfId="20" applyFont="1" applyBorder="1" applyAlignment="1">
      <alignment horizontal="right"/>
    </xf>
    <xf numFmtId="165" fontId="35" fillId="5" borderId="1" xfId="0" applyNumberFormat="1" applyFont="1" applyFill="1" applyBorder="1" applyAlignment="1">
      <alignment horizontal="right"/>
    </xf>
    <xf numFmtId="0" fontId="63" fillId="0" borderId="0" xfId="0" applyFont="1"/>
    <xf numFmtId="0" fontId="22" fillId="0" borderId="1" xfId="0" applyFont="1" applyBorder="1" applyAlignment="1">
      <alignment horizontal="left" vertical="top" wrapText="1"/>
    </xf>
    <xf numFmtId="165" fontId="22" fillId="5" borderId="2" xfId="0" applyNumberFormat="1" applyFont="1" applyFill="1" applyBorder="1" applyAlignment="1">
      <alignment horizontal="right"/>
    </xf>
    <xf numFmtId="165" fontId="35" fillId="5" borderId="1" xfId="0" applyNumberFormat="1" applyFont="1" applyFill="1" applyBorder="1"/>
    <xf numFmtId="0" fontId="35" fillId="5" borderId="1" xfId="0" applyFont="1" applyFill="1" applyBorder="1"/>
    <xf numFmtId="3" fontId="22" fillId="0" borderId="2" xfId="0" applyNumberFormat="1" applyFont="1" applyBorder="1"/>
    <xf numFmtId="0" fontId="22" fillId="4" borderId="1" xfId="0" applyFont="1" applyFill="1" applyBorder="1" applyAlignment="1">
      <alignment horizontal="right" wrapText="1"/>
    </xf>
    <xf numFmtId="0" fontId="22" fillId="4" borderId="1" xfId="0" applyFont="1" applyFill="1" applyBorder="1" applyAlignment="1">
      <alignment horizontal="right"/>
    </xf>
    <xf numFmtId="0" fontId="63" fillId="0" borderId="1" xfId="0" applyFont="1" applyBorder="1"/>
    <xf numFmtId="0" fontId="47" fillId="0" borderId="0" xfId="0" applyFont="1"/>
    <xf numFmtId="0" fontId="35" fillId="4" borderId="2" xfId="0" applyFont="1" applyFill="1" applyBorder="1" applyAlignment="1">
      <alignment horizontal="right"/>
    </xf>
    <xf numFmtId="1" fontId="22" fillId="5" borderId="1" xfId="0" applyNumberFormat="1" applyFont="1" applyFill="1" applyBorder="1" applyAlignment="1">
      <alignment horizontal="right"/>
    </xf>
    <xf numFmtId="3" fontId="35" fillId="5" borderId="1" xfId="0" applyNumberFormat="1" applyFont="1" applyFill="1" applyBorder="1"/>
    <xf numFmtId="3" fontId="35" fillId="5" borderId="2" xfId="0" applyNumberFormat="1" applyFont="1" applyFill="1" applyBorder="1"/>
    <xf numFmtId="3" fontId="35" fillId="5" borderId="1" xfId="0" applyNumberFormat="1" applyFont="1" applyFill="1" applyBorder="1" applyAlignment="1">
      <alignment horizontal="right"/>
    </xf>
    <xf numFmtId="3" fontId="22" fillId="5" borderId="1" xfId="0" applyNumberFormat="1" applyFont="1" applyFill="1" applyBorder="1" applyAlignment="1">
      <alignment horizontal="right" wrapText="1"/>
    </xf>
    <xf numFmtId="3" fontId="22" fillId="5" borderId="1" xfId="0" applyNumberFormat="1" applyFont="1" applyFill="1" applyBorder="1" applyAlignment="1">
      <alignment horizontal="right"/>
    </xf>
    <xf numFmtId="3" fontId="35" fillId="5" borderId="1" xfId="0" applyNumberFormat="1" applyFont="1" applyFill="1" applyBorder="1" applyAlignment="1">
      <alignment horizontal="right" wrapText="1"/>
    </xf>
    <xf numFmtId="1" fontId="22" fillId="5" borderId="1" xfId="0" applyNumberFormat="1" applyFont="1" applyFill="1" applyBorder="1"/>
    <xf numFmtId="1" fontId="22" fillId="0" borderId="2" xfId="0" applyNumberFormat="1" applyFont="1" applyBorder="1"/>
    <xf numFmtId="165" fontId="22" fillId="0" borderId="1" xfId="0" applyNumberFormat="1" applyFont="1" applyBorder="1" applyAlignment="1">
      <alignment horizontal="left" vertical="center" wrapText="1"/>
    </xf>
    <xf numFmtId="0" fontId="22" fillId="0" borderId="2" xfId="0" applyFont="1" applyBorder="1" applyAlignment="1">
      <alignment horizontal="righ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right" wrapText="1"/>
    </xf>
    <xf numFmtId="0" fontId="22" fillId="2" borderId="1" xfId="0" applyFont="1" applyFill="1" applyBorder="1"/>
    <xf numFmtId="3" fontId="22" fillId="0" borderId="13" xfId="0" applyNumberFormat="1" applyFont="1" applyBorder="1" applyAlignment="1">
      <alignment horizontal="right" wrapText="1"/>
    </xf>
    <xf numFmtId="0" fontId="22" fillId="2" borderId="1" xfId="0" applyFont="1" applyFill="1" applyBorder="1" applyAlignment="1">
      <alignment horizontal="right" wrapText="1"/>
    </xf>
    <xf numFmtId="2" fontId="22" fillId="2" borderId="1" xfId="0" applyNumberFormat="1" applyFont="1" applyFill="1" applyBorder="1" applyAlignment="1">
      <alignment horizontal="right" wrapText="1"/>
    </xf>
    <xf numFmtId="2" fontId="22" fillId="2" borderId="1" xfId="0" applyNumberFormat="1" applyFont="1" applyFill="1" applyBorder="1" applyAlignment="1">
      <alignment horizontal="right"/>
    </xf>
    <xf numFmtId="0" fontId="22" fillId="2" borderId="1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" xfId="0" applyFont="1" applyBorder="1" applyAlignment="1">
      <alignment vertical="top" wrapText="1"/>
    </xf>
    <xf numFmtId="165" fontId="22" fillId="0" borderId="1" xfId="21" applyNumberFormat="1" applyFont="1" applyBorder="1" applyAlignment="1">
      <alignment horizontal="right"/>
    </xf>
    <xf numFmtId="165" fontId="22" fillId="0" borderId="2" xfId="21" applyNumberFormat="1" applyFont="1" applyBorder="1" applyAlignment="1">
      <alignment horizontal="right"/>
    </xf>
    <xf numFmtId="0" fontId="47" fillId="0" borderId="1" xfId="20" applyFont="1" applyBorder="1" applyAlignment="1">
      <alignment horizontal="right"/>
    </xf>
    <xf numFmtId="0" fontId="22" fillId="0" borderId="1" xfId="22" applyFont="1" applyBorder="1"/>
    <xf numFmtId="0" fontId="22" fillId="0" borderId="1" xfId="23" applyFont="1" applyBorder="1" applyAlignment="1">
      <alignment horizontal="right"/>
    </xf>
    <xf numFmtId="165" fontId="22" fillId="0" borderId="1" xfId="22" applyNumberFormat="1" applyFont="1" applyBorder="1" applyAlignment="1">
      <alignment horizontal="right"/>
    </xf>
    <xf numFmtId="165" fontId="22" fillId="0" borderId="2" xfId="8" applyNumberFormat="1" applyFont="1" applyBorder="1" applyAlignment="1">
      <alignment horizontal="right"/>
    </xf>
    <xf numFmtId="1" fontId="22" fillId="0" borderId="1" xfId="24" applyNumberFormat="1" applyFont="1" applyBorder="1"/>
    <xf numFmtId="1" fontId="22" fillId="0" borderId="2" xfId="24" applyNumberFormat="1" applyFont="1" applyBorder="1"/>
    <xf numFmtId="3" fontId="22" fillId="0" borderId="1" xfId="22" applyNumberFormat="1" applyFont="1" applyBorder="1"/>
    <xf numFmtId="3" fontId="22" fillId="0" borderId="1" xfId="23" applyNumberFormat="1" applyFont="1" applyBorder="1"/>
    <xf numFmtId="3" fontId="22" fillId="0" borderId="1" xfId="25" applyNumberFormat="1" applyFont="1" applyBorder="1" applyAlignment="1">
      <alignment horizontal="right"/>
    </xf>
    <xf numFmtId="0" fontId="22" fillId="0" borderId="1" xfId="25" applyFont="1" applyBorder="1" applyAlignment="1">
      <alignment horizontal="right"/>
    </xf>
    <xf numFmtId="0" fontId="22" fillId="0" borderId="1" xfId="0" applyFont="1" applyBorder="1" applyAlignment="1">
      <alignment horizontal="left" vertical="center" wrapText="1" indent="2"/>
    </xf>
    <xf numFmtId="0" fontId="22" fillId="0" borderId="1" xfId="0" applyFont="1" applyBorder="1" applyAlignment="1">
      <alignment horizontal="left" vertical="center" wrapText="1" indent="1"/>
    </xf>
    <xf numFmtId="0" fontId="24" fillId="0" borderId="1" xfId="0" applyFont="1" applyBorder="1" applyAlignment="1">
      <alignment horizontal="left" vertical="center" wrapText="1"/>
    </xf>
    <xf numFmtId="0" fontId="35" fillId="5" borderId="2" xfId="0" applyFont="1" applyFill="1" applyBorder="1"/>
    <xf numFmtId="168" fontId="35" fillId="5" borderId="2" xfId="26" applyNumberFormat="1" applyFont="1" applyFill="1" applyBorder="1" applyAlignment="1">
      <alignment horizontal="right" wrapText="1"/>
    </xf>
    <xf numFmtId="164" fontId="22" fillId="0" borderId="2" xfId="0" applyNumberFormat="1" applyFont="1" applyBorder="1"/>
    <xf numFmtId="0" fontId="22" fillId="5" borderId="2" xfId="0" applyFont="1" applyFill="1" applyBorder="1" applyAlignment="1">
      <alignment horizontal="right" wrapText="1"/>
    </xf>
    <xf numFmtId="175" fontId="35" fillId="0" borderId="1" xfId="0" applyNumberFormat="1" applyFont="1" applyBorder="1" applyAlignment="1">
      <alignment horizontal="right"/>
    </xf>
    <xf numFmtId="175" fontId="35" fillId="0" borderId="1" xfId="0" applyNumberFormat="1" applyFont="1" applyBorder="1" applyAlignment="1">
      <alignment horizontal="right" wrapText="1"/>
    </xf>
    <xf numFmtId="168" fontId="35" fillId="5" borderId="2" xfId="27" applyNumberFormat="1" applyFont="1" applyFill="1" applyBorder="1" applyAlignment="1">
      <alignment horizontal="right" wrapText="1"/>
    </xf>
    <xf numFmtId="164" fontId="35" fillId="4" borderId="2" xfId="0" applyNumberFormat="1" applyFont="1" applyFill="1" applyBorder="1" applyAlignment="1">
      <alignment horizontal="right"/>
    </xf>
    <xf numFmtId="164" fontId="35" fillId="4" borderId="1" xfId="0" applyNumberFormat="1" applyFont="1" applyFill="1" applyBorder="1" applyAlignment="1">
      <alignment horizontal="right"/>
    </xf>
    <xf numFmtId="168" fontId="35" fillId="0" borderId="2" xfId="28" applyNumberFormat="1" applyFont="1" applyBorder="1" applyAlignment="1">
      <alignment horizontal="right" wrapText="1"/>
    </xf>
    <xf numFmtId="49" fontId="22" fillId="0" borderId="1" xfId="0" applyNumberFormat="1" applyFont="1" applyBorder="1" applyAlignment="1">
      <alignment horizontal="left" wrapText="1" indent="2"/>
    </xf>
    <xf numFmtId="3" fontId="22" fillId="5" borderId="2" xfId="0" applyNumberFormat="1" applyFont="1" applyFill="1" applyBorder="1" applyAlignment="1">
      <alignment horizontal="right"/>
    </xf>
    <xf numFmtId="164" fontId="22" fillId="5" borderId="2" xfId="0" applyNumberFormat="1" applyFont="1" applyFill="1" applyBorder="1"/>
    <xf numFmtId="3" fontId="22" fillId="5" borderId="2" xfId="0" applyNumberFormat="1" applyFont="1" applyFill="1" applyBorder="1"/>
    <xf numFmtId="0" fontId="23" fillId="0" borderId="1" xfId="24" applyFont="1" applyBorder="1" applyAlignment="1">
      <alignment wrapText="1"/>
    </xf>
    <xf numFmtId="168" fontId="35" fillId="5" borderId="2" xfId="29" applyNumberFormat="1" applyFont="1" applyFill="1" applyBorder="1" applyAlignment="1">
      <alignment horizontal="right" wrapText="1"/>
    </xf>
    <xf numFmtId="164" fontId="23" fillId="0" borderId="1" xfId="3" applyNumberFormat="1" applyFont="1" applyBorder="1" applyAlignment="1">
      <alignment horizontal="right"/>
    </xf>
    <xf numFmtId="165" fontId="23" fillId="0" borderId="1" xfId="0" applyNumberFormat="1" applyFont="1" applyBorder="1" applyAlignment="1">
      <alignment horizontal="right"/>
    </xf>
    <xf numFmtId="0" fontId="25" fillId="0" borderId="1" xfId="0" applyFont="1" applyBorder="1" applyAlignment="1">
      <alignment horizontal="right"/>
    </xf>
    <xf numFmtId="169" fontId="22" fillId="0" borderId="1" xfId="13" applyNumberFormat="1" applyFont="1" applyBorder="1" applyAlignment="1">
      <alignment horizontal="right" wrapText="1"/>
    </xf>
    <xf numFmtId="165" fontId="22" fillId="0" borderId="1" xfId="25" applyNumberFormat="1" applyFont="1" applyBorder="1" applyAlignment="1">
      <alignment horizontal="right"/>
    </xf>
    <xf numFmtId="164" fontId="22" fillId="2" borderId="1" xfId="0" applyNumberFormat="1" applyFont="1" applyFill="1" applyBorder="1" applyAlignment="1">
      <alignment horizontal="right"/>
    </xf>
    <xf numFmtId="164" fontId="22" fillId="2" borderId="2" xfId="0" applyNumberFormat="1" applyFont="1" applyFill="1" applyBorder="1" applyAlignment="1">
      <alignment horizontal="right"/>
    </xf>
    <xf numFmtId="164" fontId="35" fillId="2" borderId="1" xfId="0" applyNumberFormat="1" applyFont="1" applyFill="1" applyBorder="1" applyAlignment="1">
      <alignment horizontal="right"/>
    </xf>
    <xf numFmtId="164" fontId="35" fillId="0" borderId="1" xfId="0" applyNumberFormat="1" applyFont="1" applyBorder="1"/>
    <xf numFmtId="164" fontId="35" fillId="0" borderId="2" xfId="0" applyNumberFormat="1" applyFont="1" applyBorder="1" applyAlignment="1">
      <alignment horizontal="right"/>
    </xf>
    <xf numFmtId="0" fontId="22" fillId="0" borderId="0" xfId="0" applyFont="1" applyAlignment="1">
      <alignment horizontal="left" vertical="center"/>
    </xf>
    <xf numFmtId="3" fontId="29" fillId="0" borderId="0" xfId="0" applyNumberFormat="1" applyFont="1" applyAlignment="1">
      <alignment wrapText="1"/>
    </xf>
    <xf numFmtId="0" fontId="28" fillId="0" borderId="0" xfId="0" applyFont="1" applyAlignment="1">
      <alignment horizontal="left" vertical="center" wrapText="1" indent="1"/>
    </xf>
    <xf numFmtId="0" fontId="28" fillId="0" borderId="0" xfId="0" applyFont="1" applyAlignment="1">
      <alignment horizontal="left" vertical="center"/>
    </xf>
    <xf numFmtId="3" fontId="22" fillId="0" borderId="0" xfId="0" applyNumberFormat="1" applyFont="1"/>
    <xf numFmtId="0" fontId="24" fillId="0" borderId="1" xfId="0" applyFont="1" applyBorder="1" applyAlignment="1">
      <alignment horizontal="left" wrapText="1"/>
    </xf>
    <xf numFmtId="0" fontId="24" fillId="2" borderId="1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right" wrapText="1"/>
    </xf>
    <xf numFmtId="0" fontId="35" fillId="2" borderId="1" xfId="0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35" fillId="2" borderId="2" xfId="0" applyFont="1" applyFill="1" applyBorder="1" applyAlignment="1">
      <alignment horizontal="right"/>
    </xf>
    <xf numFmtId="3" fontId="24" fillId="0" borderId="1" xfId="15" applyNumberFormat="1" applyFont="1" applyBorder="1" applyAlignment="1">
      <alignment horizontal="right"/>
    </xf>
    <xf numFmtId="0" fontId="37" fillId="0" borderId="1" xfId="0" applyFont="1" applyBorder="1"/>
    <xf numFmtId="0" fontId="37" fillId="0" borderId="2" xfId="0" applyFont="1" applyBorder="1"/>
    <xf numFmtId="0" fontId="37" fillId="0" borderId="1" xfId="0" applyFont="1" applyBorder="1" applyAlignment="1">
      <alignment horizontal="right"/>
    </xf>
    <xf numFmtId="3" fontId="35" fillId="0" borderId="2" xfId="0" applyNumberFormat="1" applyFont="1" applyBorder="1" applyAlignment="1">
      <alignment horizontal="right"/>
    </xf>
    <xf numFmtId="3" fontId="35" fillId="0" borderId="2" xfId="0" applyNumberFormat="1" applyFont="1" applyBorder="1"/>
    <xf numFmtId="0" fontId="35" fillId="0" borderId="2" xfId="0" applyFont="1" applyBorder="1"/>
    <xf numFmtId="3" fontId="35" fillId="0" borderId="4" xfId="0" applyNumberFormat="1" applyFont="1" applyBorder="1" applyAlignment="1">
      <alignment horizontal="right" wrapText="1"/>
    </xf>
    <xf numFmtId="3" fontId="35" fillId="0" borderId="3" xfId="0" applyNumberFormat="1" applyFont="1" applyBorder="1" applyAlignment="1">
      <alignment horizontal="right" wrapText="1"/>
    </xf>
    <xf numFmtId="0" fontId="38" fillId="0" borderId="2" xfId="0" applyFont="1" applyBorder="1" applyAlignment="1">
      <alignment horizontal="right"/>
    </xf>
    <xf numFmtId="3" fontId="35" fillId="0" borderId="14" xfId="0" applyNumberFormat="1" applyFont="1" applyBorder="1" applyAlignment="1">
      <alignment horizontal="right" wrapText="1"/>
    </xf>
    <xf numFmtId="3" fontId="35" fillId="0" borderId="5" xfId="0" applyNumberFormat="1" applyFont="1" applyBorder="1" applyAlignment="1">
      <alignment horizontal="right" wrapText="1"/>
    </xf>
    <xf numFmtId="3" fontId="22" fillId="0" borderId="6" xfId="0" applyNumberFormat="1" applyFont="1" applyBorder="1" applyAlignment="1">
      <alignment horizontal="right"/>
    </xf>
    <xf numFmtId="0" fontId="24" fillId="2" borderId="2" xfId="0" applyFont="1" applyFill="1" applyBorder="1" applyAlignment="1">
      <alignment horizontal="right" wrapText="1"/>
    </xf>
    <xf numFmtId="0" fontId="35" fillId="2" borderId="1" xfId="0" applyFont="1" applyFill="1" applyBorder="1" applyAlignment="1">
      <alignment horizontal="right" wrapText="1"/>
    </xf>
    <xf numFmtId="2" fontId="35" fillId="2" borderId="1" xfId="0" applyNumberFormat="1" applyFont="1" applyFill="1" applyBorder="1" applyAlignment="1">
      <alignment horizontal="right" wrapText="1"/>
    </xf>
    <xf numFmtId="2" fontId="35" fillId="2" borderId="1" xfId="0" applyNumberFormat="1" applyFont="1" applyFill="1" applyBorder="1" applyAlignment="1">
      <alignment horizontal="right"/>
    </xf>
    <xf numFmtId="0" fontId="35" fillId="2" borderId="1" xfId="0" applyFont="1" applyFill="1" applyBorder="1" applyAlignment="1">
      <alignment horizontal="right" vertical="center"/>
    </xf>
    <xf numFmtId="3" fontId="22" fillId="0" borderId="1" xfId="23" applyNumberFormat="1" applyFont="1" applyBorder="1" applyAlignment="1">
      <alignment horizontal="right"/>
    </xf>
    <xf numFmtId="0" fontId="35" fillId="0" borderId="1" xfId="23" applyFont="1" applyBorder="1" applyAlignment="1">
      <alignment horizontal="right"/>
    </xf>
    <xf numFmtId="3" fontId="35" fillId="0" borderId="1" xfId="23" applyNumberFormat="1" applyFont="1" applyBorder="1" applyAlignment="1">
      <alignment horizontal="right"/>
    </xf>
    <xf numFmtId="0" fontId="38" fillId="0" borderId="2" xfId="0" applyFont="1" applyBorder="1"/>
    <xf numFmtId="3" fontId="38" fillId="0" borderId="0" xfId="0" applyNumberFormat="1" applyFont="1"/>
    <xf numFmtId="3" fontId="35" fillId="0" borderId="1" xfId="25" applyNumberFormat="1" applyFont="1" applyBorder="1" applyAlignment="1">
      <alignment horizontal="right"/>
    </xf>
    <xf numFmtId="165" fontId="35" fillId="0" borderId="2" xfId="0" applyNumberFormat="1" applyFont="1" applyBorder="1"/>
    <xf numFmtId="0" fontId="38" fillId="0" borderId="1" xfId="25" applyFont="1" applyBorder="1" applyAlignment="1">
      <alignment horizontal="right"/>
    </xf>
    <xf numFmtId="0" fontId="35" fillId="0" borderId="2" xfId="0" applyFont="1" applyBorder="1" applyAlignment="1">
      <alignment horizontal="right"/>
    </xf>
    <xf numFmtId="168" fontId="35" fillId="0" borderId="1" xfId="30" applyNumberFormat="1" applyFont="1" applyBorder="1" applyAlignment="1">
      <alignment horizontal="right" wrapText="1"/>
    </xf>
    <xf numFmtId="168" fontId="35" fillId="0" borderId="1" xfId="31" applyNumberFormat="1" applyFont="1" applyBorder="1" applyAlignment="1">
      <alignment horizontal="right" wrapText="1"/>
    </xf>
    <xf numFmtId="168" fontId="35" fillId="0" borderId="1" xfId="32" applyNumberFormat="1" applyFont="1" applyBorder="1" applyAlignment="1">
      <alignment horizontal="right" wrapText="1"/>
    </xf>
    <xf numFmtId="168" fontId="35" fillId="0" borderId="1" xfId="33" applyNumberFormat="1" applyFont="1" applyBorder="1" applyAlignment="1">
      <alignment horizontal="right" wrapText="1"/>
    </xf>
    <xf numFmtId="3" fontId="35" fillId="0" borderId="2" xfId="0" applyNumberFormat="1" applyFont="1" applyBorder="1" applyAlignment="1">
      <alignment horizontal="right" wrapText="1"/>
    </xf>
    <xf numFmtId="0" fontId="23" fillId="0" borderId="0" xfId="14" applyFont="1" applyAlignment="1">
      <alignment wrapText="1"/>
    </xf>
    <xf numFmtId="168" fontId="35" fillId="0" borderId="1" xfId="34" applyNumberFormat="1" applyFont="1" applyBorder="1" applyAlignment="1">
      <alignment horizontal="right" wrapText="1"/>
    </xf>
    <xf numFmtId="165" fontId="22" fillId="0" borderId="2" xfId="0" applyNumberFormat="1" applyFont="1" applyBorder="1" applyAlignment="1">
      <alignment horizontal="right" wrapText="1"/>
    </xf>
    <xf numFmtId="165" fontId="35" fillId="0" borderId="2" xfId="0" applyNumberFormat="1" applyFont="1" applyBorder="1" applyAlignment="1">
      <alignment horizontal="right"/>
    </xf>
    <xf numFmtId="165" fontId="35" fillId="0" borderId="1" xfId="25" applyNumberFormat="1" applyFont="1" applyBorder="1" applyAlignment="1">
      <alignment horizontal="right"/>
    </xf>
    <xf numFmtId="0" fontId="35" fillId="0" borderId="1" xfId="25" applyFont="1" applyBorder="1" applyAlignment="1">
      <alignment horizontal="right"/>
    </xf>
    <xf numFmtId="0" fontId="38" fillId="2" borderId="2" xfId="0" applyFont="1" applyFill="1" applyBorder="1"/>
    <xf numFmtId="164" fontId="35" fillId="0" borderId="2" xfId="0" applyNumberFormat="1" applyFont="1" applyBorder="1"/>
    <xf numFmtId="0" fontId="46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164" fontId="22" fillId="4" borderId="0" xfId="0" applyNumberFormat="1" applyFont="1" applyFill="1"/>
    <xf numFmtId="164" fontId="23" fillId="4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wrapText="1"/>
    </xf>
    <xf numFmtId="164" fontId="23" fillId="2" borderId="1" xfId="0" applyNumberFormat="1" applyFont="1" applyFill="1" applyBorder="1" applyAlignment="1">
      <alignment vertical="center" wrapText="1"/>
    </xf>
    <xf numFmtId="164" fontId="22" fillId="2" borderId="1" xfId="0" applyNumberFormat="1" applyFont="1" applyFill="1" applyBorder="1"/>
    <xf numFmtId="164" fontId="22" fillId="4" borderId="1" xfId="0" applyNumberFormat="1" applyFont="1" applyFill="1" applyBorder="1" applyAlignment="1">
      <alignment horizontal="left" vertical="center" wrapText="1"/>
    </xf>
    <xf numFmtId="164" fontId="22" fillId="4" borderId="1" xfId="5" applyNumberFormat="1" applyFont="1" applyFill="1" applyBorder="1" applyAlignment="1">
      <alignment horizontal="right" wrapText="1"/>
    </xf>
    <xf numFmtId="164" fontId="22" fillId="4" borderId="1" xfId="0" applyNumberFormat="1" applyFont="1" applyFill="1" applyBorder="1" applyAlignment="1">
      <alignment horizontal="right" wrapText="1"/>
    </xf>
    <xf numFmtId="164" fontId="22" fillId="4" borderId="1" xfId="0" applyNumberFormat="1" applyFont="1" applyFill="1" applyBorder="1"/>
    <xf numFmtId="164" fontId="38" fillId="4" borderId="1" xfId="0" applyNumberFormat="1" applyFont="1" applyFill="1" applyBorder="1"/>
    <xf numFmtId="164" fontId="38" fillId="4" borderId="1" xfId="0" applyNumberFormat="1" applyFont="1" applyFill="1" applyBorder="1" applyAlignment="1">
      <alignment horizontal="right"/>
    </xf>
    <xf numFmtId="164" fontId="38" fillId="4" borderId="0" xfId="0" applyNumberFormat="1" applyFont="1" applyFill="1"/>
    <xf numFmtId="164" fontId="38" fillId="6" borderId="0" xfId="0" applyNumberFormat="1" applyFont="1" applyFill="1"/>
    <xf numFmtId="0" fontId="22" fillId="4" borderId="1" xfId="0" applyFont="1" applyFill="1" applyBorder="1" applyAlignment="1">
      <alignment horizontal="left" vertical="center" wrapText="1"/>
    </xf>
    <xf numFmtId="164" fontId="22" fillId="4" borderId="1" xfId="0" applyNumberFormat="1" applyFont="1" applyFill="1" applyBorder="1" applyAlignment="1">
      <alignment wrapText="1"/>
    </xf>
    <xf numFmtId="0" fontId="35" fillId="4" borderId="1" xfId="0" applyFont="1" applyFill="1" applyBorder="1" applyAlignment="1">
      <alignment horizontal="left" vertical="center" wrapText="1"/>
    </xf>
    <xf numFmtId="0" fontId="35" fillId="4" borderId="1" xfId="0" applyFont="1" applyFill="1" applyBorder="1" applyAlignment="1">
      <alignment horizontal="left" wrapText="1"/>
    </xf>
    <xf numFmtId="0" fontId="38" fillId="4" borderId="0" xfId="0" applyFont="1" applyFill="1"/>
    <xf numFmtId="164" fontId="23" fillId="4" borderId="1" xfId="0" applyNumberFormat="1" applyFont="1" applyFill="1" applyBorder="1" applyAlignment="1">
      <alignment wrapText="1"/>
    </xf>
    <xf numFmtId="164" fontId="22" fillId="4" borderId="1" xfId="0" applyNumberFormat="1" applyFont="1" applyFill="1" applyBorder="1" applyAlignment="1">
      <alignment horizontal="right" vertical="center"/>
    </xf>
    <xf numFmtId="49" fontId="22" fillId="4" borderId="1" xfId="0" applyNumberFormat="1" applyFont="1" applyFill="1" applyBorder="1" applyAlignment="1">
      <alignment horizontal="left" wrapText="1"/>
    </xf>
    <xf numFmtId="0" fontId="38" fillId="4" borderId="1" xfId="0" applyFont="1" applyFill="1" applyBorder="1" applyAlignment="1">
      <alignment wrapText="1"/>
    </xf>
    <xf numFmtId="164" fontId="22" fillId="4" borderId="1" xfId="2" applyNumberFormat="1" applyFont="1" applyFill="1" applyBorder="1" applyAlignment="1">
      <alignment horizontal="right" vertical="center" wrapText="1"/>
    </xf>
    <xf numFmtId="164" fontId="22" fillId="4" borderId="1" xfId="2" applyNumberFormat="1" applyFont="1" applyFill="1" applyBorder="1" applyAlignment="1">
      <alignment horizontal="right" vertical="center"/>
    </xf>
    <xf numFmtId="164" fontId="22" fillId="0" borderId="0" xfId="0" applyNumberFormat="1" applyFont="1"/>
    <xf numFmtId="0" fontId="22" fillId="4" borderId="1" xfId="0" applyFont="1" applyFill="1" applyBorder="1" applyAlignment="1">
      <alignment wrapText="1"/>
    </xf>
    <xf numFmtId="164" fontId="38" fillId="2" borderId="1" xfId="0" applyNumberFormat="1" applyFont="1" applyFill="1" applyBorder="1"/>
    <xf numFmtId="164" fontId="29" fillId="4" borderId="0" xfId="0" applyNumberFormat="1" applyFont="1" applyFill="1"/>
    <xf numFmtId="164" fontId="29" fillId="4" borderId="0" xfId="0" applyNumberFormat="1" applyFont="1" applyFill="1" applyAlignment="1">
      <alignment wrapText="1"/>
    </xf>
    <xf numFmtId="164" fontId="23" fillId="4" borderId="1" xfId="0" applyNumberFormat="1" applyFont="1" applyFill="1" applyBorder="1" applyAlignment="1">
      <alignment horizontal="right" wrapText="1"/>
    </xf>
    <xf numFmtId="164" fontId="23" fillId="4" borderId="1" xfId="15" applyNumberFormat="1" applyFont="1" applyFill="1" applyBorder="1" applyAlignment="1">
      <alignment horizontal="right"/>
    </xf>
    <xf numFmtId="164" fontId="35" fillId="0" borderId="1" xfId="2" applyNumberFormat="1" applyFont="1" applyBorder="1" applyAlignment="1">
      <alignment horizontal="right" wrapText="1"/>
    </xf>
    <xf numFmtId="164" fontId="22" fillId="0" borderId="1" xfId="2" applyNumberFormat="1" applyFont="1" applyBorder="1" applyAlignment="1">
      <alignment horizontal="right" wrapText="1"/>
    </xf>
    <xf numFmtId="164" fontId="22" fillId="4" borderId="1" xfId="2" applyNumberFormat="1" applyFont="1" applyFill="1" applyBorder="1" applyAlignment="1">
      <alignment horizontal="right" wrapText="1"/>
    </xf>
    <xf numFmtId="164" fontId="22" fillId="4" borderId="1" xfId="11" applyNumberFormat="1" applyFont="1" applyFill="1" applyBorder="1" applyAlignment="1">
      <alignment horizontal="right"/>
    </xf>
    <xf numFmtId="164" fontId="22" fillId="4" borderId="1" xfId="2" applyNumberFormat="1" applyFont="1" applyFill="1" applyBorder="1" applyAlignment="1">
      <alignment horizontal="right"/>
    </xf>
    <xf numFmtId="164" fontId="38" fillId="0" borderId="0" xfId="0" applyNumberFormat="1" applyFont="1"/>
    <xf numFmtId="0" fontId="35" fillId="7" borderId="1" xfId="0" applyFont="1" applyFill="1" applyBorder="1" applyAlignment="1">
      <alignment horizontal="center"/>
    </xf>
    <xf numFmtId="164" fontId="22" fillId="5" borderId="1" xfId="0" applyNumberFormat="1" applyFont="1" applyFill="1" applyBorder="1" applyAlignment="1">
      <alignment horizontal="right" vertical="center" wrapText="1"/>
    </xf>
    <xf numFmtId="0" fontId="22" fillId="5" borderId="1" xfId="0" applyFont="1" applyFill="1" applyBorder="1"/>
    <xf numFmtId="3" fontId="22" fillId="5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right" vertical="center"/>
    </xf>
    <xf numFmtId="0" fontId="24" fillId="7" borderId="1" xfId="0" applyFont="1" applyFill="1" applyBorder="1"/>
    <xf numFmtId="0" fontId="22" fillId="7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22" fillId="7" borderId="1" xfId="0" applyFont="1" applyFill="1" applyBorder="1"/>
    <xf numFmtId="0" fontId="64" fillId="0" borderId="1" xfId="0" applyFont="1" applyBorder="1" applyAlignment="1">
      <alignment horizontal="right"/>
    </xf>
    <xf numFmtId="0" fontId="35" fillId="7" borderId="1" xfId="0" applyFont="1" applyFill="1" applyBorder="1"/>
    <xf numFmtId="164" fontId="22" fillId="5" borderId="1" xfId="0" applyNumberFormat="1" applyFont="1" applyFill="1" applyBorder="1" applyAlignment="1">
      <alignment horizontal="right" vertical="center"/>
    </xf>
    <xf numFmtId="164" fontId="22" fillId="5" borderId="1" xfId="0" applyNumberFormat="1" applyFont="1" applyFill="1" applyBorder="1"/>
    <xf numFmtId="164" fontId="22" fillId="5" borderId="1" xfId="0" applyNumberFormat="1" applyFont="1" applyFill="1" applyBorder="1" applyAlignment="1">
      <alignment horizontal="right"/>
    </xf>
    <xf numFmtId="0" fontId="22" fillId="5" borderId="1" xfId="0" applyFont="1" applyFill="1" applyBorder="1" applyAlignment="1">
      <alignment horizontal="right" vertical="center"/>
    </xf>
    <xf numFmtId="0" fontId="35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59" fillId="0" borderId="0" xfId="0" applyFont="1" applyAlignment="1">
      <alignment vertical="center"/>
    </xf>
    <xf numFmtId="0" fontId="35" fillId="7" borderId="2" xfId="0" applyFont="1" applyFill="1" applyBorder="1" applyAlignment="1">
      <alignment horizontal="center"/>
    </xf>
    <xf numFmtId="164" fontId="22" fillId="0" borderId="2" xfId="0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horizontal="right" vertical="center"/>
    </xf>
    <xf numFmtId="0" fontId="22" fillId="7" borderId="1" xfId="0" applyFont="1" applyFill="1" applyBorder="1" applyAlignment="1">
      <alignment horizontal="right"/>
    </xf>
    <xf numFmtId="0" fontId="22" fillId="7" borderId="2" xfId="0" applyFont="1" applyFill="1" applyBorder="1" applyAlignment="1">
      <alignment horizontal="right"/>
    </xf>
    <xf numFmtId="0" fontId="23" fillId="7" borderId="1" xfId="0" applyFont="1" applyFill="1" applyBorder="1" applyAlignment="1">
      <alignment horizontal="right"/>
    </xf>
    <xf numFmtId="0" fontId="23" fillId="7" borderId="2" xfId="0" applyFont="1" applyFill="1" applyBorder="1" applyAlignment="1">
      <alignment horizontal="right"/>
    </xf>
    <xf numFmtId="0" fontId="23" fillId="7" borderId="1" xfId="0" applyFont="1" applyFill="1" applyBorder="1"/>
    <xf numFmtId="0" fontId="23" fillId="0" borderId="0" xfId="0" applyFont="1"/>
    <xf numFmtId="165" fontId="22" fillId="0" borderId="2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right"/>
    </xf>
    <xf numFmtId="164" fontId="23" fillId="0" borderId="1" xfId="0" applyNumberFormat="1" applyFont="1" applyBorder="1"/>
    <xf numFmtId="165" fontId="22" fillId="0" borderId="2" xfId="0" applyNumberFormat="1" applyFont="1" applyBorder="1" applyAlignment="1">
      <alignment horizontal="right" vertical="center" wrapText="1"/>
    </xf>
    <xf numFmtId="164" fontId="22" fillId="0" borderId="1" xfId="3" applyNumberFormat="1" applyFont="1" applyBorder="1" applyAlignment="1">
      <alignment horizontal="right" vertical="center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wrapText="1"/>
    </xf>
    <xf numFmtId="0" fontId="68" fillId="0" borderId="0" xfId="0" applyFont="1"/>
    <xf numFmtId="49" fontId="68" fillId="0" borderId="0" xfId="0" applyNumberFormat="1" applyFont="1" applyAlignment="1">
      <alignment horizontal="right"/>
    </xf>
    <xf numFmtId="0" fontId="64" fillId="0" borderId="1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0" fontId="22" fillId="2" borderId="9" xfId="0" applyFont="1" applyFill="1" applyBorder="1" applyAlignment="1">
      <alignment horizontal="right"/>
    </xf>
    <xf numFmtId="0" fontId="22" fillId="2" borderId="6" xfId="0" applyFont="1" applyFill="1" applyBorder="1" applyAlignment="1">
      <alignment horizontal="right"/>
    </xf>
    <xf numFmtId="0" fontId="23" fillId="2" borderId="3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right" vertical="center" wrapText="1"/>
    </xf>
    <xf numFmtId="0" fontId="24" fillId="2" borderId="6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horizontal="right" wrapText="1"/>
    </xf>
    <xf numFmtId="165" fontId="35" fillId="0" borderId="1" xfId="0" applyNumberFormat="1" applyFont="1" applyFill="1" applyBorder="1" applyAlignment="1">
      <alignment horizontal="right" vertical="center" wrapText="1"/>
    </xf>
    <xf numFmtId="0" fontId="38" fillId="0" borderId="0" xfId="0" applyFont="1" applyFill="1"/>
    <xf numFmtId="0" fontId="35" fillId="2" borderId="1" xfId="0" applyFont="1" applyFill="1" applyBorder="1" applyAlignment="1">
      <alignment horizontal="center"/>
    </xf>
    <xf numFmtId="3" fontId="35" fillId="2" borderId="1" xfId="0" applyNumberFormat="1" applyFont="1" applyFill="1" applyBorder="1" applyAlignment="1">
      <alignment horizontal="right"/>
    </xf>
    <xf numFmtId="0" fontId="35" fillId="0" borderId="1" xfId="0" applyFont="1" applyFill="1" applyBorder="1" applyAlignment="1">
      <alignment horizontal="left" wrapText="1"/>
    </xf>
    <xf numFmtId="165" fontId="22" fillId="0" borderId="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2" applyFont="1" applyFill="1"/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left" vertical="center" wrapText="1"/>
    </xf>
    <xf numFmtId="164" fontId="22" fillId="0" borderId="1" xfId="2" applyNumberFormat="1" applyFont="1" applyFill="1" applyBorder="1" applyAlignment="1">
      <alignment horizontal="right" vertical="center" wrapText="1"/>
    </xf>
    <xf numFmtId="164" fontId="22" fillId="0" borderId="2" xfId="2" applyNumberFormat="1" applyFont="1" applyFill="1" applyBorder="1" applyAlignment="1">
      <alignment horizontal="right" vertical="center" wrapText="1"/>
    </xf>
    <xf numFmtId="49" fontId="22" fillId="0" borderId="1" xfId="0" applyNumberFormat="1" applyFont="1" applyFill="1" applyBorder="1" applyAlignment="1">
      <alignment vertical="center" wrapText="1"/>
    </xf>
    <xf numFmtId="3" fontId="35" fillId="0" borderId="1" xfId="0" applyNumberFormat="1" applyFont="1" applyFill="1" applyBorder="1" applyAlignment="1">
      <alignment horizontal="right" vertical="center"/>
    </xf>
    <xf numFmtId="3" fontId="35" fillId="0" borderId="2" xfId="0" applyNumberFormat="1" applyFont="1" applyFill="1" applyBorder="1" applyAlignment="1">
      <alignment horizontal="right" vertical="center"/>
    </xf>
    <xf numFmtId="0" fontId="22" fillId="0" borderId="1" xfId="2" applyFont="1" applyFill="1" applyBorder="1"/>
    <xf numFmtId="0" fontId="22" fillId="0" borderId="1" xfId="2" applyFont="1" applyFill="1" applyBorder="1" applyAlignment="1">
      <alignment horizontal="right"/>
    </xf>
    <xf numFmtId="0" fontId="22" fillId="0" borderId="1" xfId="12" applyFont="1" applyFill="1" applyBorder="1" applyAlignment="1">
      <alignment horizontal="left" vertical="center" wrapText="1"/>
    </xf>
    <xf numFmtId="164" fontId="35" fillId="0" borderId="1" xfId="12" applyNumberFormat="1" applyFont="1" applyFill="1" applyBorder="1" applyAlignment="1">
      <alignment horizontal="right" vertical="center"/>
    </xf>
    <xf numFmtId="164" fontId="35" fillId="0" borderId="2" xfId="12" applyNumberFormat="1" applyFont="1" applyFill="1" applyBorder="1" applyAlignment="1">
      <alignment horizontal="right" vertical="center"/>
    </xf>
    <xf numFmtId="0" fontId="35" fillId="0" borderId="1" xfId="2" applyFont="1" applyFill="1" applyBorder="1" applyAlignment="1">
      <alignment vertical="center" wrapText="1"/>
    </xf>
    <xf numFmtId="164" fontId="35" fillId="0" borderId="1" xfId="2" applyNumberFormat="1" applyFont="1" applyFill="1" applyBorder="1" applyAlignment="1">
      <alignment horizontal="right" vertical="center"/>
    </xf>
    <xf numFmtId="164" fontId="35" fillId="0" borderId="1" xfId="12" applyNumberFormat="1" applyFont="1" applyFill="1" applyBorder="1" applyAlignment="1">
      <alignment horizontal="right" wrapText="1"/>
    </xf>
    <xf numFmtId="164" fontId="35" fillId="0" borderId="2" xfId="12" applyNumberFormat="1" applyFont="1" applyFill="1" applyBorder="1" applyAlignment="1">
      <alignment horizontal="right" wrapText="1"/>
    </xf>
    <xf numFmtId="0" fontId="23" fillId="2" borderId="1" xfId="11" applyFont="1" applyFill="1" applyBorder="1" applyAlignment="1">
      <alignment vertical="center" wrapText="1"/>
    </xf>
    <xf numFmtId="164" fontId="35" fillId="2" borderId="1" xfId="2" applyNumberFormat="1" applyFont="1" applyFill="1" applyBorder="1" applyAlignment="1">
      <alignment horizontal="right" vertical="center"/>
    </xf>
    <xf numFmtId="164" fontId="35" fillId="2" borderId="2" xfId="2" applyNumberFormat="1" applyFont="1" applyFill="1" applyBorder="1" applyAlignment="1">
      <alignment horizontal="right" vertical="center"/>
    </xf>
    <xf numFmtId="0" fontId="24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 wrapText="1"/>
    </xf>
    <xf numFmtId="0" fontId="23" fillId="2" borderId="9" xfId="2" applyFont="1" applyFill="1" applyBorder="1" applyAlignment="1">
      <alignment horizontal="center" vertical="center" wrapText="1"/>
    </xf>
    <xf numFmtId="0" fontId="35" fillId="2" borderId="1" xfId="11" applyFont="1" applyFill="1" applyBorder="1" applyAlignment="1">
      <alignment horizontal="left" vertical="center" wrapText="1"/>
    </xf>
    <xf numFmtId="0" fontId="22" fillId="0" borderId="6" xfId="12" applyFont="1" applyFill="1" applyBorder="1" applyAlignment="1">
      <alignment vertical="center" wrapText="1"/>
    </xf>
    <xf numFmtId="164" fontId="35" fillId="0" borderId="1" xfId="12" applyNumberFormat="1" applyFont="1" applyFill="1" applyBorder="1" applyAlignment="1">
      <alignment horizontal="right" vertical="center" wrapText="1"/>
    </xf>
    <xf numFmtId="164" fontId="35" fillId="0" borderId="2" xfId="12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/>
    </xf>
    <xf numFmtId="3" fontId="22" fillId="0" borderId="2" xfId="0" applyNumberFormat="1" applyFont="1" applyFill="1" applyBorder="1" applyAlignment="1">
      <alignment horizontal="right" vertical="center"/>
    </xf>
    <xf numFmtId="3" fontId="22" fillId="0" borderId="1" xfId="0" applyNumberFormat="1" applyFont="1" applyFill="1" applyBorder="1"/>
    <xf numFmtId="0" fontId="22" fillId="0" borderId="1" xfId="0" applyFont="1" applyFill="1" applyBorder="1" applyAlignment="1">
      <alignment vertical="center"/>
    </xf>
    <xf numFmtId="3" fontId="22" fillId="0" borderId="2" xfId="12" applyNumberFormat="1" applyFont="1" applyFill="1" applyBorder="1" applyAlignment="1">
      <alignment horizontal="right" vertical="center" wrapText="1"/>
    </xf>
    <xf numFmtId="0" fontId="22" fillId="0" borderId="2" xfId="12" applyFont="1" applyFill="1" applyBorder="1" applyAlignment="1">
      <alignment horizontal="right"/>
    </xf>
    <xf numFmtId="0" fontId="22" fillId="0" borderId="1" xfId="12" applyFont="1" applyFill="1" applyBorder="1" applyAlignment="1">
      <alignment horizontal="right"/>
    </xf>
    <xf numFmtId="164" fontId="22" fillId="0" borderId="2" xfId="12" applyNumberFormat="1" applyFont="1" applyFill="1" applyBorder="1" applyAlignment="1">
      <alignment horizontal="right" vertical="center" wrapText="1"/>
    </xf>
    <xf numFmtId="0" fontId="22" fillId="0" borderId="1" xfId="2" applyFont="1" applyFill="1" applyBorder="1" applyAlignment="1">
      <alignment vertical="center" wrapText="1"/>
    </xf>
    <xf numFmtId="164" fontId="22" fillId="0" borderId="1" xfId="6" applyNumberFormat="1" applyFont="1" applyFill="1" applyBorder="1" applyAlignment="1">
      <alignment horizontal="right" wrapText="1"/>
    </xf>
    <xf numFmtId="164" fontId="22" fillId="0" borderId="2" xfId="6" applyNumberFormat="1" applyFont="1" applyFill="1" applyBorder="1" applyAlignment="1">
      <alignment horizontal="right" wrapText="1"/>
    </xf>
    <xf numFmtId="0" fontId="22" fillId="0" borderId="0" xfId="0" applyFont="1" applyFill="1"/>
    <xf numFmtId="3" fontId="35" fillId="2" borderId="2" xfId="2" applyNumberFormat="1" applyFont="1" applyFill="1" applyBorder="1" applyAlignment="1">
      <alignment horizontal="right" vertical="center" wrapText="1"/>
    </xf>
    <xf numFmtId="0" fontId="23" fillId="2" borderId="1" xfId="2" applyFont="1" applyFill="1" applyBorder="1" applyAlignment="1">
      <alignment horizontal="left"/>
    </xf>
    <xf numFmtId="164" fontId="22" fillId="0" borderId="1" xfId="2" applyNumberFormat="1" applyFont="1" applyFill="1" applyBorder="1"/>
    <xf numFmtId="0" fontId="22" fillId="0" borderId="6" xfId="12" applyFont="1" applyFill="1" applyBorder="1" applyAlignment="1">
      <alignment wrapText="1"/>
    </xf>
    <xf numFmtId="0" fontId="22" fillId="0" borderId="1" xfId="2" applyFont="1" applyFill="1" applyBorder="1" applyAlignment="1">
      <alignment horizontal="right" vertical="center" wrapText="1"/>
    </xf>
    <xf numFmtId="3" fontId="22" fillId="0" borderId="1" xfId="2" applyNumberFormat="1" applyFont="1" applyFill="1" applyBorder="1"/>
    <xf numFmtId="3" fontId="22" fillId="0" borderId="1" xfId="2" applyNumberFormat="1" applyFont="1" applyFill="1" applyBorder="1" applyAlignment="1">
      <alignment vertical="center"/>
    </xf>
    <xf numFmtId="3" fontId="35" fillId="0" borderId="1" xfId="2" applyNumberFormat="1" applyFont="1" applyFill="1" applyBorder="1"/>
    <xf numFmtId="164" fontId="22" fillId="0" borderId="1" xfId="2" applyNumberFormat="1" applyFont="1" applyFill="1" applyBorder="1" applyAlignment="1">
      <alignment horizontal="right" vertical="center"/>
    </xf>
    <xf numFmtId="164" fontId="22" fillId="0" borderId="2" xfId="2" applyNumberFormat="1" applyFont="1" applyFill="1" applyBorder="1"/>
    <xf numFmtId="164" fontId="38" fillId="0" borderId="1" xfId="0" applyNumberFormat="1" applyFont="1" applyFill="1" applyBorder="1"/>
    <xf numFmtId="0" fontId="35" fillId="0" borderId="0" xfId="2" applyFont="1" applyFill="1"/>
    <xf numFmtId="0" fontId="35" fillId="0" borderId="0" xfId="12" applyFont="1" applyFill="1" applyAlignment="1">
      <alignment horizontal="right" vertical="center"/>
    </xf>
    <xf numFmtId="0" fontId="35" fillId="0" borderId="2" xfId="12" applyFont="1" applyFill="1" applyBorder="1" applyAlignment="1">
      <alignment horizontal="right"/>
    </xf>
    <xf numFmtId="1" fontId="22" fillId="0" borderId="6" xfId="12" applyNumberFormat="1" applyFont="1" applyFill="1" applyBorder="1" applyAlignment="1">
      <alignment wrapText="1"/>
    </xf>
    <xf numFmtId="3" fontId="35" fillId="2" borderId="1" xfId="2" applyNumberFormat="1" applyFont="1" applyFill="1" applyBorder="1" applyAlignment="1">
      <alignment horizontal="right" vertical="center" wrapText="1"/>
    </xf>
    <xf numFmtId="164" fontId="35" fillId="0" borderId="1" xfId="2" applyNumberFormat="1" applyFont="1" applyFill="1" applyBorder="1" applyAlignment="1">
      <alignment horizontal="right"/>
    </xf>
    <xf numFmtId="0" fontId="35" fillId="0" borderId="1" xfId="2" applyFont="1" applyFill="1" applyBorder="1" applyAlignment="1">
      <alignment wrapText="1"/>
    </xf>
    <xf numFmtId="164" fontId="35" fillId="0" borderId="2" xfId="2" applyNumberFormat="1" applyFont="1" applyFill="1" applyBorder="1" applyAlignment="1">
      <alignment horizontal="right" vertical="center"/>
    </xf>
    <xf numFmtId="0" fontId="22" fillId="0" borderId="1" xfId="12" applyFont="1" applyFill="1" applyBorder="1" applyAlignment="1">
      <alignment vertical="center" wrapText="1"/>
    </xf>
    <xf numFmtId="0" fontId="22" fillId="0" borderId="1" xfId="2" applyFont="1" applyFill="1" applyBorder="1" applyAlignment="1">
      <alignment horizontal="right" vertical="center"/>
    </xf>
    <xf numFmtId="0" fontId="38" fillId="0" borderId="1" xfId="0" applyFont="1" applyFill="1" applyBorder="1"/>
    <xf numFmtId="0" fontId="22" fillId="0" borderId="1" xfId="12" applyFont="1" applyFill="1" applyBorder="1" applyAlignment="1">
      <alignment wrapText="1"/>
    </xf>
    <xf numFmtId="165" fontId="38" fillId="0" borderId="1" xfId="0" applyNumberFormat="1" applyFont="1" applyFill="1" applyBorder="1"/>
    <xf numFmtId="164" fontId="22" fillId="2" borderId="1" xfId="2" applyNumberFormat="1" applyFont="1" applyFill="1" applyBorder="1"/>
    <xf numFmtId="164" fontId="22" fillId="2" borderId="2" xfId="2" applyNumberFormat="1" applyFont="1" applyFill="1" applyBorder="1"/>
    <xf numFmtId="0" fontId="22" fillId="0" borderId="0" xfId="2" applyFont="1" applyFill="1" applyAlignment="1">
      <alignment vertical="center"/>
    </xf>
    <xf numFmtId="0" fontId="23" fillId="0" borderId="1" xfId="2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left" vertical="center" wrapText="1"/>
    </xf>
    <xf numFmtId="164" fontId="22" fillId="0" borderId="1" xfId="0" applyNumberFormat="1" applyFont="1" applyFill="1" applyBorder="1"/>
    <xf numFmtId="164" fontId="22" fillId="0" borderId="0" xfId="0" applyNumberFormat="1" applyFont="1" applyFill="1"/>
    <xf numFmtId="164" fontId="38" fillId="0" borderId="0" xfId="0" applyNumberFormat="1" applyFont="1" applyFill="1"/>
    <xf numFmtId="164" fontId="22" fillId="0" borderId="1" xfId="0" applyNumberFormat="1" applyFont="1" applyFill="1" applyBorder="1" applyAlignment="1">
      <alignment wrapText="1"/>
    </xf>
    <xf numFmtId="164" fontId="38" fillId="0" borderId="1" xfId="2" applyNumberFormat="1" applyFont="1" applyFill="1" applyBorder="1" applyAlignment="1">
      <alignment horizontal="right" vertical="center" wrapText="1"/>
    </xf>
    <xf numFmtId="164" fontId="35" fillId="0" borderId="1" xfId="2" applyNumberFormat="1" applyFont="1" applyFill="1" applyBorder="1" applyAlignment="1">
      <alignment horizontal="right" vertical="center" wrapText="1"/>
    </xf>
    <xf numFmtId="164" fontId="22" fillId="0" borderId="1" xfId="2" applyNumberFormat="1" applyFont="1" applyFill="1" applyBorder="1" applyAlignment="1">
      <alignment horizontal="right"/>
    </xf>
    <xf numFmtId="164" fontId="22" fillId="2" borderId="1" xfId="0" applyNumberFormat="1" applyFont="1" applyFill="1" applyBorder="1" applyAlignment="1"/>
    <xf numFmtId="164" fontId="35" fillId="0" borderId="1" xfId="2" applyNumberFormat="1" applyFont="1" applyFill="1" applyBorder="1" applyAlignment="1">
      <alignment horizontal="right" wrapText="1"/>
    </xf>
    <xf numFmtId="164" fontId="22" fillId="0" borderId="1" xfId="2" applyNumberFormat="1" applyFont="1" applyFill="1" applyBorder="1" applyAlignment="1">
      <alignment horizontal="right" wrapText="1"/>
    </xf>
    <xf numFmtId="164" fontId="22" fillId="0" borderId="1" xfId="0" applyNumberFormat="1" applyFont="1" applyFill="1" applyBorder="1" applyAlignment="1">
      <alignment horizontal="right" wrapText="1"/>
    </xf>
    <xf numFmtId="0" fontId="35" fillId="5" borderId="1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35" fillId="0" borderId="3" xfId="0" applyFont="1" applyBorder="1"/>
    <xf numFmtId="164" fontId="22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/>
    <xf numFmtId="0" fontId="24" fillId="0" borderId="0" xfId="0" applyFont="1" applyFill="1" applyBorder="1"/>
    <xf numFmtId="0" fontId="24" fillId="2" borderId="1" xfId="0" applyFont="1" applyFill="1" applyBorder="1"/>
    <xf numFmtId="0" fontId="22" fillId="0" borderId="5" xfId="0" applyFont="1" applyFill="1" applyBorder="1" applyAlignment="1">
      <alignment wrapText="1"/>
    </xf>
    <xf numFmtId="165" fontId="22" fillId="0" borderId="5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5" xfId="0" applyFont="1" applyFill="1" applyBorder="1"/>
    <xf numFmtId="0" fontId="22" fillId="0" borderId="1" xfId="0" applyFont="1" applyFill="1" applyBorder="1" applyAlignment="1">
      <alignment wrapText="1"/>
    </xf>
    <xf numFmtId="3" fontId="22" fillId="0" borderId="1" xfId="0" applyNumberFormat="1" applyFont="1" applyFill="1" applyBorder="1" applyAlignment="1">
      <alignment horizontal="right" wrapText="1"/>
    </xf>
    <xf numFmtId="3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35" fillId="0" borderId="1" xfId="0" applyFont="1" applyFill="1" applyBorder="1"/>
    <xf numFmtId="164" fontId="22" fillId="0" borderId="1" xfId="0" applyNumberFormat="1" applyFont="1" applyFill="1" applyBorder="1" applyAlignment="1">
      <alignment horizontal="right"/>
    </xf>
    <xf numFmtId="164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left" vertical="center" wrapText="1" indent="1"/>
    </xf>
    <xf numFmtId="164" fontId="22" fillId="0" borderId="1" xfId="0" applyNumberFormat="1" applyFont="1" applyFill="1" applyBorder="1" applyAlignment="1">
      <alignment horizontal="right" vertical="center" wrapText="1"/>
    </xf>
    <xf numFmtId="164" fontId="22" fillId="0" borderId="1" xfId="0" applyNumberFormat="1" applyFont="1" applyFill="1" applyBorder="1" applyAlignment="1">
      <alignment horizontal="right" vertical="center"/>
    </xf>
    <xf numFmtId="165" fontId="22" fillId="0" borderId="1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right" vertical="center"/>
    </xf>
    <xf numFmtId="165" fontId="22" fillId="0" borderId="1" xfId="0" applyNumberFormat="1" applyFont="1" applyFill="1" applyBorder="1"/>
    <xf numFmtId="0" fontId="22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left" wrapText="1"/>
    </xf>
    <xf numFmtId="0" fontId="35" fillId="5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right"/>
    </xf>
    <xf numFmtId="164" fontId="22" fillId="0" borderId="2" xfId="0" applyNumberFormat="1" applyFont="1" applyFill="1" applyBorder="1" applyAlignment="1">
      <alignment horizontal="right"/>
    </xf>
    <xf numFmtId="0" fontId="22" fillId="0" borderId="2" xfId="0" applyFont="1" applyFill="1" applyBorder="1" applyAlignment="1">
      <alignment horizontal="right"/>
    </xf>
    <xf numFmtId="164" fontId="43" fillId="0" borderId="1" xfId="0" applyNumberFormat="1" applyFont="1" applyFill="1" applyBorder="1" applyAlignment="1">
      <alignment horizontal="right"/>
    </xf>
    <xf numFmtId="164" fontId="66" fillId="0" borderId="1" xfId="0" applyNumberFormat="1" applyFont="1" applyFill="1" applyBorder="1" applyAlignment="1">
      <alignment horizontal="right"/>
    </xf>
    <xf numFmtId="164" fontId="41" fillId="0" borderId="1" xfId="0" applyNumberFormat="1" applyFont="1" applyFill="1" applyBorder="1" applyAlignment="1">
      <alignment horizontal="right"/>
    </xf>
    <xf numFmtId="164" fontId="42" fillId="0" borderId="1" xfId="0" applyNumberFormat="1" applyFont="1" applyFill="1" applyBorder="1" applyAlignment="1">
      <alignment horizontal="right"/>
    </xf>
    <xf numFmtId="164" fontId="35" fillId="0" borderId="1" xfId="0" applyNumberFormat="1" applyFont="1" applyFill="1" applyBorder="1" applyAlignment="1">
      <alignment horizontal="right"/>
    </xf>
    <xf numFmtId="164" fontId="22" fillId="0" borderId="2" xfId="0" applyNumberFormat="1" applyFont="1" applyFill="1" applyBorder="1" applyAlignment="1">
      <alignment horizontal="right" vertical="center"/>
    </xf>
    <xf numFmtId="165" fontId="35" fillId="0" borderId="1" xfId="0" applyNumberFormat="1" applyFont="1" applyFill="1" applyBorder="1" applyAlignment="1">
      <alignment horizontal="right"/>
    </xf>
    <xf numFmtId="171" fontId="22" fillId="0" borderId="1" xfId="0" applyNumberFormat="1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right" vertical="center"/>
    </xf>
    <xf numFmtId="3" fontId="22" fillId="0" borderId="1" xfId="0" applyNumberFormat="1" applyFont="1" applyFill="1" applyBorder="1" applyAlignment="1">
      <alignment horizontal="right" vertical="center" wrapText="1"/>
    </xf>
    <xf numFmtId="3" fontId="35" fillId="0" borderId="1" xfId="0" applyNumberFormat="1" applyFont="1" applyFill="1" applyBorder="1" applyAlignment="1">
      <alignment horizontal="right"/>
    </xf>
    <xf numFmtId="3" fontId="35" fillId="0" borderId="2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vertical="center" wrapText="1"/>
    </xf>
    <xf numFmtId="164" fontId="22" fillId="0" borderId="2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left" indent="1"/>
    </xf>
    <xf numFmtId="0" fontId="48" fillId="0" borderId="0" xfId="0" applyFont="1" applyAlignment="1">
      <alignment horizontal="left" indent="1"/>
    </xf>
    <xf numFmtId="164" fontId="22" fillId="2" borderId="1" xfId="0" applyNumberFormat="1" applyFont="1" applyFill="1" applyBorder="1" applyAlignment="1">
      <alignment horizontal="right"/>
    </xf>
    <xf numFmtId="0" fontId="46" fillId="0" borderId="0" xfId="0" applyFont="1" applyAlignment="1">
      <alignment horizontal="left" indent="1"/>
    </xf>
    <xf numFmtId="0" fontId="21" fillId="0" borderId="1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/>
    <xf numFmtId="0" fontId="35" fillId="0" borderId="1" xfId="0" applyFont="1" applyBorder="1" applyAlignment="1">
      <alignment vertical="top" wrapText="1"/>
    </xf>
    <xf numFmtId="0" fontId="23" fillId="0" borderId="1" xfId="0" applyFont="1" applyBorder="1"/>
    <xf numFmtId="3" fontId="22" fillId="0" borderId="1" xfId="35" applyNumberFormat="1" applyFont="1" applyBorder="1" applyAlignment="1">
      <alignment horizontal="right" vertical="center" wrapText="1"/>
    </xf>
    <xf numFmtId="164" fontId="22" fillId="0" borderId="1" xfId="35" applyNumberFormat="1" applyFont="1" applyBorder="1" applyAlignment="1">
      <alignment horizontal="right" vertical="center" wrapText="1"/>
    </xf>
    <xf numFmtId="0" fontId="35" fillId="0" borderId="1" xfId="0" applyFont="1" applyBorder="1" applyAlignment="1">
      <alignment horizontal="left" vertical="center" wrapText="1" indent="2"/>
    </xf>
    <xf numFmtId="3" fontId="22" fillId="0" borderId="1" xfId="5" applyNumberFormat="1" applyFont="1" applyBorder="1" applyAlignment="1">
      <alignment horizontal="right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right" vertical="center" wrapText="1"/>
    </xf>
    <xf numFmtId="168" fontId="35" fillId="0" borderId="1" xfId="0" applyNumberFormat="1" applyFont="1" applyBorder="1" applyAlignment="1">
      <alignment horizontal="right" vertical="center"/>
    </xf>
    <xf numFmtId="168" fontId="35" fillId="0" borderId="1" xfId="0" applyNumberFormat="1" applyFont="1" applyBorder="1" applyAlignment="1">
      <alignment horizontal="right" wrapText="1"/>
    </xf>
    <xf numFmtId="0" fontId="35" fillId="0" borderId="2" xfId="0" applyFont="1" applyBorder="1" applyAlignment="1">
      <alignment horizontal="right" wrapText="1"/>
    </xf>
    <xf numFmtId="3" fontId="22" fillId="0" borderId="6" xfId="35" applyNumberFormat="1" applyFont="1" applyBorder="1" applyAlignment="1">
      <alignment horizontal="right" vertical="center" wrapText="1"/>
    </xf>
    <xf numFmtId="164" fontId="35" fillId="0" borderId="1" xfId="0" applyNumberFormat="1" applyFont="1" applyBorder="1" applyAlignment="1">
      <alignment vertical="center" wrapText="1"/>
    </xf>
    <xf numFmtId="0" fontId="24" fillId="2" borderId="1" xfId="0" applyFont="1" applyFill="1" applyBorder="1" applyAlignment="1">
      <alignment horizontal="justify" vertical="top" wrapText="1"/>
    </xf>
    <xf numFmtId="0" fontId="24" fillId="2" borderId="2" xfId="0" applyFont="1" applyFill="1" applyBorder="1" applyAlignment="1">
      <alignment horizontal="justify" vertical="top" wrapText="1"/>
    </xf>
    <xf numFmtId="0" fontId="23" fillId="2" borderId="6" xfId="0" applyFont="1" applyFill="1" applyBorder="1"/>
    <xf numFmtId="0" fontId="35" fillId="0" borderId="1" xfId="0" applyFont="1" applyBorder="1" applyAlignment="1">
      <alignment horizontal="justify" vertical="center" wrapText="1"/>
    </xf>
    <xf numFmtId="0" fontId="22" fillId="0" borderId="6" xfId="0" applyFont="1" applyBorder="1"/>
    <xf numFmtId="0" fontId="35" fillId="0" borderId="4" xfId="0" applyFont="1" applyBorder="1" applyAlignment="1">
      <alignment horizontal="justify" vertical="center" wrapText="1"/>
    </xf>
    <xf numFmtId="164" fontId="35" fillId="0" borderId="1" xfId="0" applyNumberFormat="1" applyFont="1" applyBorder="1" applyAlignment="1">
      <alignment vertical="center"/>
    </xf>
    <xf numFmtId="3" fontId="35" fillId="0" borderId="1" xfId="0" applyNumberFormat="1" applyFont="1" applyBorder="1" applyAlignment="1">
      <alignment vertical="center"/>
    </xf>
    <xf numFmtId="3" fontId="35" fillId="0" borderId="7" xfId="0" applyNumberFormat="1" applyFont="1" applyBorder="1"/>
    <xf numFmtId="0" fontId="35" fillId="2" borderId="1" xfId="0" applyFont="1" applyFill="1" applyBorder="1" applyAlignment="1">
      <alignment vertical="center" wrapText="1"/>
    </xf>
    <xf numFmtId="0" fontId="35" fillId="2" borderId="2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right" vertical="center" wrapText="1"/>
    </xf>
    <xf numFmtId="2" fontId="35" fillId="2" borderId="1" xfId="0" applyNumberFormat="1" applyFont="1" applyFill="1" applyBorder="1" applyAlignment="1">
      <alignment horizontal="right" vertical="center" wrapText="1"/>
    </xf>
    <xf numFmtId="2" fontId="35" fillId="2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164" fontId="23" fillId="0" borderId="1" xfId="0" applyNumberFormat="1" applyFont="1" applyBorder="1" applyAlignment="1">
      <alignment vertical="center"/>
    </xf>
    <xf numFmtId="0" fontId="23" fillId="0" borderId="6" xfId="0" applyFont="1" applyBorder="1"/>
    <xf numFmtId="177" fontId="22" fillId="0" borderId="1" xfId="0" applyNumberFormat="1" applyFont="1" applyBorder="1" applyAlignment="1">
      <alignment horizontal="right"/>
    </xf>
    <xf numFmtId="0" fontId="35" fillId="0" borderId="6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/>
    </xf>
    <xf numFmtId="3" fontId="22" fillId="0" borderId="1" xfId="0" applyNumberFormat="1" applyFont="1" applyBorder="1" applyAlignment="1">
      <alignment vertical="center"/>
    </xf>
    <xf numFmtId="0" fontId="22" fillId="0" borderId="6" xfId="12" applyFont="1" applyBorder="1" applyAlignment="1">
      <alignment horizontal="left"/>
    </xf>
    <xf numFmtId="0" fontId="22" fillId="0" borderId="2" xfId="0" applyFont="1" applyBorder="1" applyAlignment="1">
      <alignment horizontal="left" vertical="center" wrapText="1"/>
    </xf>
    <xf numFmtId="164" fontId="22" fillId="0" borderId="1" xfId="0" applyNumberFormat="1" applyFont="1" applyBorder="1" applyAlignment="1">
      <alignment vertical="center"/>
    </xf>
    <xf numFmtId="3" fontId="22" fillId="2" borderId="1" xfId="0" applyNumberFormat="1" applyFont="1" applyFill="1" applyBorder="1"/>
    <xf numFmtId="3" fontId="22" fillId="0" borderId="1" xfId="0" applyNumberFormat="1" applyFont="1" applyBorder="1" applyAlignment="1">
      <alignment wrapText="1"/>
    </xf>
    <xf numFmtId="3" fontId="22" fillId="0" borderId="6" xfId="0" applyNumberFormat="1" applyFont="1" applyBorder="1"/>
    <xf numFmtId="0" fontId="22" fillId="0" borderId="6" xfId="0" applyFont="1" applyBorder="1" applyAlignment="1">
      <alignment horizontal="justify" vertical="center" wrapText="1"/>
    </xf>
    <xf numFmtId="164" fontId="22" fillId="0" borderId="6" xfId="0" applyNumberFormat="1" applyFont="1" applyBorder="1"/>
    <xf numFmtId="3" fontId="22" fillId="0" borderId="6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right"/>
    </xf>
    <xf numFmtId="0" fontId="22" fillId="0" borderId="6" xfId="0" applyFont="1" applyBorder="1" applyAlignment="1">
      <alignment horizontal="center"/>
    </xf>
    <xf numFmtId="0" fontId="22" fillId="0" borderId="6" xfId="0" applyFont="1" applyBorder="1" applyAlignment="1">
      <alignment horizontal="left" vertical="center" wrapText="1" indent="2"/>
    </xf>
    <xf numFmtId="0" fontId="22" fillId="0" borderId="6" xfId="0" applyFont="1" applyBorder="1" applyAlignment="1">
      <alignment horizontal="left" vertical="center" wrapText="1" indent="4"/>
    </xf>
    <xf numFmtId="0" fontId="23" fillId="2" borderId="6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right" wrapText="1"/>
    </xf>
    <xf numFmtId="49" fontId="22" fillId="2" borderId="1" xfId="0" applyNumberFormat="1" applyFont="1" applyFill="1" applyBorder="1" applyAlignment="1">
      <alignment horizontal="right"/>
    </xf>
    <xf numFmtId="3" fontId="22" fillId="2" borderId="1" xfId="0" applyNumberFormat="1" applyFont="1" applyFill="1" applyBorder="1" applyAlignment="1">
      <alignment horizontal="right"/>
    </xf>
    <xf numFmtId="0" fontId="23" fillId="0" borderId="6" xfId="0" applyFont="1" applyBorder="1" applyAlignment="1">
      <alignment vertical="center" wrapText="1"/>
    </xf>
    <xf numFmtId="3" fontId="35" fillId="0" borderId="6" xfId="0" applyNumberFormat="1" applyFont="1" applyBorder="1"/>
    <xf numFmtId="49" fontId="35" fillId="0" borderId="6" xfId="0" applyNumberFormat="1" applyFont="1" applyBorder="1" applyAlignment="1">
      <alignment horizontal="left" wrapText="1" indent="2"/>
    </xf>
    <xf numFmtId="3" fontId="35" fillId="0" borderId="6" xfId="0" applyNumberFormat="1" applyFont="1" applyBorder="1" applyAlignment="1">
      <alignment horizontal="right" wrapText="1"/>
    </xf>
    <xf numFmtId="178" fontId="35" fillId="0" borderId="1" xfId="0" applyNumberFormat="1" applyFont="1" applyBorder="1" applyAlignment="1">
      <alignment horizontal="right"/>
    </xf>
    <xf numFmtId="0" fontId="24" fillId="0" borderId="0" xfId="0" applyFont="1" applyAlignment="1">
      <alignment wrapText="1"/>
    </xf>
    <xf numFmtId="164" fontId="35" fillId="0" borderId="1" xfId="0" applyNumberFormat="1" applyFont="1" applyBorder="1" applyAlignment="1">
      <alignment horizontal="center" vertical="center"/>
    </xf>
    <xf numFmtId="165" fontId="35" fillId="0" borderId="1" xfId="0" applyNumberFormat="1" applyFont="1" applyBorder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 horizontal="left" wrapText="1" indent="1"/>
    </xf>
    <xf numFmtId="164" fontId="23" fillId="0" borderId="1" xfId="0" applyNumberFormat="1" applyFont="1" applyBorder="1" applyAlignment="1">
      <alignment horizontal="right"/>
    </xf>
    <xf numFmtId="0" fontId="23" fillId="0" borderId="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6" xfId="0" applyFont="1" applyBorder="1" applyAlignment="1">
      <alignment horizontal="left" vertical="center" wrapText="1" indent="1"/>
    </xf>
    <xf numFmtId="0" fontId="35" fillId="0" borderId="6" xfId="0" applyFont="1" applyBorder="1" applyAlignment="1">
      <alignment horizontal="left" vertical="center" wrapText="1" indent="1"/>
    </xf>
    <xf numFmtId="164" fontId="35" fillId="0" borderId="6" xfId="0" applyNumberFormat="1" applyFont="1" applyBorder="1" applyAlignment="1">
      <alignment horizontal="right"/>
    </xf>
    <xf numFmtId="3" fontId="35" fillId="0" borderId="1" xfId="0" applyNumberFormat="1" applyFont="1" applyBorder="1" applyAlignment="1" applyProtection="1">
      <alignment horizontal="right"/>
      <protection locked="0"/>
    </xf>
    <xf numFmtId="168" fontId="35" fillId="0" borderId="2" xfId="0" applyNumberFormat="1" applyFont="1" applyBorder="1" applyAlignment="1">
      <alignment horizontal="right" wrapText="1"/>
    </xf>
    <xf numFmtId="178" fontId="22" fillId="0" borderId="1" xfId="0" applyNumberFormat="1" applyFont="1" applyBorder="1" applyAlignment="1">
      <alignment horizontal="right"/>
    </xf>
    <xf numFmtId="165" fontId="35" fillId="0" borderId="2" xfId="0" applyNumberFormat="1" applyFont="1" applyBorder="1" applyAlignment="1">
      <alignment horizontal="right" wrapText="1"/>
    </xf>
    <xf numFmtId="169" fontId="35" fillId="0" borderId="2" xfId="0" applyNumberFormat="1" applyFont="1" applyBorder="1" applyAlignment="1">
      <alignment horizontal="right" wrapText="1"/>
    </xf>
    <xf numFmtId="0" fontId="35" fillId="0" borderId="11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72" fillId="0" borderId="1" xfId="0" applyFont="1" applyBorder="1" applyAlignment="1">
      <alignment horizontal="right"/>
    </xf>
    <xf numFmtId="0" fontId="35" fillId="0" borderId="15" xfId="0" applyFont="1" applyBorder="1" applyAlignment="1">
      <alignment wrapText="1"/>
    </xf>
    <xf numFmtId="0" fontId="35" fillId="0" borderId="5" xfId="0" applyFont="1" applyBorder="1" applyAlignment="1">
      <alignment wrapText="1"/>
    </xf>
    <xf numFmtId="164" fontId="72" fillId="0" borderId="1" xfId="0" applyNumberFormat="1" applyFont="1" applyBorder="1" applyAlignment="1">
      <alignment horizontal="right"/>
    </xf>
    <xf numFmtId="0" fontId="22" fillId="0" borderId="6" xfId="0" applyFont="1" applyBorder="1" applyAlignment="1">
      <alignment wrapText="1"/>
    </xf>
    <xf numFmtId="3" fontId="35" fillId="2" borderId="1" xfId="0" applyNumberFormat="1" applyFont="1" applyFill="1" applyBorder="1"/>
    <xf numFmtId="0" fontId="35" fillId="2" borderId="2" xfId="0" applyFont="1" applyFill="1" applyBorder="1"/>
    <xf numFmtId="164" fontId="22" fillId="0" borderId="2" xfId="0" applyNumberFormat="1" applyFont="1" applyBorder="1" applyAlignment="1">
      <alignment vertical="center"/>
    </xf>
    <xf numFmtId="0" fontId="73" fillId="0" borderId="0" xfId="0" applyFont="1"/>
    <xf numFmtId="164" fontId="22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164" fontId="22" fillId="0" borderId="0" xfId="0" applyNumberFormat="1" applyFont="1" applyAlignment="1">
      <alignment vertical="center"/>
    </xf>
    <xf numFmtId="0" fontId="75" fillId="0" borderId="0" xfId="0" applyFont="1"/>
    <xf numFmtId="0" fontId="77" fillId="0" borderId="0" xfId="0" applyFont="1"/>
    <xf numFmtId="0" fontId="79" fillId="0" borderId="0" xfId="0" applyFont="1"/>
    <xf numFmtId="174" fontId="22" fillId="0" borderId="0" xfId="4" applyNumberFormat="1" applyFont="1" applyFill="1"/>
    <xf numFmtId="0" fontId="22" fillId="0" borderId="6" xfId="0" applyFont="1" applyFill="1" applyBorder="1" applyAlignment="1">
      <alignment horizontal="left" vertical="center" wrapText="1"/>
    </xf>
    <xf numFmtId="164" fontId="22" fillId="0" borderId="1" xfId="0" applyNumberFormat="1" applyFont="1" applyFill="1" applyBorder="1" applyAlignment="1">
      <alignment vertical="center"/>
    </xf>
    <xf numFmtId="164" fontId="22" fillId="0" borderId="2" xfId="0" applyNumberFormat="1" applyFont="1" applyFill="1" applyBorder="1"/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8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35" fillId="0" borderId="1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vertical="top" wrapText="1"/>
    </xf>
    <xf numFmtId="0" fontId="22" fillId="4" borderId="0" xfId="0" applyFont="1" applyFill="1"/>
    <xf numFmtId="0" fontId="38" fillId="0" borderId="0" xfId="0" applyFont="1" applyAlignment="1">
      <alignment horizontal="center"/>
    </xf>
    <xf numFmtId="0" fontId="82" fillId="4" borderId="0" xfId="0" applyFont="1" applyFill="1"/>
    <xf numFmtId="0" fontId="51" fillId="0" borderId="1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0" fontId="82" fillId="0" borderId="0" xfId="0" applyFont="1"/>
    <xf numFmtId="0" fontId="24" fillId="8" borderId="1" xfId="0" applyFont="1" applyFill="1" applyBorder="1" applyAlignment="1">
      <alignment horizontal="left" vertical="center" wrapText="1"/>
    </xf>
    <xf numFmtId="0" fontId="51" fillId="2" borderId="1" xfId="0" applyFont="1" applyFill="1" applyBorder="1" applyAlignment="1">
      <alignment horizontal="center" vertical="center"/>
    </xf>
    <xf numFmtId="0" fontId="51" fillId="2" borderId="2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vertical="center" wrapText="1"/>
    </xf>
    <xf numFmtId="0" fontId="51" fillId="0" borderId="1" xfId="0" applyFont="1" applyBorder="1" applyAlignment="1">
      <alignment horizontal="center"/>
    </xf>
    <xf numFmtId="4" fontId="36" fillId="4" borderId="1" xfId="0" applyNumberFormat="1" applyFont="1" applyFill="1" applyBorder="1" applyAlignment="1">
      <alignment horizontal="right" wrapText="1"/>
    </xf>
    <xf numFmtId="2" fontId="36" fillId="4" borderId="1" xfId="0" applyNumberFormat="1" applyFont="1" applyFill="1" applyBorder="1" applyAlignment="1">
      <alignment horizontal="right" wrapText="1"/>
    </xf>
    <xf numFmtId="4" fontId="22" fillId="4" borderId="1" xfId="0" applyNumberFormat="1" applyFont="1" applyFill="1" applyBorder="1" applyAlignment="1">
      <alignment horizontal="right" wrapText="1"/>
    </xf>
    <xf numFmtId="4" fontId="38" fillId="4" borderId="1" xfId="0" applyNumberFormat="1" applyFont="1" applyFill="1" applyBorder="1" applyAlignment="1">
      <alignment horizontal="right" wrapText="1"/>
    </xf>
    <xf numFmtId="4" fontId="38" fillId="4" borderId="1" xfId="0" applyNumberFormat="1" applyFont="1" applyFill="1" applyBorder="1" applyAlignment="1">
      <alignment horizontal="right"/>
    </xf>
    <xf numFmtId="4" fontId="22" fillId="4" borderId="2" xfId="0" applyNumberFormat="1" applyFont="1" applyFill="1" applyBorder="1" applyAlignment="1">
      <alignment horizontal="right" wrapText="1"/>
    </xf>
    <xf numFmtId="4" fontId="22" fillId="0" borderId="1" xfId="0" applyNumberFormat="1" applyFont="1" applyBorder="1" applyAlignment="1">
      <alignment horizontal="right" wrapText="1"/>
    </xf>
    <xf numFmtId="173" fontId="38" fillId="4" borderId="1" xfId="0" applyNumberFormat="1" applyFont="1" applyFill="1" applyBorder="1" applyAlignment="1">
      <alignment horizontal="right" wrapText="1"/>
    </xf>
    <xf numFmtId="173" fontId="22" fillId="4" borderId="1" xfId="0" applyNumberFormat="1" applyFont="1" applyFill="1" applyBorder="1" applyAlignment="1">
      <alignment horizontal="right" wrapText="1"/>
    </xf>
    <xf numFmtId="173" fontId="22" fillId="4" borderId="2" xfId="0" applyNumberFormat="1" applyFont="1" applyFill="1" applyBorder="1" applyAlignment="1">
      <alignment horizontal="right" wrapText="1"/>
    </xf>
    <xf numFmtId="0" fontId="38" fillId="4" borderId="1" xfId="0" applyFont="1" applyFill="1" applyBorder="1" applyAlignment="1">
      <alignment horizontal="right"/>
    </xf>
    <xf numFmtId="0" fontId="38" fillId="4" borderId="1" xfId="0" applyFont="1" applyFill="1" applyBorder="1" applyAlignment="1">
      <alignment horizontal="right" wrapText="1"/>
    </xf>
    <xf numFmtId="172" fontId="38" fillId="4" borderId="1" xfId="0" applyNumberFormat="1" applyFont="1" applyFill="1" applyBorder="1" applyAlignment="1">
      <alignment horizontal="right" wrapText="1"/>
    </xf>
    <xf numFmtId="179" fontId="22" fillId="0" borderId="1" xfId="0" applyNumberFormat="1" applyFont="1" applyBorder="1" applyAlignment="1">
      <alignment horizontal="right" wrapText="1"/>
    </xf>
    <xf numFmtId="173" fontId="22" fillId="4" borderId="1" xfId="0" applyNumberFormat="1" applyFont="1" applyFill="1" applyBorder="1" applyAlignment="1">
      <alignment horizontal="right"/>
    </xf>
    <xf numFmtId="0" fontId="22" fillId="4" borderId="2" xfId="0" applyFont="1" applyFill="1" applyBorder="1" applyAlignment="1">
      <alignment horizontal="right"/>
    </xf>
    <xf numFmtId="3" fontId="38" fillId="0" borderId="1" xfId="0" applyNumberFormat="1" applyFont="1" applyBorder="1" applyAlignment="1">
      <alignment horizontal="right" wrapText="1"/>
    </xf>
    <xf numFmtId="173" fontId="22" fillId="4" borderId="2" xfId="5" applyNumberFormat="1" applyFont="1" applyFill="1" applyBorder="1" applyAlignment="1">
      <alignment horizontal="right" wrapText="1"/>
    </xf>
    <xf numFmtId="172" fontId="22" fillId="4" borderId="1" xfId="0" applyNumberFormat="1" applyFont="1" applyFill="1" applyBorder="1" applyAlignment="1">
      <alignment horizontal="right" wrapText="1"/>
    </xf>
    <xf numFmtId="173" fontId="38" fillId="4" borderId="2" xfId="5" applyNumberFormat="1" applyFont="1" applyFill="1" applyBorder="1" applyAlignment="1">
      <alignment horizontal="right" wrapText="1"/>
    </xf>
    <xf numFmtId="0" fontId="35" fillId="4" borderId="1" xfId="0" applyFont="1" applyFill="1" applyBorder="1" applyAlignment="1">
      <alignment horizontal="right" wrapText="1"/>
    </xf>
    <xf numFmtId="3" fontId="22" fillId="4" borderId="1" xfId="0" applyNumberFormat="1" applyFont="1" applyFill="1" applyBorder="1" applyAlignment="1">
      <alignment horizontal="right"/>
    </xf>
    <xf numFmtId="0" fontId="38" fillId="4" borderId="2" xfId="0" applyFont="1" applyFill="1" applyBorder="1" applyAlignment="1">
      <alignment horizontal="right"/>
    </xf>
    <xf numFmtId="165" fontId="35" fillId="0" borderId="1" xfId="0" applyNumberFormat="1" applyFont="1" applyBorder="1" applyAlignment="1">
      <alignment horizontal="left" vertical="center" wrapText="1"/>
    </xf>
    <xf numFmtId="165" fontId="38" fillId="4" borderId="1" xfId="0" applyNumberFormat="1" applyFont="1" applyFill="1" applyBorder="1" applyAlignment="1">
      <alignment horizontal="right"/>
    </xf>
    <xf numFmtId="165" fontId="38" fillId="4" borderId="2" xfId="0" applyNumberFormat="1" applyFont="1" applyFill="1" applyBorder="1" applyAlignment="1">
      <alignment horizontal="right"/>
    </xf>
    <xf numFmtId="165" fontId="22" fillId="4" borderId="1" xfId="0" applyNumberFormat="1" applyFont="1" applyFill="1" applyBorder="1" applyAlignment="1">
      <alignment horizontal="right"/>
    </xf>
    <xf numFmtId="165" fontId="22" fillId="4" borderId="2" xfId="0" applyNumberFormat="1" applyFont="1" applyFill="1" applyBorder="1" applyAlignment="1">
      <alignment horizontal="right"/>
    </xf>
    <xf numFmtId="164" fontId="35" fillId="0" borderId="1" xfId="0" applyNumberFormat="1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center"/>
    </xf>
    <xf numFmtId="0" fontId="83" fillId="4" borderId="0" xfId="0" applyFont="1" applyFill="1"/>
    <xf numFmtId="0" fontId="22" fillId="0" borderId="1" xfId="0" applyFont="1" applyBorder="1" applyAlignment="1">
      <alignment horizontal="left"/>
    </xf>
    <xf numFmtId="0" fontId="23" fillId="0" borderId="1" xfId="0" applyFont="1" applyBorder="1" applyAlignment="1">
      <alignment horizontal="right" wrapText="1"/>
    </xf>
    <xf numFmtId="0" fontId="23" fillId="0" borderId="2" xfId="0" applyFont="1" applyBorder="1" applyAlignment="1">
      <alignment horizontal="right"/>
    </xf>
    <xf numFmtId="0" fontId="83" fillId="0" borderId="0" xfId="0" applyFont="1"/>
    <xf numFmtId="0" fontId="22" fillId="0" borderId="1" xfId="0" applyFont="1" applyBorder="1" applyAlignment="1">
      <alignment horizontal="justify" vertical="center" wrapText="1"/>
    </xf>
    <xf numFmtId="164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/>
    <xf numFmtId="164" fontId="22" fillId="0" borderId="1" xfId="16" applyNumberFormat="1" applyFont="1" applyBorder="1" applyAlignment="1">
      <alignment horizontal="right"/>
    </xf>
    <xf numFmtId="0" fontId="38" fillId="2" borderId="1" xfId="0" applyFont="1" applyFill="1" applyBorder="1" applyAlignment="1">
      <alignment horizontal="right"/>
    </xf>
    <xf numFmtId="0" fontId="38" fillId="2" borderId="2" xfId="0" applyFont="1" applyFill="1" applyBorder="1" applyAlignment="1">
      <alignment horizontal="right"/>
    </xf>
    <xf numFmtId="0" fontId="22" fillId="4" borderId="1" xfId="0" applyFont="1" applyFill="1" applyBorder="1" applyAlignment="1">
      <alignment vertical="center" wrapText="1"/>
    </xf>
    <xf numFmtId="3" fontId="38" fillId="4" borderId="2" xfId="0" applyNumberFormat="1" applyFont="1" applyFill="1" applyBorder="1" applyAlignment="1">
      <alignment horizontal="right"/>
    </xf>
    <xf numFmtId="3" fontId="38" fillId="0" borderId="1" xfId="0" applyNumberFormat="1" applyFont="1" applyBorder="1" applyAlignment="1">
      <alignment horizontal="right"/>
    </xf>
    <xf numFmtId="0" fontId="22" fillId="4" borderId="1" xfId="0" applyFont="1" applyFill="1" applyBorder="1" applyAlignment="1">
      <alignment horizontal="justify" vertical="center" wrapText="1"/>
    </xf>
    <xf numFmtId="49" fontId="38" fillId="4" borderId="2" xfId="0" applyNumberFormat="1" applyFont="1" applyFill="1" applyBorder="1" applyAlignment="1">
      <alignment horizontal="right"/>
    </xf>
    <xf numFmtId="0" fontId="84" fillId="0" borderId="1" xfId="0" applyFont="1" applyBorder="1" applyAlignment="1">
      <alignment horizontal="right"/>
    </xf>
    <xf numFmtId="0" fontId="22" fillId="0" borderId="1" xfId="20" applyFont="1" applyBorder="1" applyAlignment="1">
      <alignment horizontal="right"/>
    </xf>
    <xf numFmtId="0" fontId="22" fillId="0" borderId="2" xfId="20" applyFont="1" applyBorder="1" applyAlignment="1">
      <alignment horizontal="right"/>
    </xf>
    <xf numFmtId="165" fontId="37" fillId="0" borderId="1" xfId="0" applyNumberFormat="1" applyFont="1" applyBorder="1" applyAlignment="1">
      <alignment horizontal="right"/>
    </xf>
    <xf numFmtId="164" fontId="22" fillId="0" borderId="1" xfId="3" applyNumberFormat="1" applyFont="1" applyBorder="1" applyAlignment="1">
      <alignment horizontal="right"/>
    </xf>
    <xf numFmtId="0" fontId="22" fillId="0" borderId="1" xfId="0" applyFont="1" applyBorder="1" applyAlignment="1">
      <alignment horizontal="left" wrapText="1" indent="1"/>
    </xf>
    <xf numFmtId="3" fontId="23" fillId="0" borderId="1" xfId="0" applyNumberFormat="1" applyFont="1" applyBorder="1" applyAlignment="1">
      <alignment horizontal="right"/>
    </xf>
    <xf numFmtId="164" fontId="38" fillId="0" borderId="2" xfId="0" applyNumberFormat="1" applyFont="1" applyBorder="1" applyAlignment="1">
      <alignment horizontal="right"/>
    </xf>
    <xf numFmtId="0" fontId="35" fillId="0" borderId="1" xfId="0" applyFont="1" applyBorder="1" applyAlignment="1">
      <alignment horizontal="left" vertical="center" wrapText="1" indent="1"/>
    </xf>
    <xf numFmtId="164" fontId="22" fillId="0" borderId="1" xfId="36" applyNumberFormat="1" applyFont="1" applyBorder="1" applyAlignment="1">
      <alignment horizontal="right" wrapText="1"/>
    </xf>
    <xf numFmtId="164" fontId="22" fillId="0" borderId="1" xfId="37" applyNumberFormat="1" applyFont="1" applyBorder="1" applyAlignment="1">
      <alignment horizontal="right" wrapText="1"/>
    </xf>
    <xf numFmtId="164" fontId="22" fillId="0" borderId="1" xfId="38" applyNumberFormat="1" applyFont="1" applyBorder="1" applyAlignment="1">
      <alignment horizontal="right" wrapText="1"/>
    </xf>
    <xf numFmtId="164" fontId="22" fillId="0" borderId="1" xfId="39" applyNumberFormat="1" applyFont="1" applyBorder="1" applyAlignment="1">
      <alignment horizontal="right" wrapText="1"/>
    </xf>
    <xf numFmtId="3" fontId="25" fillId="4" borderId="1" xfId="0" applyNumberFormat="1" applyFont="1" applyFill="1" applyBorder="1" applyAlignment="1">
      <alignment horizontal="right"/>
    </xf>
    <xf numFmtId="3" fontId="38" fillId="4" borderId="1" xfId="0" applyNumberFormat="1" applyFont="1" applyFill="1" applyBorder="1" applyAlignment="1">
      <alignment horizontal="right"/>
    </xf>
    <xf numFmtId="164" fontId="22" fillId="4" borderId="2" xfId="0" applyNumberFormat="1" applyFont="1" applyFill="1" applyBorder="1" applyAlignment="1">
      <alignment horizontal="right"/>
    </xf>
    <xf numFmtId="164" fontId="38" fillId="4" borderId="2" xfId="0" applyNumberFormat="1" applyFont="1" applyFill="1" applyBorder="1" applyAlignment="1">
      <alignment horizontal="right"/>
    </xf>
    <xf numFmtId="0" fontId="85" fillId="4" borderId="2" xfId="0" applyFont="1" applyFill="1" applyBorder="1" applyAlignment="1">
      <alignment horizontal="right"/>
    </xf>
    <xf numFmtId="3" fontId="35" fillId="4" borderId="1" xfId="0" applyNumberFormat="1" applyFont="1" applyFill="1" applyBorder="1" applyAlignment="1">
      <alignment horizontal="right"/>
    </xf>
    <xf numFmtId="0" fontId="35" fillId="4" borderId="1" xfId="0" applyFont="1" applyFill="1" applyBorder="1" applyAlignment="1">
      <alignment horizontal="right"/>
    </xf>
    <xf numFmtId="0" fontId="33" fillId="4" borderId="0" xfId="0" applyFont="1" applyFill="1"/>
    <xf numFmtId="0" fontId="86" fillId="4" borderId="0" xfId="0" applyFont="1" applyFill="1"/>
    <xf numFmtId="0" fontId="86" fillId="0" borderId="0" xfId="0" applyFont="1"/>
    <xf numFmtId="0" fontId="23" fillId="8" borderId="1" xfId="0" applyFont="1" applyFill="1" applyBorder="1" applyAlignment="1">
      <alignment horizontal="left"/>
    </xf>
    <xf numFmtId="164" fontId="22" fillId="8" borderId="1" xfId="0" applyNumberFormat="1" applyFont="1" applyFill="1" applyBorder="1" applyAlignment="1">
      <alignment horizontal="right"/>
    </xf>
    <xf numFmtId="0" fontId="23" fillId="8" borderId="1" xfId="0" applyFont="1" applyFill="1" applyBorder="1" applyAlignment="1">
      <alignment horizontal="right"/>
    </xf>
    <xf numFmtId="0" fontId="22" fillId="8" borderId="1" xfId="0" applyFont="1" applyFill="1" applyBorder="1" applyAlignment="1">
      <alignment horizontal="right"/>
    </xf>
    <xf numFmtId="0" fontId="22" fillId="8" borderId="2" xfId="0" applyFont="1" applyFill="1" applyBorder="1" applyAlignment="1">
      <alignment horizontal="right"/>
    </xf>
    <xf numFmtId="0" fontId="25" fillId="4" borderId="1" xfId="0" applyFont="1" applyFill="1" applyBorder="1" applyAlignment="1">
      <alignment horizontal="right"/>
    </xf>
    <xf numFmtId="0" fontId="22" fillId="5" borderId="1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left" indent="1"/>
    </xf>
    <xf numFmtId="0" fontId="38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29" fillId="0" borderId="0" xfId="0" applyFont="1" applyAlignment="1">
      <alignment horizontal="left" wrapText="1" indent="1"/>
    </xf>
    <xf numFmtId="174" fontId="29" fillId="0" borderId="0" xfId="4" applyNumberFormat="1" applyFont="1" applyFill="1" applyBorder="1" applyAlignment="1">
      <alignment horizontal="left" indent="1"/>
    </xf>
    <xf numFmtId="174" fontId="31" fillId="0" borderId="0" xfId="4" applyNumberFormat="1" applyFont="1" applyFill="1" applyBorder="1" applyAlignment="1">
      <alignment horizontal="left" indent="1"/>
    </xf>
    <xf numFmtId="0" fontId="31" fillId="0" borderId="0" xfId="0" applyFont="1" applyAlignment="1">
      <alignment horizontal="left" indent="1"/>
    </xf>
    <xf numFmtId="0" fontId="33" fillId="0" borderId="0" xfId="0" applyFont="1" applyAlignment="1">
      <alignment horizontal="left" indent="1"/>
    </xf>
    <xf numFmtId="0" fontId="33" fillId="0" borderId="0" xfId="0" applyFont="1"/>
    <xf numFmtId="0" fontId="33" fillId="0" borderId="0" xfId="0" applyFont="1" applyAlignment="1">
      <alignment horizontal="center"/>
    </xf>
    <xf numFmtId="174" fontId="22" fillId="0" borderId="0" xfId="4" applyNumberFormat="1" applyFont="1" applyFill="1" applyBorder="1"/>
    <xf numFmtId="0" fontId="22" fillId="4" borderId="0" xfId="0" applyFont="1" applyFill="1" applyAlignment="1">
      <alignment wrapText="1"/>
    </xf>
    <xf numFmtId="174" fontId="22" fillId="4" borderId="0" xfId="4" applyNumberFormat="1" applyFont="1" applyFill="1" applyBorder="1"/>
    <xf numFmtId="0" fontId="34" fillId="0" borderId="9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164" fontId="3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84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2" xfId="0" applyFont="1" applyFill="1" applyBorder="1"/>
    <xf numFmtId="0" fontId="38" fillId="0" borderId="1" xfId="0" applyFont="1" applyFill="1" applyBorder="1" applyAlignment="1">
      <alignment horizontal="center"/>
    </xf>
    <xf numFmtId="0" fontId="82" fillId="0" borderId="0" xfId="0" applyFont="1" applyFill="1"/>
    <xf numFmtId="3" fontId="35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right" wrapText="1"/>
    </xf>
    <xf numFmtId="169" fontId="35" fillId="0" borderId="1" xfId="0" applyNumberFormat="1" applyFont="1" applyFill="1" applyBorder="1" applyAlignment="1">
      <alignment horizontal="right" wrapText="1"/>
    </xf>
    <xf numFmtId="164" fontId="35" fillId="0" borderId="2" xfId="0" applyNumberFormat="1" applyFont="1" applyFill="1" applyBorder="1" applyAlignment="1">
      <alignment horizontal="right"/>
    </xf>
    <xf numFmtId="164" fontId="35" fillId="0" borderId="1" xfId="0" applyNumberFormat="1" applyFont="1" applyFill="1" applyBorder="1" applyAlignment="1">
      <alignment horizontal="right" vertical="center"/>
    </xf>
    <xf numFmtId="165" fontId="37" fillId="0" borderId="1" xfId="0" applyNumberFormat="1" applyFont="1" applyFill="1" applyBorder="1" applyAlignment="1">
      <alignment horizontal="right" vertical="center"/>
    </xf>
    <xf numFmtId="3" fontId="35" fillId="0" borderId="2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right" wrapText="1"/>
    </xf>
    <xf numFmtId="0" fontId="35" fillId="0" borderId="1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right"/>
    </xf>
    <xf numFmtId="0" fontId="38" fillId="0" borderId="1" xfId="0" applyFont="1" applyFill="1" applyBorder="1" applyAlignment="1">
      <alignment horizontal="right"/>
    </xf>
    <xf numFmtId="0" fontId="38" fillId="0" borderId="2" xfId="0" applyFont="1" applyFill="1" applyBorder="1" applyAlignment="1">
      <alignment horizontal="right"/>
    </xf>
    <xf numFmtId="164" fontId="22" fillId="0" borderId="1" xfId="0" applyNumberFormat="1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right"/>
    </xf>
    <xf numFmtId="0" fontId="33" fillId="0" borderId="0" xfId="0" applyFont="1" applyFill="1"/>
    <xf numFmtId="0" fontId="86" fillId="0" borderId="0" xfId="0" applyFont="1" applyFill="1"/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/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/>
    <xf numFmtId="2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165" fontId="14" fillId="0" borderId="1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4" fillId="0" borderId="2" xfId="0" applyNumberFormat="1" applyFont="1" applyBorder="1" applyAlignment="1">
      <alignment horizontal="right"/>
    </xf>
    <xf numFmtId="0" fontId="42" fillId="0" borderId="1" xfId="0" applyFont="1" applyBorder="1"/>
    <xf numFmtId="3" fontId="5" fillId="0" borderId="1" xfId="40" applyNumberFormat="1" applyFont="1" applyBorder="1" applyAlignment="1">
      <alignment horizontal="right"/>
    </xf>
    <xf numFmtId="3" fontId="5" fillId="0" borderId="2" xfId="18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1" fontId="14" fillId="0" borderId="1" xfId="0" applyNumberFormat="1" applyFont="1" applyBorder="1" applyAlignment="1">
      <alignment horizontal="right"/>
    </xf>
    <xf numFmtId="1" fontId="14" fillId="0" borderId="2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 vertical="center"/>
    </xf>
    <xf numFmtId="165" fontId="5" fillId="0" borderId="1" xfId="40" applyNumberFormat="1" applyFont="1" applyBorder="1" applyAlignment="1">
      <alignment horizontal="right" vertical="center" wrapText="1"/>
    </xf>
    <xf numFmtId="164" fontId="5" fillId="0" borderId="1" xfId="40" applyNumberFormat="1" applyFont="1" applyBorder="1" applyAlignment="1">
      <alignment horizontal="right" vertical="center"/>
    </xf>
    <xf numFmtId="164" fontId="5" fillId="0" borderId="2" xfId="40" applyNumberFormat="1" applyFont="1" applyBorder="1" applyAlignment="1">
      <alignment horizontal="right" vertical="center"/>
    </xf>
    <xf numFmtId="0" fontId="5" fillId="0" borderId="2" xfId="18" applyFont="1" applyBorder="1" applyAlignment="1">
      <alignment horizontal="right" vertical="center"/>
    </xf>
    <xf numFmtId="0" fontId="14" fillId="2" borderId="1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48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 applyFill="1"/>
    <xf numFmtId="0" fontId="15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8" fillId="0" borderId="0" xfId="0" applyFont="1" applyAlignment="1">
      <alignment horizontal="left" indent="1"/>
    </xf>
    <xf numFmtId="3" fontId="4" fillId="0" borderId="1" xfId="0" applyNumberFormat="1" applyFont="1" applyBorder="1"/>
    <xf numFmtId="4" fontId="22" fillId="0" borderId="1" xfId="0" applyNumberFormat="1" applyFont="1" applyFill="1" applyBorder="1" applyAlignment="1">
      <alignment horizontal="right"/>
    </xf>
    <xf numFmtId="0" fontId="0" fillId="0" borderId="0" xfId="0"/>
    <xf numFmtId="164" fontId="22" fillId="4" borderId="0" xfId="0" applyNumberFormat="1" applyFont="1" applyFill="1"/>
    <xf numFmtId="0" fontId="21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3" fontId="6" fillId="0" borderId="1" xfId="15" applyNumberFormat="1" applyFont="1" applyBorder="1" applyAlignment="1">
      <alignment horizontal="right"/>
    </xf>
    <xf numFmtId="0" fontId="16" fillId="0" borderId="1" xfId="0" applyFont="1" applyBorder="1"/>
    <xf numFmtId="0" fontId="16" fillId="0" borderId="2" xfId="0" applyFont="1" applyBorder="1"/>
    <xf numFmtId="0" fontId="16" fillId="0" borderId="1" xfId="0" applyFont="1" applyBorder="1" applyAlignment="1">
      <alignment horizontal="right"/>
    </xf>
    <xf numFmtId="3" fontId="4" fillId="0" borderId="4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165" fontId="5" fillId="5" borderId="1" xfId="0" applyNumberFormat="1" applyFont="1" applyFill="1" applyBorder="1" applyAlignment="1">
      <alignment horizontal="right" vertical="center"/>
    </xf>
    <xf numFmtId="0" fontId="5" fillId="0" borderId="2" xfId="0" applyFont="1" applyBorder="1"/>
    <xf numFmtId="0" fontId="14" fillId="0" borderId="10" xfId="0" applyFont="1" applyBorder="1"/>
    <xf numFmtId="0" fontId="5" fillId="4" borderId="1" xfId="0" applyFont="1" applyFill="1" applyBorder="1" applyAlignment="1">
      <alignment wrapText="1"/>
    </xf>
    <xf numFmtId="3" fontId="5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 wrapText="1"/>
    </xf>
    <xf numFmtId="2" fontId="5" fillId="4" borderId="1" xfId="0" applyNumberFormat="1" applyFont="1" applyFill="1" applyBorder="1" applyAlignment="1">
      <alignment horizontal="right"/>
    </xf>
    <xf numFmtId="2" fontId="5" fillId="4" borderId="2" xfId="0" applyNumberFormat="1" applyFont="1" applyFill="1" applyBorder="1" applyAlignment="1">
      <alignment horizontal="right"/>
    </xf>
    <xf numFmtId="2" fontId="5" fillId="4" borderId="1" xfId="0" applyNumberFormat="1" applyFont="1" applyFill="1" applyBorder="1" applyAlignment="1">
      <alignment horizontal="right" wrapText="1"/>
    </xf>
    <xf numFmtId="3" fontId="5" fillId="5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1" fontId="5" fillId="4" borderId="1" xfId="0" applyNumberFormat="1" applyFont="1" applyFill="1" applyBorder="1" applyAlignment="1">
      <alignment horizontal="right"/>
    </xf>
    <xf numFmtId="1" fontId="5" fillId="4" borderId="2" xfId="0" applyNumberFormat="1" applyFont="1" applyFill="1" applyBorder="1" applyAlignment="1">
      <alignment horizontal="right"/>
    </xf>
    <xf numFmtId="3" fontId="5" fillId="0" borderId="1" xfId="5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left" wrapText="1"/>
    </xf>
    <xf numFmtId="3" fontId="4" fillId="0" borderId="14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3" fontId="5" fillId="0" borderId="6" xfId="0" applyNumberFormat="1" applyFont="1" applyBorder="1" applyAlignment="1">
      <alignment horizontal="right"/>
    </xf>
    <xf numFmtId="0" fontId="72" fillId="4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right" wrapText="1"/>
    </xf>
    <xf numFmtId="0" fontId="4" fillId="0" borderId="2" xfId="0" applyFont="1" applyBorder="1"/>
    <xf numFmtId="3" fontId="5" fillId="0" borderId="0" xfId="0" applyNumberFormat="1" applyFont="1" applyAlignment="1">
      <alignment horizontal="right" wrapText="1"/>
    </xf>
    <xf numFmtId="3" fontId="54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5" fontId="5" fillId="4" borderId="1" xfId="0" applyNumberFormat="1" applyFont="1" applyFill="1" applyBorder="1" applyAlignment="1">
      <alignment horizontal="right" vertical="center"/>
    </xf>
    <xf numFmtId="165" fontId="5" fillId="4" borderId="1" xfId="0" applyNumberFormat="1" applyFont="1" applyFill="1" applyBorder="1"/>
    <xf numFmtId="0" fontId="14" fillId="4" borderId="1" xfId="0" applyFont="1" applyFill="1" applyBorder="1"/>
    <xf numFmtId="0" fontId="5" fillId="4" borderId="1" xfId="0" applyFont="1" applyFill="1" applyBorder="1"/>
    <xf numFmtId="165" fontId="5" fillId="0" borderId="1" xfId="0" applyNumberFormat="1" applyFont="1" applyBorder="1" applyAlignment="1">
      <alignment horizontal="right" vertical="center" wrapText="1"/>
    </xf>
    <xf numFmtId="164" fontId="5" fillId="0" borderId="1" xfId="23" applyNumberFormat="1" applyFont="1" applyBorder="1"/>
    <xf numFmtId="3" fontId="5" fillId="0" borderId="2" xfId="0" applyNumberFormat="1" applyFont="1" applyBorder="1"/>
    <xf numFmtId="3" fontId="5" fillId="0" borderId="1" xfId="23" applyNumberFormat="1" applyFont="1" applyBorder="1"/>
    <xf numFmtId="0" fontId="5" fillId="4" borderId="1" xfId="0" applyFont="1" applyFill="1" applyBorder="1" applyAlignment="1">
      <alignment horizontal="right" vertical="center"/>
    </xf>
    <xf numFmtId="165" fontId="4" fillId="0" borderId="0" xfId="0" applyNumberFormat="1" applyFont="1"/>
    <xf numFmtId="165" fontId="5" fillId="4" borderId="1" xfId="0" applyNumberFormat="1" applyFont="1" applyFill="1" applyBorder="1" applyAlignment="1">
      <alignment horizontal="right"/>
    </xf>
    <xf numFmtId="165" fontId="14" fillId="4" borderId="1" xfId="0" applyNumberFormat="1" applyFont="1" applyFill="1" applyBorder="1"/>
    <xf numFmtId="0" fontId="14" fillId="4" borderId="1" xfId="0" applyFont="1" applyFill="1" applyBorder="1" applyAlignment="1">
      <alignment horizontal="right"/>
    </xf>
    <xf numFmtId="165" fontId="14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85" fillId="4" borderId="1" xfId="0" applyFont="1" applyFill="1" applyBorder="1" applyAlignment="1">
      <alignment horizontal="right"/>
    </xf>
    <xf numFmtId="3" fontId="4" fillId="0" borderId="1" xfId="23" applyNumberFormat="1" applyFont="1" applyBorder="1" applyAlignment="1">
      <alignment horizontal="right"/>
    </xf>
    <xf numFmtId="0" fontId="15" fillId="2" borderId="1" xfId="0" applyFont="1" applyFill="1" applyBorder="1"/>
    <xf numFmtId="168" fontId="5" fillId="0" borderId="1" xfId="0" applyNumberFormat="1" applyFont="1" applyBorder="1" applyAlignment="1">
      <alignment horizontal="right" wrapText="1"/>
    </xf>
    <xf numFmtId="3" fontId="4" fillId="0" borderId="1" xfId="25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165" fontId="4" fillId="0" borderId="1" xfId="0" applyNumberFormat="1" applyFont="1" applyBorder="1"/>
    <xf numFmtId="0" fontId="14" fillId="0" borderId="1" xfId="25" applyFont="1" applyBorder="1" applyAlignment="1">
      <alignment horizontal="right"/>
    </xf>
    <xf numFmtId="0" fontId="5" fillId="0" borderId="6" xfId="0" applyFont="1" applyBorder="1"/>
    <xf numFmtId="0" fontId="15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75" fontId="5" fillId="0" borderId="1" xfId="0" applyNumberFormat="1" applyFont="1" applyBorder="1" applyAlignment="1">
      <alignment horizontal="right"/>
    </xf>
    <xf numFmtId="175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wrapText="1"/>
    </xf>
    <xf numFmtId="3" fontId="5" fillId="0" borderId="2" xfId="0" applyNumberFormat="1" applyFont="1" applyBorder="1" applyAlignment="1">
      <alignment horizontal="right" wrapText="1"/>
    </xf>
    <xf numFmtId="0" fontId="3" fillId="0" borderId="0" xfId="14" applyFont="1" applyAlignment="1">
      <alignment wrapText="1"/>
    </xf>
    <xf numFmtId="165" fontId="5" fillId="0" borderId="2" xfId="0" applyNumberFormat="1" applyFont="1" applyBorder="1" applyAlignment="1">
      <alignment horizontal="right" wrapText="1"/>
    </xf>
    <xf numFmtId="0" fontId="14" fillId="0" borderId="6" xfId="0" applyFont="1" applyBorder="1" applyAlignment="1">
      <alignment horizontal="right"/>
    </xf>
    <xf numFmtId="0" fontId="14" fillId="0" borderId="0" xfId="0" applyFont="1" applyAlignment="1">
      <alignment horizontal="right"/>
    </xf>
    <xf numFmtId="165" fontId="4" fillId="0" borderId="1" xfId="25" applyNumberFormat="1" applyFont="1" applyBorder="1" applyAlignment="1">
      <alignment horizontal="right"/>
    </xf>
    <xf numFmtId="0" fontId="4" fillId="0" borderId="1" xfId="25" applyFont="1" applyBorder="1" applyAlignment="1">
      <alignment horizontal="right"/>
    </xf>
    <xf numFmtId="3" fontId="5" fillId="0" borderId="1" xfId="0" applyNumberFormat="1" applyFont="1" applyBorder="1" applyAlignment="1">
      <alignment wrapText="1"/>
    </xf>
    <xf numFmtId="0" fontId="14" fillId="2" borderId="2" xfId="0" applyFont="1" applyFill="1" applyBorder="1"/>
    <xf numFmtId="49" fontId="5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left" vertical="center" wrapText="1" indent="1"/>
    </xf>
    <xf numFmtId="0" fontId="18" fillId="0" borderId="0" xfId="0" applyFont="1" applyAlignment="1">
      <alignment wrapText="1"/>
    </xf>
    <xf numFmtId="0" fontId="17" fillId="0" borderId="0" xfId="0" applyFont="1" applyAlignment="1">
      <alignment horizontal="left" vertical="center" indent="1"/>
    </xf>
    <xf numFmtId="0" fontId="20" fillId="0" borderId="0" xfId="0" applyFont="1" applyAlignment="1">
      <alignment horizontal="left" indent="1"/>
    </xf>
    <xf numFmtId="0" fontId="16" fillId="0" borderId="0" xfId="0" applyFont="1" applyAlignment="1">
      <alignment horizontal="left" vertical="center"/>
    </xf>
    <xf numFmtId="0" fontId="89" fillId="0" borderId="0" xfId="0" applyFont="1" applyAlignment="1">
      <alignment horizontal="center"/>
    </xf>
    <xf numFmtId="0" fontId="88" fillId="0" borderId="0" xfId="41" applyFill="1"/>
    <xf numFmtId="0" fontId="88" fillId="0" borderId="0" xfId="41"/>
    <xf numFmtId="164" fontId="5" fillId="4" borderId="1" xfId="0" applyNumberFormat="1" applyFont="1" applyFill="1" applyBorder="1"/>
    <xf numFmtId="164" fontId="5" fillId="4" borderId="1" xfId="0" applyNumberFormat="1" applyFont="1" applyFill="1" applyBorder="1" applyAlignment="1">
      <alignment horizontal="right"/>
    </xf>
    <xf numFmtId="164" fontId="14" fillId="4" borderId="1" xfId="0" applyNumberFormat="1" applyFont="1" applyFill="1" applyBorder="1"/>
    <xf numFmtId="164" fontId="14" fillId="4" borderId="1" xfId="0" applyNumberFormat="1" applyFont="1" applyFill="1" applyBorder="1" applyAlignment="1">
      <alignment horizontal="right"/>
    </xf>
    <xf numFmtId="0" fontId="22" fillId="2" borderId="9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 indent="1"/>
    </xf>
    <xf numFmtId="0" fontId="21" fillId="0" borderId="8" xfId="0" applyFont="1" applyBorder="1" applyAlignment="1">
      <alignment horizontal="left" vertical="center" wrapText="1"/>
    </xf>
    <xf numFmtId="0" fontId="48" fillId="0" borderId="0" xfId="0" applyFont="1" applyAlignment="1">
      <alignment horizontal="left" indent="1"/>
    </xf>
    <xf numFmtId="0" fontId="34" fillId="0" borderId="9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 indent="1"/>
    </xf>
    <xf numFmtId="0" fontId="46" fillId="0" borderId="0" xfId="0" applyFont="1" applyAlignment="1">
      <alignment horizontal="left" vertical="center" wrapText="1" indent="1"/>
    </xf>
    <xf numFmtId="0" fontId="47" fillId="0" borderId="0" xfId="0" applyFont="1" applyAlignment="1">
      <alignment horizontal="left" vertical="center" wrapText="1" indent="1"/>
    </xf>
    <xf numFmtId="0" fontId="29" fillId="0" borderId="0" xfId="0" applyFont="1" applyAlignment="1">
      <alignment horizontal="left" vertical="center" wrapText="1" indent="1"/>
    </xf>
    <xf numFmtId="0" fontId="14" fillId="2" borderId="1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48" fillId="0" borderId="0" xfId="0" applyFont="1" applyAlignment="1">
      <alignment horizontal="left" vertical="top" wrapText="1"/>
    </xf>
    <xf numFmtId="0" fontId="34" fillId="0" borderId="2" xfId="0" applyFont="1" applyBorder="1" applyAlignment="1">
      <alignment horizontal="left" vertical="center" wrapText="1"/>
    </xf>
    <xf numFmtId="0" fontId="46" fillId="0" borderId="0" xfId="0" applyFont="1" applyAlignment="1">
      <alignment horizontal="left" wrapText="1" indent="1"/>
    </xf>
    <xf numFmtId="0" fontId="21" fillId="0" borderId="8" xfId="0" applyFont="1" applyBorder="1" applyAlignment="1">
      <alignment horizontal="left" vertical="center"/>
    </xf>
    <xf numFmtId="0" fontId="29" fillId="0" borderId="11" xfId="0" applyFont="1" applyBorder="1" applyAlignment="1">
      <alignment horizontal="left" wrapText="1" indent="1"/>
    </xf>
    <xf numFmtId="0" fontId="45" fillId="0" borderId="0" xfId="0" applyFont="1" applyAlignment="1">
      <alignment horizontal="left" wrapText="1" indent="1"/>
    </xf>
    <xf numFmtId="0" fontId="29" fillId="0" borderId="0" xfId="18" applyFont="1" applyAlignment="1">
      <alignment vertical="center" wrapText="1"/>
    </xf>
    <xf numFmtId="0" fontId="0" fillId="0" borderId="0" xfId="0"/>
    <xf numFmtId="0" fontId="35" fillId="0" borderId="0" xfId="0" applyFont="1" applyAlignment="1">
      <alignment horizontal="left" wrapText="1"/>
    </xf>
    <xf numFmtId="0" fontId="23" fillId="2" borderId="9" xfId="2" applyFont="1" applyFill="1" applyBorder="1" applyAlignment="1">
      <alignment horizontal="right" vertical="center"/>
    </xf>
    <xf numFmtId="0" fontId="23" fillId="2" borderId="6" xfId="2" applyFont="1" applyFill="1" applyBorder="1" applyAlignment="1">
      <alignment horizontal="right" vertical="center"/>
    </xf>
    <xf numFmtId="0" fontId="23" fillId="2" borderId="2" xfId="2" applyFont="1" applyFill="1" applyBorder="1" applyAlignment="1">
      <alignment horizontal="right" vertical="center"/>
    </xf>
    <xf numFmtId="0" fontId="29" fillId="0" borderId="0" xfId="18" applyFont="1" applyAlignment="1">
      <alignment horizontal="left" vertical="center"/>
    </xf>
    <xf numFmtId="0" fontId="23" fillId="2" borderId="2" xfId="2" applyFont="1" applyFill="1" applyBorder="1" applyAlignment="1">
      <alignment horizontal="center" vertical="center" wrapText="1"/>
    </xf>
    <xf numFmtId="0" fontId="23" fillId="2" borderId="9" xfId="2" applyFont="1" applyFill="1" applyBorder="1" applyAlignment="1">
      <alignment horizontal="center" vertical="center" wrapText="1"/>
    </xf>
    <xf numFmtId="0" fontId="23" fillId="2" borderId="9" xfId="2" applyFont="1" applyFill="1" applyBorder="1" applyAlignment="1">
      <alignment horizontal="right" vertical="center" wrapText="1"/>
    </xf>
    <xf numFmtId="0" fontId="23" fillId="2" borderId="6" xfId="2" applyFont="1" applyFill="1" applyBorder="1" applyAlignment="1">
      <alignment horizontal="right" vertical="center" wrapText="1"/>
    </xf>
    <xf numFmtId="0" fontId="23" fillId="2" borderId="9" xfId="2" applyFont="1" applyFill="1" applyBorder="1" applyAlignment="1">
      <alignment horizontal="center" wrapText="1"/>
    </xf>
    <xf numFmtId="0" fontId="23" fillId="2" borderId="6" xfId="2" applyFont="1" applyFill="1" applyBorder="1" applyAlignment="1">
      <alignment horizontal="center" wrapText="1"/>
    </xf>
    <xf numFmtId="0" fontId="23" fillId="2" borderId="9" xfId="2" applyFont="1" applyFill="1" applyBorder="1" applyAlignment="1">
      <alignment horizontal="center"/>
    </xf>
    <xf numFmtId="0" fontId="23" fillId="2" borderId="6" xfId="2" applyFont="1" applyFill="1" applyBorder="1" applyAlignment="1">
      <alignment horizontal="center"/>
    </xf>
    <xf numFmtId="0" fontId="59" fillId="0" borderId="0" xfId="0" applyFont="1" applyAlignment="1">
      <alignment horizontal="left" vertical="center" wrapText="1"/>
    </xf>
    <xf numFmtId="0" fontId="21" fillId="4" borderId="8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top" wrapText="1" indent="1"/>
    </xf>
    <xf numFmtId="0" fontId="28" fillId="0" borderId="0" xfId="0" applyFont="1" applyAlignment="1">
      <alignment horizontal="left" vertical="center" wrapText="1" indent="1"/>
    </xf>
    <xf numFmtId="0" fontId="34" fillId="0" borderId="8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 indent="1"/>
    </xf>
    <xf numFmtId="0" fontId="20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  <xf numFmtId="164" fontId="22" fillId="4" borderId="0" xfId="0" applyNumberFormat="1" applyFont="1" applyFill="1"/>
    <xf numFmtId="0" fontId="21" fillId="0" borderId="0" xfId="0" applyFont="1" applyAlignment="1">
      <alignment horizontal="left" vertical="center"/>
    </xf>
    <xf numFmtId="164" fontId="23" fillId="2" borderId="1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right"/>
    </xf>
    <xf numFmtId="164" fontId="22" fillId="2" borderId="1" xfId="0" applyNumberFormat="1" applyFont="1" applyFill="1" applyBorder="1"/>
    <xf numFmtId="0" fontId="46" fillId="0" borderId="0" xfId="0" applyFont="1" applyAlignment="1">
      <alignment horizontal="left" indent="1"/>
    </xf>
  </cellXfs>
  <cellStyles count="42">
    <cellStyle name="Гиперссылка" xfId="41" builtinId="8"/>
    <cellStyle name="Обычный" xfId="0" builtinId="0"/>
    <cellStyle name="Обычный 10" xfId="2" xr:uid="{B7E3976F-15A4-4865-95DF-A6362C2A2018}"/>
    <cellStyle name="Обычный 10 13" xfId="18" xr:uid="{EB059526-68B1-4F84-BC43-6F739E46C060}"/>
    <cellStyle name="Обычный 10 2" xfId="12" xr:uid="{80D3E8C5-933D-4BF4-BB8B-9A393ADDD9CC}"/>
    <cellStyle name="Обычный 10 2 10" xfId="23" xr:uid="{D9E8383A-1415-4ED2-B790-C8571BF29037}"/>
    <cellStyle name="Обычный 10 2 2 2 3" xfId="25" xr:uid="{019091EE-26FD-4692-A92B-ADE6A2468AC5}"/>
    <cellStyle name="Обычный 10 5" xfId="40" xr:uid="{C3B8C610-3CDD-4C3E-8612-BCD259F30E3F}"/>
    <cellStyle name="Обычный 2 12" xfId="7" xr:uid="{22A57BFB-07EF-4545-8B60-3712A9F2D327}"/>
    <cellStyle name="Обычный 2 12_г.Аксу" xfId="21" xr:uid="{3CEA58C3-3179-4889-8147-48336417558E}"/>
    <cellStyle name="Обычный 2 3" xfId="16" xr:uid="{AFF48A97-0276-45BC-B333-D62E76E0B10F}"/>
    <cellStyle name="Обычный 224" xfId="20" xr:uid="{C50D1E5D-4070-46DC-8370-6213B863037A}"/>
    <cellStyle name="Обычный 29" xfId="37" xr:uid="{7A9B5818-9606-4391-AE38-1EEA88E8E89B}"/>
    <cellStyle name="Обычный 3 2" xfId="10" xr:uid="{0B789D3A-51C9-4F2A-AF4E-6536D8EF7158}"/>
    <cellStyle name="Обычный 4" xfId="17" xr:uid="{9EAE35E4-A992-4A53-AD03-FFC7A5C7DA55}"/>
    <cellStyle name="Обычный 61" xfId="38" xr:uid="{A95D7773-E9C1-40D1-8CC2-025818176906}"/>
    <cellStyle name="Обычный 63 2" xfId="26" xr:uid="{90A360C7-9F3D-4ECF-A73B-82DC0B72B7D0}"/>
    <cellStyle name="Обычный 64 2" xfId="27" xr:uid="{1D29C23F-820D-4C44-BB16-CC4CA0F85766}"/>
    <cellStyle name="Обычный 65" xfId="39" xr:uid="{A4EE08FF-BD47-4387-87A0-60DDECAD4ADA}"/>
    <cellStyle name="Обычный 66 2" xfId="28" xr:uid="{8729EA81-4BC0-47B9-A59C-8F3DB7CAB7A2}"/>
    <cellStyle name="Обычный 67 2" xfId="29" xr:uid="{19A70CBE-9173-4732-B703-86F0CA33BC6F}"/>
    <cellStyle name="Обычный 68 2" xfId="30" xr:uid="{142148D7-AB3A-4BDF-8AB4-7CFB5309A487}"/>
    <cellStyle name="Обычный 69 2" xfId="31" xr:uid="{44B5ABC2-398F-4662-A96E-5178B7801E00}"/>
    <cellStyle name="Обычный 70 2" xfId="32" xr:uid="{5F6DD03F-6F99-4CB9-B03E-D7673391CE44}"/>
    <cellStyle name="Обычный 71 2" xfId="33" xr:uid="{624F0FFE-3B83-45B6-87A7-DB19309B2241}"/>
    <cellStyle name="Обычный 72 2" xfId="34" xr:uid="{AA21C4BE-4DD6-4B30-8168-F140590B6A0A}"/>
    <cellStyle name="Обычный 8 4" xfId="36" xr:uid="{2DDF8BDA-AF4B-4133-AAFE-3A41410E0842}"/>
    <cellStyle name="Обычный_1.2." xfId="13" xr:uid="{1073EE78-116E-4600-8968-3D9E5C7AE3A4}"/>
    <cellStyle name="Обычный_11chis" xfId="35" xr:uid="{FE2CFCBF-FDBC-45F8-A04B-F7B3A367EE55}"/>
    <cellStyle name="Обычный_Аксу г.а. " xfId="22" xr:uid="{B3245CA0-CB2D-4066-9F70-D0A953BD7BB9}"/>
    <cellStyle name="Обычный_Аксу г.а. _1" xfId="24" xr:uid="{4DEEBE86-A93D-4920-8668-624910B00954}"/>
    <cellStyle name="Обычный_бюлетень" xfId="3" xr:uid="{05FEB39B-DCED-4BFB-886E-EF0B0C541723}"/>
    <cellStyle name="Обычный_Динамика демографических показателей май 2009" xfId="15" xr:uid="{24C6685B-7A2F-40EA-A4F2-A631E1224FBD}"/>
    <cellStyle name="Обычный_Динамика по обл_ рынок труда" xfId="8" xr:uid="{3F4B9E28-5E74-48EE-8BBC-5ADD88E6D210}"/>
    <cellStyle name="Обычный_Лист1" xfId="6" xr:uid="{F25DB7C0-159E-49A7-857A-CE763D744F41}"/>
    <cellStyle name="Обычный_Лист3" xfId="19" xr:uid="{26F3084F-06FE-4389-AD8A-EF99A4233B3F}"/>
    <cellStyle name="Обычный_обл.уровень 2" xfId="5" xr:uid="{03CA9B5F-4392-4C11-AF7A-05B785F610C8}"/>
    <cellStyle name="Обычный_Русский" xfId="11" xr:uid="{0163D50B-EDFA-467C-B4B4-1165E8E267FB}"/>
    <cellStyle name="Обычный_Экибастуз г.а." xfId="9" xr:uid="{19B62116-E36B-4EFD-B381-5410EF9F55BB}"/>
    <cellStyle name="Обычный_Экибастуз г.а._1" xfId="14" xr:uid="{869B310C-F037-4355-B56D-02F0656F51C8}"/>
    <cellStyle name="Процентный 2" xfId="4" xr:uid="{2592A548-2A9E-4ABA-8D67-1A1B0D39AE80}"/>
    <cellStyle name="Финансовый 2" xfId="1" xr:uid="{A9A54267-51F5-465D-AF5E-D535D475A0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50;&#1054;+/&#1086;&#1073;&#1088;&#1072;&#1079;&#1077;&#1094;/&#1054;&#1089;&#1085;&#1086;&#1074;&#1085;&#1099;&#1077;%20&#1057;&#1069;&#1055;%20&#1087;&#1086;%20&#1088;&#1072;&#1081;&#1086;&#1085;&#1072;&#1084;,%20&#1075;&#1086;&#1088;&#1086;&#1076;&#1072;&#1084;%20&#1080;%20&#1084;&#1086;&#1085;&#1086;&#1075;&#1086;&#1088;&#1086;&#1076;&#1072;&#1084;%20&#1088;&#1091;&#1089;%20&#1055;&#1072;&#1074;&#1083;&#1086;&#1076;&#1072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_svod/!!!!!!!!-&#1054;&#1073;&#1085;&#1086;&#1074;&#1080;&#1090;&#1100;%20&#1044;&#1048;&#1053;&#1040;&#1052;&#1048;&#1050;&#1059;%20&#1057;&#1069;&#1056;%20%20&#1075;.&#1040;&#1050;&#1057;&#1059;%20&#1080;%20&#1075;.&#1069;&#1050;&#1048;&#1041;&#1040;&#1057;&#1058;&#1059;&#1047;/&#1059;&#1057;&#1059;%20&#1087;&#1086;%20&#1053;&#1048;&#1054;&#1050;&#1056;/&#1044;&#1080;&#1085;&#1072;&#1084;&#1080;&#1082;&#1072;-&#1057;&#1069;&#1056;%20&#1087;&#1086;%20&#1075;.&#1040;&#1082;&#1089;&#1091;,%20&#1075;.&#1069;&#1082;&#1080;&#1073;&#1072;&#1089;&#1090;&#1091;&#1079;%20%20&#1055;&#1054;%201991-2022-&#1082;&#1072;&#1079;%20&#1053;&#1048;&#1054;&#1050;&#1056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74;&#1083;&#1086;&#1076;&#1072;&#1088;/&#1054;&#1089;&#1085;&#1086;&#1074;&#1085;&#1099;&#1077;%20&#1057;&#1069;&#1055;%20&#1087;&#1086;%20&#1088;&#1072;&#1081;&#1086;&#1085;&#1072;&#1084;,%20&#1075;&#1086;&#1088;&#1086;&#1076;&#1072;&#1084;%20&#1080;%20&#1084;&#1086;&#1085;&#1086;&#1075;&#1086;&#1088;&#1086;&#1076;&#1072;&#1084;%20&#1088;&#1091;&#1089;%20&#1055;&#1072;&#1074;&#1083;&#1086;&#1076;&#1072;&#108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91;&#1088;&#1082;&#1077;&#1089;&#1090;&#1072;&#1085;/&#1058;&#1054;%20&#1057;&#1069;&#1055;%20&#1087;&#1086;%20&#1084;&#1086;&#1085;&#1086;&#1075;&#1086;&#1088;&#1086;&#1076;&#1072;&#1084;%20&#1089;%201991-2023%20&#1075;&#1086;&#1076;&#1099;/&#1054;&#1089;&#1085;&#1086;&#1074;&#1085;&#1099;&#1077;%20&#1057;&#1069;&#1055;%20&#1087;&#1086;%20&#1088;&#1072;&#1081;&#1086;&#1085;&#1072;&#1084;,%20&#1075;&#1086;&#1088;&#1086;&#1076;&#1072;&#1084;%20&#1080;%20&#1084;&#1086;&#1085;&#1086;&#1075;&#1086;&#1088;&#1086;&#1076;&#1072;&#1084;%20&#1088;&#1091;&#1089;%20&#1055;&#1072;&#1074;&#1083;&#1086;&#1076;&#1072;&#108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g-zhez-401-04\d\Users\T.Mukhanbetrakhym\Downloads\&#1086;&#1073;&#1088;&#1072;&#1079;&#1077;&#1094;\&#1054;&#1089;&#1085;&#1086;&#1074;&#1085;&#1099;&#1077;%20&#1057;&#1069;&#1055;%20&#1087;&#1086;%20&#1088;&#1072;&#1081;&#1086;&#1085;&#1072;&#1084;,%20&#1075;&#1086;&#1088;&#1086;&#1076;&#1072;&#1084;%20&#1080;%20&#1084;&#1086;&#1085;&#1086;&#1075;&#1086;&#1088;&#1086;&#1076;&#1072;&#1084;%20&#1088;&#1091;&#1089;%20&#1055;&#1072;&#1074;&#1083;&#1086;&#1076;&#1072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влодар г.а. "/>
      <sheetName val="Аксу г.а. "/>
      <sheetName val="г.Аксу"/>
      <sheetName val="Экибастуз г.а."/>
      <sheetName val="г.Экибастуз"/>
      <sheetName val="Актогайский район"/>
      <sheetName val="Баянаульский район"/>
      <sheetName val="Железинский район"/>
      <sheetName val="Иртышский район"/>
      <sheetName val="Теренкөл район"/>
      <sheetName val="Аққулы район"/>
      <sheetName val="Майский район"/>
      <sheetName val="Павлодарский район"/>
      <sheetName val="Успенский район"/>
      <sheetName val="Щербактинский район"/>
    </sheetNames>
    <sheetDataSet>
      <sheetData sheetId="0" refreshError="1"/>
      <sheetData sheetId="1" refreshError="1"/>
      <sheetData sheetId="2" refreshError="1">
        <row r="156">
          <cell r="A156" t="str">
            <v>Основные средства в экономике  по первоначальной стоимости (на конец года), млн. тенге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қсу қ.ә."/>
      <sheetName val="Ақсу қ."/>
      <sheetName val="Екібастұз қ.ә."/>
      <sheetName val="Екібастұз қ."/>
    </sheetNames>
    <sheetDataSet>
      <sheetData sheetId="0" refreshError="1"/>
      <sheetData sheetId="1" refreshError="1"/>
      <sheetData sheetId="2" refreshError="1"/>
      <sheetData sheetId="3" refreshError="1">
        <row r="65">
          <cell r="AE65" t="str">
            <v>-</v>
          </cell>
        </row>
        <row r="68">
          <cell r="AE68" t="str">
            <v>-</v>
          </cell>
          <cell r="AF68" t="str">
            <v>-</v>
          </cell>
          <cell r="AG68">
            <v>1</v>
          </cell>
        </row>
        <row r="69">
          <cell r="AE69" t="str">
            <v>-</v>
          </cell>
          <cell r="AF69" t="str">
            <v>-</v>
          </cell>
          <cell r="AG69" t="str">
            <v>-</v>
          </cell>
        </row>
        <row r="70">
          <cell r="AE70" t="str">
            <v>-</v>
          </cell>
          <cell r="AF70" t="str">
            <v>-</v>
          </cell>
          <cell r="AG70">
            <v>3</v>
          </cell>
        </row>
        <row r="71">
          <cell r="AE71" t="str">
            <v>-</v>
          </cell>
          <cell r="AF71" t="str">
            <v>-</v>
          </cell>
          <cell r="AG71">
            <v>3</v>
          </cell>
        </row>
        <row r="73">
          <cell r="AE73" t="str">
            <v>-</v>
          </cell>
          <cell r="AF73" t="str">
            <v>-</v>
          </cell>
          <cell r="AG73" t="str">
            <v>-</v>
          </cell>
        </row>
        <row r="74">
          <cell r="AE74" t="str">
            <v>-</v>
          </cell>
          <cell r="AF74" t="str">
            <v>-</v>
          </cell>
          <cell r="AG74" t="str">
            <v>-</v>
          </cell>
        </row>
        <row r="75">
          <cell r="AE75" t="str">
            <v>-</v>
          </cell>
          <cell r="AF75" t="str">
            <v>-</v>
          </cell>
          <cell r="AG75" t="str">
            <v>-</v>
          </cell>
        </row>
        <row r="76">
          <cell r="AE76" t="str">
            <v>-</v>
          </cell>
          <cell r="AF76" t="str">
            <v>-</v>
          </cell>
          <cell r="AG76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влодар г.а. "/>
      <sheetName val="Аксу г.а. "/>
      <sheetName val="г.Аксу"/>
      <sheetName val="Экибастуз г.а."/>
      <sheetName val="г.Экибастуз"/>
      <sheetName val="Актогайский район"/>
      <sheetName val="Баянаульский район"/>
      <sheetName val="Железинский район"/>
      <sheetName val="Иртышский район"/>
      <sheetName val="Теренкөл район"/>
      <sheetName val="Аққулы район"/>
      <sheetName val="Майский район"/>
      <sheetName val="Павлодарский район"/>
      <sheetName val="Успенский район"/>
      <sheetName val="Щербактинский район"/>
    </sheetNames>
    <sheetDataSet>
      <sheetData sheetId="0" refreshError="1"/>
      <sheetData sheetId="1" refreshError="1"/>
      <sheetData sheetId="2" refreshError="1">
        <row r="156">
          <cell r="A156" t="str">
            <v>Основные средства в экономике  по первоначальной стоимости (на конец года), млн. тенге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влодар г.а. "/>
      <sheetName val="Аксу г.а. "/>
      <sheetName val="г.Аксу"/>
      <sheetName val="Экибастуз г.а."/>
      <sheetName val="г.Экибастуз"/>
      <sheetName val="Актогайский район"/>
      <sheetName val="Баянаульский район"/>
      <sheetName val="Железинский район"/>
      <sheetName val="Иртышский район"/>
      <sheetName val="Теренкөл район"/>
      <sheetName val="Аққулы район"/>
      <sheetName val="Майский район"/>
      <sheetName val="Павлодарский район"/>
      <sheetName val="Успенский район"/>
      <sheetName val="Щербактинский район"/>
    </sheetNames>
    <sheetDataSet>
      <sheetData sheetId="0" refreshError="1"/>
      <sheetData sheetId="1" refreshError="1"/>
      <sheetData sheetId="2" refreshError="1">
        <row r="156">
          <cell r="A156" t="str">
            <v>Основные средства в экономике  по первоначальной стоимости (на конец года), млн. тенге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влодар г.а. "/>
      <sheetName val="Аксу г.а. "/>
      <sheetName val="г.Аксу"/>
      <sheetName val="Экибастуз г.а."/>
      <sheetName val="г.Экибастуз"/>
      <sheetName val="Актогайский район"/>
      <sheetName val="Баянаульский район"/>
      <sheetName val="Железинский район"/>
      <sheetName val="Иртышский район"/>
      <sheetName val="Теренкөл район"/>
      <sheetName val="Аққулы район"/>
      <sheetName val="Майский район"/>
      <sheetName val="Павлодарский район"/>
      <sheetName val="Успенский район"/>
      <sheetName val="Щербактинский район"/>
    </sheetNames>
    <sheetDataSet>
      <sheetData sheetId="0" refreshError="1"/>
      <sheetData sheetId="1" refreshError="1"/>
      <sheetData sheetId="2" refreshError="1">
        <row r="156">
          <cell r="A156" t="str">
            <v>Основные средства в экономике  по первоначальной стоимости (на конец года), млн. тенге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11A35-DCE9-4F0A-9C67-4F208A48A794}">
  <dimension ref="A2:B21"/>
  <sheetViews>
    <sheetView workbookViewId="0">
      <selection activeCell="G17" sqref="G17"/>
    </sheetView>
  </sheetViews>
  <sheetFormatPr defaultRowHeight="15" x14ac:dyDescent="0.25"/>
  <cols>
    <col min="1" max="1" width="9.140625" style="1372"/>
    <col min="2" max="2" width="44.42578125" style="1372" customWidth="1"/>
    <col min="3" max="257" width="9.140625" style="1372"/>
    <col min="258" max="258" width="44.42578125" style="1372" customWidth="1"/>
    <col min="259" max="513" width="9.140625" style="1372"/>
    <col min="514" max="514" width="44.42578125" style="1372" customWidth="1"/>
    <col min="515" max="769" width="9.140625" style="1372"/>
    <col min="770" max="770" width="44.42578125" style="1372" customWidth="1"/>
    <col min="771" max="1025" width="9.140625" style="1372"/>
    <col min="1026" max="1026" width="44.42578125" style="1372" customWidth="1"/>
    <col min="1027" max="1281" width="9.140625" style="1372"/>
    <col min="1282" max="1282" width="44.42578125" style="1372" customWidth="1"/>
    <col min="1283" max="1537" width="9.140625" style="1372"/>
    <col min="1538" max="1538" width="44.42578125" style="1372" customWidth="1"/>
    <col min="1539" max="1793" width="9.140625" style="1372"/>
    <col min="1794" max="1794" width="44.42578125" style="1372" customWidth="1"/>
    <col min="1795" max="2049" width="9.140625" style="1372"/>
    <col min="2050" max="2050" width="44.42578125" style="1372" customWidth="1"/>
    <col min="2051" max="2305" width="9.140625" style="1372"/>
    <col min="2306" max="2306" width="44.42578125" style="1372" customWidth="1"/>
    <col min="2307" max="2561" width="9.140625" style="1372"/>
    <col min="2562" max="2562" width="44.42578125" style="1372" customWidth="1"/>
    <col min="2563" max="2817" width="9.140625" style="1372"/>
    <col min="2818" max="2818" width="44.42578125" style="1372" customWidth="1"/>
    <col min="2819" max="3073" width="9.140625" style="1372"/>
    <col min="3074" max="3074" width="44.42578125" style="1372" customWidth="1"/>
    <col min="3075" max="3329" width="9.140625" style="1372"/>
    <col min="3330" max="3330" width="44.42578125" style="1372" customWidth="1"/>
    <col min="3331" max="3585" width="9.140625" style="1372"/>
    <col min="3586" max="3586" width="44.42578125" style="1372" customWidth="1"/>
    <col min="3587" max="3841" width="9.140625" style="1372"/>
    <col min="3842" max="3842" width="44.42578125" style="1372" customWidth="1"/>
    <col min="3843" max="4097" width="9.140625" style="1372"/>
    <col min="4098" max="4098" width="44.42578125" style="1372" customWidth="1"/>
    <col min="4099" max="4353" width="9.140625" style="1372"/>
    <col min="4354" max="4354" width="44.42578125" style="1372" customWidth="1"/>
    <col min="4355" max="4609" width="9.140625" style="1372"/>
    <col min="4610" max="4610" width="44.42578125" style="1372" customWidth="1"/>
    <col min="4611" max="4865" width="9.140625" style="1372"/>
    <col min="4866" max="4866" width="44.42578125" style="1372" customWidth="1"/>
    <col min="4867" max="5121" width="9.140625" style="1372"/>
    <col min="5122" max="5122" width="44.42578125" style="1372" customWidth="1"/>
    <col min="5123" max="5377" width="9.140625" style="1372"/>
    <col min="5378" max="5378" width="44.42578125" style="1372" customWidth="1"/>
    <col min="5379" max="5633" width="9.140625" style="1372"/>
    <col min="5634" max="5634" width="44.42578125" style="1372" customWidth="1"/>
    <col min="5635" max="5889" width="9.140625" style="1372"/>
    <col min="5890" max="5890" width="44.42578125" style="1372" customWidth="1"/>
    <col min="5891" max="6145" width="9.140625" style="1372"/>
    <col min="6146" max="6146" width="44.42578125" style="1372" customWidth="1"/>
    <col min="6147" max="6401" width="9.140625" style="1372"/>
    <col min="6402" max="6402" width="44.42578125" style="1372" customWidth="1"/>
    <col min="6403" max="6657" width="9.140625" style="1372"/>
    <col min="6658" max="6658" width="44.42578125" style="1372" customWidth="1"/>
    <col min="6659" max="6913" width="9.140625" style="1372"/>
    <col min="6914" max="6914" width="44.42578125" style="1372" customWidth="1"/>
    <col min="6915" max="7169" width="9.140625" style="1372"/>
    <col min="7170" max="7170" width="44.42578125" style="1372" customWidth="1"/>
    <col min="7171" max="7425" width="9.140625" style="1372"/>
    <col min="7426" max="7426" width="44.42578125" style="1372" customWidth="1"/>
    <col min="7427" max="7681" width="9.140625" style="1372"/>
    <col min="7682" max="7682" width="44.42578125" style="1372" customWidth="1"/>
    <col min="7683" max="7937" width="9.140625" style="1372"/>
    <col min="7938" max="7938" width="44.42578125" style="1372" customWidth="1"/>
    <col min="7939" max="8193" width="9.140625" style="1372"/>
    <col min="8194" max="8194" width="44.42578125" style="1372" customWidth="1"/>
    <col min="8195" max="8449" width="9.140625" style="1372"/>
    <col min="8450" max="8450" width="44.42578125" style="1372" customWidth="1"/>
    <col min="8451" max="8705" width="9.140625" style="1372"/>
    <col min="8706" max="8706" width="44.42578125" style="1372" customWidth="1"/>
    <col min="8707" max="8961" width="9.140625" style="1372"/>
    <col min="8962" max="8962" width="44.42578125" style="1372" customWidth="1"/>
    <col min="8963" max="9217" width="9.140625" style="1372"/>
    <col min="9218" max="9218" width="44.42578125" style="1372" customWidth="1"/>
    <col min="9219" max="9473" width="9.140625" style="1372"/>
    <col min="9474" max="9474" width="44.42578125" style="1372" customWidth="1"/>
    <col min="9475" max="9729" width="9.140625" style="1372"/>
    <col min="9730" max="9730" width="44.42578125" style="1372" customWidth="1"/>
    <col min="9731" max="9985" width="9.140625" style="1372"/>
    <col min="9986" max="9986" width="44.42578125" style="1372" customWidth="1"/>
    <col min="9987" max="10241" width="9.140625" style="1372"/>
    <col min="10242" max="10242" width="44.42578125" style="1372" customWidth="1"/>
    <col min="10243" max="10497" width="9.140625" style="1372"/>
    <col min="10498" max="10498" width="44.42578125" style="1372" customWidth="1"/>
    <col min="10499" max="10753" width="9.140625" style="1372"/>
    <col min="10754" max="10754" width="44.42578125" style="1372" customWidth="1"/>
    <col min="10755" max="11009" width="9.140625" style="1372"/>
    <col min="11010" max="11010" width="44.42578125" style="1372" customWidth="1"/>
    <col min="11011" max="11265" width="9.140625" style="1372"/>
    <col min="11266" max="11266" width="44.42578125" style="1372" customWidth="1"/>
    <col min="11267" max="11521" width="9.140625" style="1372"/>
    <col min="11522" max="11522" width="44.42578125" style="1372" customWidth="1"/>
    <col min="11523" max="11777" width="9.140625" style="1372"/>
    <col min="11778" max="11778" width="44.42578125" style="1372" customWidth="1"/>
    <col min="11779" max="12033" width="9.140625" style="1372"/>
    <col min="12034" max="12034" width="44.42578125" style="1372" customWidth="1"/>
    <col min="12035" max="12289" width="9.140625" style="1372"/>
    <col min="12290" max="12290" width="44.42578125" style="1372" customWidth="1"/>
    <col min="12291" max="12545" width="9.140625" style="1372"/>
    <col min="12546" max="12546" width="44.42578125" style="1372" customWidth="1"/>
    <col min="12547" max="12801" width="9.140625" style="1372"/>
    <col min="12802" max="12802" width="44.42578125" style="1372" customWidth="1"/>
    <col min="12803" max="13057" width="9.140625" style="1372"/>
    <col min="13058" max="13058" width="44.42578125" style="1372" customWidth="1"/>
    <col min="13059" max="13313" width="9.140625" style="1372"/>
    <col min="13314" max="13314" width="44.42578125" style="1372" customWidth="1"/>
    <col min="13315" max="13569" width="9.140625" style="1372"/>
    <col min="13570" max="13570" width="44.42578125" style="1372" customWidth="1"/>
    <col min="13571" max="13825" width="9.140625" style="1372"/>
    <col min="13826" max="13826" width="44.42578125" style="1372" customWidth="1"/>
    <col min="13827" max="14081" width="9.140625" style="1372"/>
    <col min="14082" max="14082" width="44.42578125" style="1372" customWidth="1"/>
    <col min="14083" max="14337" width="9.140625" style="1372"/>
    <col min="14338" max="14338" width="44.42578125" style="1372" customWidth="1"/>
    <col min="14339" max="14593" width="9.140625" style="1372"/>
    <col min="14594" max="14594" width="44.42578125" style="1372" customWidth="1"/>
    <col min="14595" max="14849" width="9.140625" style="1372"/>
    <col min="14850" max="14850" width="44.42578125" style="1372" customWidth="1"/>
    <col min="14851" max="15105" width="9.140625" style="1372"/>
    <col min="15106" max="15106" width="44.42578125" style="1372" customWidth="1"/>
    <col min="15107" max="15361" width="9.140625" style="1372"/>
    <col min="15362" max="15362" width="44.42578125" style="1372" customWidth="1"/>
    <col min="15363" max="15617" width="9.140625" style="1372"/>
    <col min="15618" max="15618" width="44.42578125" style="1372" customWidth="1"/>
    <col min="15619" max="15873" width="9.140625" style="1372"/>
    <col min="15874" max="15874" width="44.42578125" style="1372" customWidth="1"/>
    <col min="15875" max="16129" width="9.140625" style="1372"/>
    <col min="16130" max="16130" width="44.42578125" style="1372" customWidth="1"/>
    <col min="16131" max="16384" width="9.140625" style="1372"/>
  </cols>
  <sheetData>
    <row r="2" spans="1:2" x14ac:dyDescent="0.25">
      <c r="A2" s="1471">
        <v>1</v>
      </c>
      <c r="B2" s="1472" t="s">
        <v>885</v>
      </c>
    </row>
    <row r="3" spans="1:2" x14ac:dyDescent="0.25">
      <c r="A3" s="1471">
        <v>2</v>
      </c>
      <c r="B3" s="1472" t="s">
        <v>886</v>
      </c>
    </row>
    <row r="4" spans="1:2" x14ac:dyDescent="0.25">
      <c r="A4" s="1471">
        <v>3</v>
      </c>
      <c r="B4" s="1472" t="s">
        <v>887</v>
      </c>
    </row>
    <row r="5" spans="1:2" x14ac:dyDescent="0.25">
      <c r="A5" s="1471">
        <v>4</v>
      </c>
      <c r="B5" s="1472" t="s">
        <v>888</v>
      </c>
    </row>
    <row r="6" spans="1:2" x14ac:dyDescent="0.25">
      <c r="A6" s="1471">
        <v>5</v>
      </c>
      <c r="B6" s="1473" t="s">
        <v>889</v>
      </c>
    </row>
    <row r="7" spans="1:2" x14ac:dyDescent="0.25">
      <c r="A7" s="1471">
        <v>6</v>
      </c>
      <c r="B7" s="1473" t="s">
        <v>890</v>
      </c>
    </row>
    <row r="8" spans="1:2" x14ac:dyDescent="0.25">
      <c r="A8" s="1471">
        <v>7</v>
      </c>
      <c r="B8" s="1473" t="s">
        <v>891</v>
      </c>
    </row>
    <row r="9" spans="1:2" x14ac:dyDescent="0.25">
      <c r="A9" s="1471">
        <v>8</v>
      </c>
      <c r="B9" s="1473" t="s">
        <v>892</v>
      </c>
    </row>
    <row r="10" spans="1:2" x14ac:dyDescent="0.25">
      <c r="A10" s="1471">
        <v>9</v>
      </c>
      <c r="B10" s="1473" t="s">
        <v>893</v>
      </c>
    </row>
    <row r="11" spans="1:2" x14ac:dyDescent="0.25">
      <c r="A11" s="1471">
        <v>10</v>
      </c>
      <c r="B11" s="1473" t="s">
        <v>894</v>
      </c>
    </row>
    <row r="12" spans="1:2" x14ac:dyDescent="0.25">
      <c r="A12" s="1471">
        <v>11</v>
      </c>
      <c r="B12" s="1473" t="s">
        <v>895</v>
      </c>
    </row>
    <row r="13" spans="1:2" x14ac:dyDescent="0.25">
      <c r="A13" s="1471">
        <v>12</v>
      </c>
      <c r="B13" s="1473" t="s">
        <v>896</v>
      </c>
    </row>
    <row r="14" spans="1:2" x14ac:dyDescent="0.25">
      <c r="A14" s="1471">
        <v>13</v>
      </c>
      <c r="B14" s="1473" t="s">
        <v>897</v>
      </c>
    </row>
    <row r="15" spans="1:2" x14ac:dyDescent="0.25">
      <c r="A15" s="1471">
        <v>14</v>
      </c>
      <c r="B15" s="1473" t="s">
        <v>898</v>
      </c>
    </row>
    <row r="16" spans="1:2" x14ac:dyDescent="0.25">
      <c r="A16" s="1471">
        <v>15</v>
      </c>
      <c r="B16" s="1473" t="s">
        <v>899</v>
      </c>
    </row>
    <row r="17" spans="1:2" x14ac:dyDescent="0.25">
      <c r="A17" s="1471">
        <v>16</v>
      </c>
      <c r="B17" s="1473" t="s">
        <v>900</v>
      </c>
    </row>
    <row r="18" spans="1:2" x14ac:dyDescent="0.25">
      <c r="A18" s="1471">
        <v>17</v>
      </c>
      <c r="B18" s="1473" t="s">
        <v>901</v>
      </c>
    </row>
    <row r="19" spans="1:2" x14ac:dyDescent="0.25">
      <c r="A19" s="1471">
        <v>18</v>
      </c>
      <c r="B19" s="1473" t="s">
        <v>902</v>
      </c>
    </row>
    <row r="20" spans="1:2" x14ac:dyDescent="0.25">
      <c r="A20" s="1471">
        <v>19</v>
      </c>
      <c r="B20" s="1473" t="s">
        <v>903</v>
      </c>
    </row>
    <row r="21" spans="1:2" x14ac:dyDescent="0.25">
      <c r="A21" s="1471">
        <v>20</v>
      </c>
      <c r="B21" s="1473" t="s">
        <v>904</v>
      </c>
    </row>
  </sheetData>
  <hyperlinks>
    <hyperlink ref="B2" location="'1) г.Курчатов'!A1" display="Курчатов (Область Абай)" xr:uid="{BDC009B2-15DE-4B92-BD8C-A217FE8A5845}"/>
    <hyperlink ref="B3" location="'2) г.Степногорск'!A1" display="Степногорск (Акмолинская область)" xr:uid="{C2BEEF1E-9CEB-417E-9D57-06A38A061EEE}"/>
    <hyperlink ref="B4" location="'3) г.Хромтау'!A1" display="Хромтау (Актюбинская область)" xr:uid="{2DC92FDC-D37E-4D86-9ED1-201950B225CC}"/>
    <hyperlink ref="B5" location="'4) г.Кульсары'!A1" display="Кульсары (Атырауская область)" xr:uid="{E0125638-EEB1-46A2-844A-768E3ACAE977}"/>
    <hyperlink ref="B6" location="'5) г.Аксай'!A1" display="Аксай (Западно-Казахстанская область)" xr:uid="{51BF8D87-DC20-4B53-9227-AD5AA34368C1}"/>
    <hyperlink ref="B7" location="'6) г.Абай'!A1" display="Абай (Карагандинская область)" xr:uid="{9EF42571-E095-404E-AB39-D33C3C2D6299}"/>
    <hyperlink ref="B8" location="'7) г.Балхаш'!A1" display="Балхаш (Карагандинская область)" xr:uid="{7F16ED11-EAE0-4B49-98B0-BFCF18312ECD}"/>
    <hyperlink ref="B9" location="'8) г.Темиртау'!A1" display="Темиртау (Карагандинская область)" xr:uid="{7E565EC4-4539-42AF-B029-1E51B481792F}"/>
    <hyperlink ref="B10" location="'9) г.Шахтинск'!A1" display="Шахтинск (Карагандинская область)" xr:uid="{C29E059C-FDC5-449E-96E9-40EE4830BBAB}"/>
    <hyperlink ref="B11" location="'10) г.Житикара'!A1" display="Житикара (Костанайская область)" xr:uid="{BD042EF9-1DA3-4FA8-96ED-85798730E920}"/>
    <hyperlink ref="B12" location="'11) г.Лисаковск'!A1" display="Лисаковск (Костанайская область)" xr:uid="{ECD67F79-D87A-4279-94BA-223E1175DF3E}"/>
    <hyperlink ref="B13" location="'12) г.Рудный'!A1" display="Рудный (Костанайская область)" xr:uid="{69A0B996-6C6A-428E-9959-6C7F2E828177}"/>
    <hyperlink ref="B14" location="'13) г.Жанаозен'!A1" display="Жанаозен (Мангыстауская область)" xr:uid="{13079A2F-6B22-4724-8A06-81CFEFECF615}"/>
    <hyperlink ref="B15" location="'14) г.Аксу'!A1" display="Аксу (Павлодарская область)" xr:uid="{277437D1-41DE-4543-8C68-0AE86DECE311}"/>
    <hyperlink ref="B16" location="'15) г.Экибастуз'!A1" display="Экибастуз (Павлодарская область)" xr:uid="{EE8CEC81-471B-413E-AB12-CE271A9BDCA3}"/>
    <hyperlink ref="B17" location="'16) г.Кентау'!A1" display="Кентау (Туркестанская область)" xr:uid="{153DB652-17BA-44F8-97AA-0F0B0C9C4E05}"/>
    <hyperlink ref="B18" location="'17) г.Каражал'!A1" display="Каражал (Область Ұлытау)" xr:uid="{C13C3055-5F80-4483-95BE-0ED8584C1F27}"/>
    <hyperlink ref="B19" location="'18) г.Сатпаев'!A1" display="Сатпаев (Область Ұлытау)" xr:uid="{AB6E2C57-46F1-4077-B005-6B4E37A47091}"/>
    <hyperlink ref="B20" location="'19) г.Алтай'!A1" display="Алтай (Восточно-Казахстанская область)" xr:uid="{1EA321E2-73A7-4EA2-B3B1-1365ADE35ED7}"/>
    <hyperlink ref="B21" location="'20) г.Риддер'!A1" display="Риддер (Восточно-Казахстанская область)" xr:uid="{C61AF0AC-0A62-4FA9-96E3-A345784E114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E607F-0D29-4DD0-9511-0E17E2BFDB5B}">
  <dimension ref="A1:O243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A167" sqref="A167:XFD167"/>
    </sheetView>
  </sheetViews>
  <sheetFormatPr defaultRowHeight="11.25" x14ac:dyDescent="0.2"/>
  <cols>
    <col min="1" max="1" width="49.140625" style="295" customWidth="1"/>
    <col min="2" max="3" width="9.28515625" style="295" bestFit="1" customWidth="1"/>
    <col min="4" max="4" width="10.140625" style="295" bestFit="1" customWidth="1"/>
    <col min="5" max="9" width="10.28515625" style="295" bestFit="1" customWidth="1"/>
    <col min="10" max="11" width="10.7109375" style="295" bestFit="1" customWidth="1"/>
    <col min="12" max="14" width="11.42578125" style="295" bestFit="1" customWidth="1"/>
    <col min="15" max="15" width="13.140625" style="295" customWidth="1"/>
    <col min="16" max="256" width="9.140625" style="295"/>
    <col min="257" max="257" width="49.140625" style="295" customWidth="1"/>
    <col min="258" max="259" width="9.28515625" style="295" bestFit="1" customWidth="1"/>
    <col min="260" max="260" width="10.140625" style="295" bestFit="1" customWidth="1"/>
    <col min="261" max="265" width="10.28515625" style="295" bestFit="1" customWidth="1"/>
    <col min="266" max="267" width="10.7109375" style="295" bestFit="1" customWidth="1"/>
    <col min="268" max="270" width="11.42578125" style="295" bestFit="1" customWidth="1"/>
    <col min="271" max="271" width="11" style="295" customWidth="1"/>
    <col min="272" max="512" width="9.140625" style="295"/>
    <col min="513" max="513" width="49.140625" style="295" customWidth="1"/>
    <col min="514" max="515" width="9.28515625" style="295" bestFit="1" customWidth="1"/>
    <col min="516" max="516" width="10.140625" style="295" bestFit="1" customWidth="1"/>
    <col min="517" max="521" width="10.28515625" style="295" bestFit="1" customWidth="1"/>
    <col min="522" max="523" width="10.7109375" style="295" bestFit="1" customWidth="1"/>
    <col min="524" max="526" width="11.42578125" style="295" bestFit="1" customWidth="1"/>
    <col min="527" max="527" width="11" style="295" customWidth="1"/>
    <col min="528" max="768" width="9.140625" style="295"/>
    <col min="769" max="769" width="49.140625" style="295" customWidth="1"/>
    <col min="770" max="771" width="9.28515625" style="295" bestFit="1" customWidth="1"/>
    <col min="772" max="772" width="10.140625" style="295" bestFit="1" customWidth="1"/>
    <col min="773" max="777" width="10.28515625" style="295" bestFit="1" customWidth="1"/>
    <col min="778" max="779" width="10.7109375" style="295" bestFit="1" customWidth="1"/>
    <col min="780" max="782" width="11.42578125" style="295" bestFit="1" customWidth="1"/>
    <col min="783" max="783" width="11" style="295" customWidth="1"/>
    <col min="784" max="1024" width="9.140625" style="295"/>
    <col min="1025" max="1025" width="49.140625" style="295" customWidth="1"/>
    <col min="1026" max="1027" width="9.28515625" style="295" bestFit="1" customWidth="1"/>
    <col min="1028" max="1028" width="10.140625" style="295" bestFit="1" customWidth="1"/>
    <col min="1029" max="1033" width="10.28515625" style="295" bestFit="1" customWidth="1"/>
    <col min="1034" max="1035" width="10.7109375" style="295" bestFit="1" customWidth="1"/>
    <col min="1036" max="1038" width="11.42578125" style="295" bestFit="1" customWidth="1"/>
    <col min="1039" max="1039" width="11" style="295" customWidth="1"/>
    <col min="1040" max="1280" width="9.140625" style="295"/>
    <col min="1281" max="1281" width="49.140625" style="295" customWidth="1"/>
    <col min="1282" max="1283" width="9.28515625" style="295" bestFit="1" customWidth="1"/>
    <col min="1284" max="1284" width="10.140625" style="295" bestFit="1" customWidth="1"/>
    <col min="1285" max="1289" width="10.28515625" style="295" bestFit="1" customWidth="1"/>
    <col min="1290" max="1291" width="10.7109375" style="295" bestFit="1" customWidth="1"/>
    <col min="1292" max="1294" width="11.42578125" style="295" bestFit="1" customWidth="1"/>
    <col min="1295" max="1295" width="11" style="295" customWidth="1"/>
    <col min="1296" max="1536" width="9.140625" style="295"/>
    <col min="1537" max="1537" width="49.140625" style="295" customWidth="1"/>
    <col min="1538" max="1539" width="9.28515625" style="295" bestFit="1" customWidth="1"/>
    <col min="1540" max="1540" width="10.140625" style="295" bestFit="1" customWidth="1"/>
    <col min="1541" max="1545" width="10.28515625" style="295" bestFit="1" customWidth="1"/>
    <col min="1546" max="1547" width="10.7109375" style="295" bestFit="1" customWidth="1"/>
    <col min="1548" max="1550" width="11.42578125" style="295" bestFit="1" customWidth="1"/>
    <col min="1551" max="1551" width="11" style="295" customWidth="1"/>
    <col min="1552" max="1792" width="9.140625" style="295"/>
    <col min="1793" max="1793" width="49.140625" style="295" customWidth="1"/>
    <col min="1794" max="1795" width="9.28515625" style="295" bestFit="1" customWidth="1"/>
    <col min="1796" max="1796" width="10.140625" style="295" bestFit="1" customWidth="1"/>
    <col min="1797" max="1801" width="10.28515625" style="295" bestFit="1" customWidth="1"/>
    <col min="1802" max="1803" width="10.7109375" style="295" bestFit="1" customWidth="1"/>
    <col min="1804" max="1806" width="11.42578125" style="295" bestFit="1" customWidth="1"/>
    <col min="1807" max="1807" width="11" style="295" customWidth="1"/>
    <col min="1808" max="2048" width="9.140625" style="295"/>
    <col min="2049" max="2049" width="49.140625" style="295" customWidth="1"/>
    <col min="2050" max="2051" width="9.28515625" style="295" bestFit="1" customWidth="1"/>
    <col min="2052" max="2052" width="10.140625" style="295" bestFit="1" customWidth="1"/>
    <col min="2053" max="2057" width="10.28515625" style="295" bestFit="1" customWidth="1"/>
    <col min="2058" max="2059" width="10.7109375" style="295" bestFit="1" customWidth="1"/>
    <col min="2060" max="2062" width="11.42578125" style="295" bestFit="1" customWidth="1"/>
    <col min="2063" max="2063" width="11" style="295" customWidth="1"/>
    <col min="2064" max="2304" width="9.140625" style="295"/>
    <col min="2305" max="2305" width="49.140625" style="295" customWidth="1"/>
    <col min="2306" max="2307" width="9.28515625" style="295" bestFit="1" customWidth="1"/>
    <col min="2308" max="2308" width="10.140625" style="295" bestFit="1" customWidth="1"/>
    <col min="2309" max="2313" width="10.28515625" style="295" bestFit="1" customWidth="1"/>
    <col min="2314" max="2315" width="10.7109375" style="295" bestFit="1" customWidth="1"/>
    <col min="2316" max="2318" width="11.42578125" style="295" bestFit="1" customWidth="1"/>
    <col min="2319" max="2319" width="11" style="295" customWidth="1"/>
    <col min="2320" max="2560" width="9.140625" style="295"/>
    <col min="2561" max="2561" width="49.140625" style="295" customWidth="1"/>
    <col min="2562" max="2563" width="9.28515625" style="295" bestFit="1" customWidth="1"/>
    <col min="2564" max="2564" width="10.140625" style="295" bestFit="1" customWidth="1"/>
    <col min="2565" max="2569" width="10.28515625" style="295" bestFit="1" customWidth="1"/>
    <col min="2570" max="2571" width="10.7109375" style="295" bestFit="1" customWidth="1"/>
    <col min="2572" max="2574" width="11.42578125" style="295" bestFit="1" customWidth="1"/>
    <col min="2575" max="2575" width="11" style="295" customWidth="1"/>
    <col min="2576" max="2816" width="9.140625" style="295"/>
    <col min="2817" max="2817" width="49.140625" style="295" customWidth="1"/>
    <col min="2818" max="2819" width="9.28515625" style="295" bestFit="1" customWidth="1"/>
    <col min="2820" max="2820" width="10.140625" style="295" bestFit="1" customWidth="1"/>
    <col min="2821" max="2825" width="10.28515625" style="295" bestFit="1" customWidth="1"/>
    <col min="2826" max="2827" width="10.7109375" style="295" bestFit="1" customWidth="1"/>
    <col min="2828" max="2830" width="11.42578125" style="295" bestFit="1" customWidth="1"/>
    <col min="2831" max="2831" width="11" style="295" customWidth="1"/>
    <col min="2832" max="3072" width="9.140625" style="295"/>
    <col min="3073" max="3073" width="49.140625" style="295" customWidth="1"/>
    <col min="3074" max="3075" width="9.28515625" style="295" bestFit="1" customWidth="1"/>
    <col min="3076" max="3076" width="10.140625" style="295" bestFit="1" customWidth="1"/>
    <col min="3077" max="3081" width="10.28515625" style="295" bestFit="1" customWidth="1"/>
    <col min="3082" max="3083" width="10.7109375" style="295" bestFit="1" customWidth="1"/>
    <col min="3084" max="3086" width="11.42578125" style="295" bestFit="1" customWidth="1"/>
    <col min="3087" max="3087" width="11" style="295" customWidth="1"/>
    <col min="3088" max="3328" width="9.140625" style="295"/>
    <col min="3329" max="3329" width="49.140625" style="295" customWidth="1"/>
    <col min="3330" max="3331" width="9.28515625" style="295" bestFit="1" customWidth="1"/>
    <col min="3332" max="3332" width="10.140625" style="295" bestFit="1" customWidth="1"/>
    <col min="3333" max="3337" width="10.28515625" style="295" bestFit="1" customWidth="1"/>
    <col min="3338" max="3339" width="10.7109375" style="295" bestFit="1" customWidth="1"/>
    <col min="3340" max="3342" width="11.42578125" style="295" bestFit="1" customWidth="1"/>
    <col min="3343" max="3343" width="11" style="295" customWidth="1"/>
    <col min="3344" max="3584" width="9.140625" style="295"/>
    <col min="3585" max="3585" width="49.140625" style="295" customWidth="1"/>
    <col min="3586" max="3587" width="9.28515625" style="295" bestFit="1" customWidth="1"/>
    <col min="3588" max="3588" width="10.140625" style="295" bestFit="1" customWidth="1"/>
    <col min="3589" max="3593" width="10.28515625" style="295" bestFit="1" customWidth="1"/>
    <col min="3594" max="3595" width="10.7109375" style="295" bestFit="1" customWidth="1"/>
    <col min="3596" max="3598" width="11.42578125" style="295" bestFit="1" customWidth="1"/>
    <col min="3599" max="3599" width="11" style="295" customWidth="1"/>
    <col min="3600" max="3840" width="9.140625" style="295"/>
    <col min="3841" max="3841" width="49.140625" style="295" customWidth="1"/>
    <col min="3842" max="3843" width="9.28515625" style="295" bestFit="1" customWidth="1"/>
    <col min="3844" max="3844" width="10.140625" style="295" bestFit="1" customWidth="1"/>
    <col min="3845" max="3849" width="10.28515625" style="295" bestFit="1" customWidth="1"/>
    <col min="3850" max="3851" width="10.7109375" style="295" bestFit="1" customWidth="1"/>
    <col min="3852" max="3854" width="11.42578125" style="295" bestFit="1" customWidth="1"/>
    <col min="3855" max="3855" width="11" style="295" customWidth="1"/>
    <col min="3856" max="4096" width="9.140625" style="295"/>
    <col min="4097" max="4097" width="49.140625" style="295" customWidth="1"/>
    <col min="4098" max="4099" width="9.28515625" style="295" bestFit="1" customWidth="1"/>
    <col min="4100" max="4100" width="10.140625" style="295" bestFit="1" customWidth="1"/>
    <col min="4101" max="4105" width="10.28515625" style="295" bestFit="1" customWidth="1"/>
    <col min="4106" max="4107" width="10.7109375" style="295" bestFit="1" customWidth="1"/>
    <col min="4108" max="4110" width="11.42578125" style="295" bestFit="1" customWidth="1"/>
    <col min="4111" max="4111" width="11" style="295" customWidth="1"/>
    <col min="4112" max="4352" width="9.140625" style="295"/>
    <col min="4353" max="4353" width="49.140625" style="295" customWidth="1"/>
    <col min="4354" max="4355" width="9.28515625" style="295" bestFit="1" customWidth="1"/>
    <col min="4356" max="4356" width="10.140625" style="295" bestFit="1" customWidth="1"/>
    <col min="4357" max="4361" width="10.28515625" style="295" bestFit="1" customWidth="1"/>
    <col min="4362" max="4363" width="10.7109375" style="295" bestFit="1" customWidth="1"/>
    <col min="4364" max="4366" width="11.42578125" style="295" bestFit="1" customWidth="1"/>
    <col min="4367" max="4367" width="11" style="295" customWidth="1"/>
    <col min="4368" max="4608" width="9.140625" style="295"/>
    <col min="4609" max="4609" width="49.140625" style="295" customWidth="1"/>
    <col min="4610" max="4611" width="9.28515625" style="295" bestFit="1" customWidth="1"/>
    <col min="4612" max="4612" width="10.140625" style="295" bestFit="1" customWidth="1"/>
    <col min="4613" max="4617" width="10.28515625" style="295" bestFit="1" customWidth="1"/>
    <col min="4618" max="4619" width="10.7109375" style="295" bestFit="1" customWidth="1"/>
    <col min="4620" max="4622" width="11.42578125" style="295" bestFit="1" customWidth="1"/>
    <col min="4623" max="4623" width="11" style="295" customWidth="1"/>
    <col min="4624" max="4864" width="9.140625" style="295"/>
    <col min="4865" max="4865" width="49.140625" style="295" customWidth="1"/>
    <col min="4866" max="4867" width="9.28515625" style="295" bestFit="1" customWidth="1"/>
    <col min="4868" max="4868" width="10.140625" style="295" bestFit="1" customWidth="1"/>
    <col min="4869" max="4873" width="10.28515625" style="295" bestFit="1" customWidth="1"/>
    <col min="4874" max="4875" width="10.7109375" style="295" bestFit="1" customWidth="1"/>
    <col min="4876" max="4878" width="11.42578125" style="295" bestFit="1" customWidth="1"/>
    <col min="4879" max="4879" width="11" style="295" customWidth="1"/>
    <col min="4880" max="5120" width="9.140625" style="295"/>
    <col min="5121" max="5121" width="49.140625" style="295" customWidth="1"/>
    <col min="5122" max="5123" width="9.28515625" style="295" bestFit="1" customWidth="1"/>
    <col min="5124" max="5124" width="10.140625" style="295" bestFit="1" customWidth="1"/>
    <col min="5125" max="5129" width="10.28515625" style="295" bestFit="1" customWidth="1"/>
    <col min="5130" max="5131" width="10.7109375" style="295" bestFit="1" customWidth="1"/>
    <col min="5132" max="5134" width="11.42578125" style="295" bestFit="1" customWidth="1"/>
    <col min="5135" max="5135" width="11" style="295" customWidth="1"/>
    <col min="5136" max="5376" width="9.140625" style="295"/>
    <col min="5377" max="5377" width="49.140625" style="295" customWidth="1"/>
    <col min="5378" max="5379" width="9.28515625" style="295" bestFit="1" customWidth="1"/>
    <col min="5380" max="5380" width="10.140625" style="295" bestFit="1" customWidth="1"/>
    <col min="5381" max="5385" width="10.28515625" style="295" bestFit="1" customWidth="1"/>
    <col min="5386" max="5387" width="10.7109375" style="295" bestFit="1" customWidth="1"/>
    <col min="5388" max="5390" width="11.42578125" style="295" bestFit="1" customWidth="1"/>
    <col min="5391" max="5391" width="11" style="295" customWidth="1"/>
    <col min="5392" max="5632" width="9.140625" style="295"/>
    <col min="5633" max="5633" width="49.140625" style="295" customWidth="1"/>
    <col min="5634" max="5635" width="9.28515625" style="295" bestFit="1" customWidth="1"/>
    <col min="5636" max="5636" width="10.140625" style="295" bestFit="1" customWidth="1"/>
    <col min="5637" max="5641" width="10.28515625" style="295" bestFit="1" customWidth="1"/>
    <col min="5642" max="5643" width="10.7109375" style="295" bestFit="1" customWidth="1"/>
    <col min="5644" max="5646" width="11.42578125" style="295" bestFit="1" customWidth="1"/>
    <col min="5647" max="5647" width="11" style="295" customWidth="1"/>
    <col min="5648" max="5888" width="9.140625" style="295"/>
    <col min="5889" max="5889" width="49.140625" style="295" customWidth="1"/>
    <col min="5890" max="5891" width="9.28515625" style="295" bestFit="1" customWidth="1"/>
    <col min="5892" max="5892" width="10.140625" style="295" bestFit="1" customWidth="1"/>
    <col min="5893" max="5897" width="10.28515625" style="295" bestFit="1" customWidth="1"/>
    <col min="5898" max="5899" width="10.7109375" style="295" bestFit="1" customWidth="1"/>
    <col min="5900" max="5902" width="11.42578125" style="295" bestFit="1" customWidth="1"/>
    <col min="5903" max="5903" width="11" style="295" customWidth="1"/>
    <col min="5904" max="6144" width="9.140625" style="295"/>
    <col min="6145" max="6145" width="49.140625" style="295" customWidth="1"/>
    <col min="6146" max="6147" width="9.28515625" style="295" bestFit="1" customWidth="1"/>
    <col min="6148" max="6148" width="10.140625" style="295" bestFit="1" customWidth="1"/>
    <col min="6149" max="6153" width="10.28515625" style="295" bestFit="1" customWidth="1"/>
    <col min="6154" max="6155" width="10.7109375" style="295" bestFit="1" customWidth="1"/>
    <col min="6156" max="6158" width="11.42578125" style="295" bestFit="1" customWidth="1"/>
    <col min="6159" max="6159" width="11" style="295" customWidth="1"/>
    <col min="6160" max="6400" width="9.140625" style="295"/>
    <col min="6401" max="6401" width="49.140625" style="295" customWidth="1"/>
    <col min="6402" max="6403" width="9.28515625" style="295" bestFit="1" customWidth="1"/>
    <col min="6404" max="6404" width="10.140625" style="295" bestFit="1" customWidth="1"/>
    <col min="6405" max="6409" width="10.28515625" style="295" bestFit="1" customWidth="1"/>
    <col min="6410" max="6411" width="10.7109375" style="295" bestFit="1" customWidth="1"/>
    <col min="6412" max="6414" width="11.42578125" style="295" bestFit="1" customWidth="1"/>
    <col min="6415" max="6415" width="11" style="295" customWidth="1"/>
    <col min="6416" max="6656" width="9.140625" style="295"/>
    <col min="6657" max="6657" width="49.140625" style="295" customWidth="1"/>
    <col min="6658" max="6659" width="9.28515625" style="295" bestFit="1" customWidth="1"/>
    <col min="6660" max="6660" width="10.140625" style="295" bestFit="1" customWidth="1"/>
    <col min="6661" max="6665" width="10.28515625" style="295" bestFit="1" customWidth="1"/>
    <col min="6666" max="6667" width="10.7109375" style="295" bestFit="1" customWidth="1"/>
    <col min="6668" max="6670" width="11.42578125" style="295" bestFit="1" customWidth="1"/>
    <col min="6671" max="6671" width="11" style="295" customWidth="1"/>
    <col min="6672" max="6912" width="9.140625" style="295"/>
    <col min="6913" max="6913" width="49.140625" style="295" customWidth="1"/>
    <col min="6914" max="6915" width="9.28515625" style="295" bestFit="1" customWidth="1"/>
    <col min="6916" max="6916" width="10.140625" style="295" bestFit="1" customWidth="1"/>
    <col min="6917" max="6921" width="10.28515625" style="295" bestFit="1" customWidth="1"/>
    <col min="6922" max="6923" width="10.7109375" style="295" bestFit="1" customWidth="1"/>
    <col min="6924" max="6926" width="11.42578125" style="295" bestFit="1" customWidth="1"/>
    <col min="6927" max="6927" width="11" style="295" customWidth="1"/>
    <col min="6928" max="7168" width="9.140625" style="295"/>
    <col min="7169" max="7169" width="49.140625" style="295" customWidth="1"/>
    <col min="7170" max="7171" width="9.28515625" style="295" bestFit="1" customWidth="1"/>
    <col min="7172" max="7172" width="10.140625" style="295" bestFit="1" customWidth="1"/>
    <col min="7173" max="7177" width="10.28515625" style="295" bestFit="1" customWidth="1"/>
    <col min="7178" max="7179" width="10.7109375" style="295" bestFit="1" customWidth="1"/>
    <col min="7180" max="7182" width="11.42578125" style="295" bestFit="1" customWidth="1"/>
    <col min="7183" max="7183" width="11" style="295" customWidth="1"/>
    <col min="7184" max="7424" width="9.140625" style="295"/>
    <col min="7425" max="7425" width="49.140625" style="295" customWidth="1"/>
    <col min="7426" max="7427" width="9.28515625" style="295" bestFit="1" customWidth="1"/>
    <col min="7428" max="7428" width="10.140625" style="295" bestFit="1" customWidth="1"/>
    <col min="7429" max="7433" width="10.28515625" style="295" bestFit="1" customWidth="1"/>
    <col min="7434" max="7435" width="10.7109375" style="295" bestFit="1" customWidth="1"/>
    <col min="7436" max="7438" width="11.42578125" style="295" bestFit="1" customWidth="1"/>
    <col min="7439" max="7439" width="11" style="295" customWidth="1"/>
    <col min="7440" max="7680" width="9.140625" style="295"/>
    <col min="7681" max="7681" width="49.140625" style="295" customWidth="1"/>
    <col min="7682" max="7683" width="9.28515625" style="295" bestFit="1" customWidth="1"/>
    <col min="7684" max="7684" width="10.140625" style="295" bestFit="1" customWidth="1"/>
    <col min="7685" max="7689" width="10.28515625" style="295" bestFit="1" customWidth="1"/>
    <col min="7690" max="7691" width="10.7109375" style="295" bestFit="1" customWidth="1"/>
    <col min="7692" max="7694" width="11.42578125" style="295" bestFit="1" customWidth="1"/>
    <col min="7695" max="7695" width="11" style="295" customWidth="1"/>
    <col min="7696" max="7936" width="9.140625" style="295"/>
    <col min="7937" max="7937" width="49.140625" style="295" customWidth="1"/>
    <col min="7938" max="7939" width="9.28515625" style="295" bestFit="1" customWidth="1"/>
    <col min="7940" max="7940" width="10.140625" style="295" bestFit="1" customWidth="1"/>
    <col min="7941" max="7945" width="10.28515625" style="295" bestFit="1" customWidth="1"/>
    <col min="7946" max="7947" width="10.7109375" style="295" bestFit="1" customWidth="1"/>
    <col min="7948" max="7950" width="11.42578125" style="295" bestFit="1" customWidth="1"/>
    <col min="7951" max="7951" width="11" style="295" customWidth="1"/>
    <col min="7952" max="8192" width="9.140625" style="295"/>
    <col min="8193" max="8193" width="49.140625" style="295" customWidth="1"/>
    <col min="8194" max="8195" width="9.28515625" style="295" bestFit="1" customWidth="1"/>
    <col min="8196" max="8196" width="10.140625" style="295" bestFit="1" customWidth="1"/>
    <col min="8197" max="8201" width="10.28515625" style="295" bestFit="1" customWidth="1"/>
    <col min="8202" max="8203" width="10.7109375" style="295" bestFit="1" customWidth="1"/>
    <col min="8204" max="8206" width="11.42578125" style="295" bestFit="1" customWidth="1"/>
    <col min="8207" max="8207" width="11" style="295" customWidth="1"/>
    <col min="8208" max="8448" width="9.140625" style="295"/>
    <col min="8449" max="8449" width="49.140625" style="295" customWidth="1"/>
    <col min="8450" max="8451" width="9.28515625" style="295" bestFit="1" customWidth="1"/>
    <col min="8452" max="8452" width="10.140625" style="295" bestFit="1" customWidth="1"/>
    <col min="8453" max="8457" width="10.28515625" style="295" bestFit="1" customWidth="1"/>
    <col min="8458" max="8459" width="10.7109375" style="295" bestFit="1" customWidth="1"/>
    <col min="8460" max="8462" width="11.42578125" style="295" bestFit="1" customWidth="1"/>
    <col min="8463" max="8463" width="11" style="295" customWidth="1"/>
    <col min="8464" max="8704" width="9.140625" style="295"/>
    <col min="8705" max="8705" width="49.140625" style="295" customWidth="1"/>
    <col min="8706" max="8707" width="9.28515625" style="295" bestFit="1" customWidth="1"/>
    <col min="8708" max="8708" width="10.140625" style="295" bestFit="1" customWidth="1"/>
    <col min="8709" max="8713" width="10.28515625" style="295" bestFit="1" customWidth="1"/>
    <col min="8714" max="8715" width="10.7109375" style="295" bestFit="1" customWidth="1"/>
    <col min="8716" max="8718" width="11.42578125" style="295" bestFit="1" customWidth="1"/>
    <col min="8719" max="8719" width="11" style="295" customWidth="1"/>
    <col min="8720" max="8960" width="9.140625" style="295"/>
    <col min="8961" max="8961" width="49.140625" style="295" customWidth="1"/>
    <col min="8962" max="8963" width="9.28515625" style="295" bestFit="1" customWidth="1"/>
    <col min="8964" max="8964" width="10.140625" style="295" bestFit="1" customWidth="1"/>
    <col min="8965" max="8969" width="10.28515625" style="295" bestFit="1" customWidth="1"/>
    <col min="8970" max="8971" width="10.7109375" style="295" bestFit="1" customWidth="1"/>
    <col min="8972" max="8974" width="11.42578125" style="295" bestFit="1" customWidth="1"/>
    <col min="8975" max="8975" width="11" style="295" customWidth="1"/>
    <col min="8976" max="9216" width="9.140625" style="295"/>
    <col min="9217" max="9217" width="49.140625" style="295" customWidth="1"/>
    <col min="9218" max="9219" width="9.28515625" style="295" bestFit="1" customWidth="1"/>
    <col min="9220" max="9220" width="10.140625" style="295" bestFit="1" customWidth="1"/>
    <col min="9221" max="9225" width="10.28515625" style="295" bestFit="1" customWidth="1"/>
    <col min="9226" max="9227" width="10.7109375" style="295" bestFit="1" customWidth="1"/>
    <col min="9228" max="9230" width="11.42578125" style="295" bestFit="1" customWidth="1"/>
    <col min="9231" max="9231" width="11" style="295" customWidth="1"/>
    <col min="9232" max="9472" width="9.140625" style="295"/>
    <col min="9473" max="9473" width="49.140625" style="295" customWidth="1"/>
    <col min="9474" max="9475" width="9.28515625" style="295" bestFit="1" customWidth="1"/>
    <col min="9476" max="9476" width="10.140625" style="295" bestFit="1" customWidth="1"/>
    <col min="9477" max="9481" width="10.28515625" style="295" bestFit="1" customWidth="1"/>
    <col min="9482" max="9483" width="10.7109375" style="295" bestFit="1" customWidth="1"/>
    <col min="9484" max="9486" width="11.42578125" style="295" bestFit="1" customWidth="1"/>
    <col min="9487" max="9487" width="11" style="295" customWidth="1"/>
    <col min="9488" max="9728" width="9.140625" style="295"/>
    <col min="9729" max="9729" width="49.140625" style="295" customWidth="1"/>
    <col min="9730" max="9731" width="9.28515625" style="295" bestFit="1" customWidth="1"/>
    <col min="9732" max="9732" width="10.140625" style="295" bestFit="1" customWidth="1"/>
    <col min="9733" max="9737" width="10.28515625" style="295" bestFit="1" customWidth="1"/>
    <col min="9738" max="9739" width="10.7109375" style="295" bestFit="1" customWidth="1"/>
    <col min="9740" max="9742" width="11.42578125" style="295" bestFit="1" customWidth="1"/>
    <col min="9743" max="9743" width="11" style="295" customWidth="1"/>
    <col min="9744" max="9984" width="9.140625" style="295"/>
    <col min="9985" max="9985" width="49.140625" style="295" customWidth="1"/>
    <col min="9986" max="9987" width="9.28515625" style="295" bestFit="1" customWidth="1"/>
    <col min="9988" max="9988" width="10.140625" style="295" bestFit="1" customWidth="1"/>
    <col min="9989" max="9993" width="10.28515625" style="295" bestFit="1" customWidth="1"/>
    <col min="9994" max="9995" width="10.7109375" style="295" bestFit="1" customWidth="1"/>
    <col min="9996" max="9998" width="11.42578125" style="295" bestFit="1" customWidth="1"/>
    <col min="9999" max="9999" width="11" style="295" customWidth="1"/>
    <col min="10000" max="10240" width="9.140625" style="295"/>
    <col min="10241" max="10241" width="49.140625" style="295" customWidth="1"/>
    <col min="10242" max="10243" width="9.28515625" style="295" bestFit="1" customWidth="1"/>
    <col min="10244" max="10244" width="10.140625" style="295" bestFit="1" customWidth="1"/>
    <col min="10245" max="10249" width="10.28515625" style="295" bestFit="1" customWidth="1"/>
    <col min="10250" max="10251" width="10.7109375" style="295" bestFit="1" customWidth="1"/>
    <col min="10252" max="10254" width="11.42578125" style="295" bestFit="1" customWidth="1"/>
    <col min="10255" max="10255" width="11" style="295" customWidth="1"/>
    <col min="10256" max="10496" width="9.140625" style="295"/>
    <col min="10497" max="10497" width="49.140625" style="295" customWidth="1"/>
    <col min="10498" max="10499" width="9.28515625" style="295" bestFit="1" customWidth="1"/>
    <col min="10500" max="10500" width="10.140625" style="295" bestFit="1" customWidth="1"/>
    <col min="10501" max="10505" width="10.28515625" style="295" bestFit="1" customWidth="1"/>
    <col min="10506" max="10507" width="10.7109375" style="295" bestFit="1" customWidth="1"/>
    <col min="10508" max="10510" width="11.42578125" style="295" bestFit="1" customWidth="1"/>
    <col min="10511" max="10511" width="11" style="295" customWidth="1"/>
    <col min="10512" max="10752" width="9.140625" style="295"/>
    <col min="10753" max="10753" width="49.140625" style="295" customWidth="1"/>
    <col min="10754" max="10755" width="9.28515625" style="295" bestFit="1" customWidth="1"/>
    <col min="10756" max="10756" width="10.140625" style="295" bestFit="1" customWidth="1"/>
    <col min="10757" max="10761" width="10.28515625" style="295" bestFit="1" customWidth="1"/>
    <col min="10762" max="10763" width="10.7109375" style="295" bestFit="1" customWidth="1"/>
    <col min="10764" max="10766" width="11.42578125" style="295" bestFit="1" customWidth="1"/>
    <col min="10767" max="10767" width="11" style="295" customWidth="1"/>
    <col min="10768" max="11008" width="9.140625" style="295"/>
    <col min="11009" max="11009" width="49.140625" style="295" customWidth="1"/>
    <col min="11010" max="11011" width="9.28515625" style="295" bestFit="1" customWidth="1"/>
    <col min="11012" max="11012" width="10.140625" style="295" bestFit="1" customWidth="1"/>
    <col min="11013" max="11017" width="10.28515625" style="295" bestFit="1" customWidth="1"/>
    <col min="11018" max="11019" width="10.7109375" style="295" bestFit="1" customWidth="1"/>
    <col min="11020" max="11022" width="11.42578125" style="295" bestFit="1" customWidth="1"/>
    <col min="11023" max="11023" width="11" style="295" customWidth="1"/>
    <col min="11024" max="11264" width="9.140625" style="295"/>
    <col min="11265" max="11265" width="49.140625" style="295" customWidth="1"/>
    <col min="11266" max="11267" width="9.28515625" style="295" bestFit="1" customWidth="1"/>
    <col min="11268" max="11268" width="10.140625" style="295" bestFit="1" customWidth="1"/>
    <col min="11269" max="11273" width="10.28515625" style="295" bestFit="1" customWidth="1"/>
    <col min="11274" max="11275" width="10.7109375" style="295" bestFit="1" customWidth="1"/>
    <col min="11276" max="11278" width="11.42578125" style="295" bestFit="1" customWidth="1"/>
    <col min="11279" max="11279" width="11" style="295" customWidth="1"/>
    <col min="11280" max="11520" width="9.140625" style="295"/>
    <col min="11521" max="11521" width="49.140625" style="295" customWidth="1"/>
    <col min="11522" max="11523" width="9.28515625" style="295" bestFit="1" customWidth="1"/>
    <col min="11524" max="11524" width="10.140625" style="295" bestFit="1" customWidth="1"/>
    <col min="11525" max="11529" width="10.28515625" style="295" bestFit="1" customWidth="1"/>
    <col min="11530" max="11531" width="10.7109375" style="295" bestFit="1" customWidth="1"/>
    <col min="11532" max="11534" width="11.42578125" style="295" bestFit="1" customWidth="1"/>
    <col min="11535" max="11535" width="11" style="295" customWidth="1"/>
    <col min="11536" max="11776" width="9.140625" style="295"/>
    <col min="11777" max="11777" width="49.140625" style="295" customWidth="1"/>
    <col min="11778" max="11779" width="9.28515625" style="295" bestFit="1" customWidth="1"/>
    <col min="11780" max="11780" width="10.140625" style="295" bestFit="1" customWidth="1"/>
    <col min="11781" max="11785" width="10.28515625" style="295" bestFit="1" customWidth="1"/>
    <col min="11786" max="11787" width="10.7109375" style="295" bestFit="1" customWidth="1"/>
    <col min="11788" max="11790" width="11.42578125" style="295" bestFit="1" customWidth="1"/>
    <col min="11791" max="11791" width="11" style="295" customWidth="1"/>
    <col min="11792" max="12032" width="9.140625" style="295"/>
    <col min="12033" max="12033" width="49.140625" style="295" customWidth="1"/>
    <col min="12034" max="12035" width="9.28515625" style="295" bestFit="1" customWidth="1"/>
    <col min="12036" max="12036" width="10.140625" style="295" bestFit="1" customWidth="1"/>
    <col min="12037" max="12041" width="10.28515625" style="295" bestFit="1" customWidth="1"/>
    <col min="12042" max="12043" width="10.7109375" style="295" bestFit="1" customWidth="1"/>
    <col min="12044" max="12046" width="11.42578125" style="295" bestFit="1" customWidth="1"/>
    <col min="12047" max="12047" width="11" style="295" customWidth="1"/>
    <col min="12048" max="12288" width="9.140625" style="295"/>
    <col min="12289" max="12289" width="49.140625" style="295" customWidth="1"/>
    <col min="12290" max="12291" width="9.28515625" style="295" bestFit="1" customWidth="1"/>
    <col min="12292" max="12292" width="10.140625" style="295" bestFit="1" customWidth="1"/>
    <col min="12293" max="12297" width="10.28515625" style="295" bestFit="1" customWidth="1"/>
    <col min="12298" max="12299" width="10.7109375" style="295" bestFit="1" customWidth="1"/>
    <col min="12300" max="12302" width="11.42578125" style="295" bestFit="1" customWidth="1"/>
    <col min="12303" max="12303" width="11" style="295" customWidth="1"/>
    <col min="12304" max="12544" width="9.140625" style="295"/>
    <col min="12545" max="12545" width="49.140625" style="295" customWidth="1"/>
    <col min="12546" max="12547" width="9.28515625" style="295" bestFit="1" customWidth="1"/>
    <col min="12548" max="12548" width="10.140625" style="295" bestFit="1" customWidth="1"/>
    <col min="12549" max="12553" width="10.28515625" style="295" bestFit="1" customWidth="1"/>
    <col min="12554" max="12555" width="10.7109375" style="295" bestFit="1" customWidth="1"/>
    <col min="12556" max="12558" width="11.42578125" style="295" bestFit="1" customWidth="1"/>
    <col min="12559" max="12559" width="11" style="295" customWidth="1"/>
    <col min="12560" max="12800" width="9.140625" style="295"/>
    <col min="12801" max="12801" width="49.140625" style="295" customWidth="1"/>
    <col min="12802" max="12803" width="9.28515625" style="295" bestFit="1" customWidth="1"/>
    <col min="12804" max="12804" width="10.140625" style="295" bestFit="1" customWidth="1"/>
    <col min="12805" max="12809" width="10.28515625" style="295" bestFit="1" customWidth="1"/>
    <col min="12810" max="12811" width="10.7109375" style="295" bestFit="1" customWidth="1"/>
    <col min="12812" max="12814" width="11.42578125" style="295" bestFit="1" customWidth="1"/>
    <col min="12815" max="12815" width="11" style="295" customWidth="1"/>
    <col min="12816" max="13056" width="9.140625" style="295"/>
    <col min="13057" max="13057" width="49.140625" style="295" customWidth="1"/>
    <col min="13058" max="13059" width="9.28515625" style="295" bestFit="1" customWidth="1"/>
    <col min="13060" max="13060" width="10.140625" style="295" bestFit="1" customWidth="1"/>
    <col min="13061" max="13065" width="10.28515625" style="295" bestFit="1" customWidth="1"/>
    <col min="13066" max="13067" width="10.7109375" style="295" bestFit="1" customWidth="1"/>
    <col min="13068" max="13070" width="11.42578125" style="295" bestFit="1" customWidth="1"/>
    <col min="13071" max="13071" width="11" style="295" customWidth="1"/>
    <col min="13072" max="13312" width="9.140625" style="295"/>
    <col min="13313" max="13313" width="49.140625" style="295" customWidth="1"/>
    <col min="13314" max="13315" width="9.28515625" style="295" bestFit="1" customWidth="1"/>
    <col min="13316" max="13316" width="10.140625" style="295" bestFit="1" customWidth="1"/>
    <col min="13317" max="13321" width="10.28515625" style="295" bestFit="1" customWidth="1"/>
    <col min="13322" max="13323" width="10.7109375" style="295" bestFit="1" customWidth="1"/>
    <col min="13324" max="13326" width="11.42578125" style="295" bestFit="1" customWidth="1"/>
    <col min="13327" max="13327" width="11" style="295" customWidth="1"/>
    <col min="13328" max="13568" width="9.140625" style="295"/>
    <col min="13569" max="13569" width="49.140625" style="295" customWidth="1"/>
    <col min="13570" max="13571" width="9.28515625" style="295" bestFit="1" customWidth="1"/>
    <col min="13572" max="13572" width="10.140625" style="295" bestFit="1" customWidth="1"/>
    <col min="13573" max="13577" width="10.28515625" style="295" bestFit="1" customWidth="1"/>
    <col min="13578" max="13579" width="10.7109375" style="295" bestFit="1" customWidth="1"/>
    <col min="13580" max="13582" width="11.42578125" style="295" bestFit="1" customWidth="1"/>
    <col min="13583" max="13583" width="11" style="295" customWidth="1"/>
    <col min="13584" max="13824" width="9.140625" style="295"/>
    <col min="13825" max="13825" width="49.140625" style="295" customWidth="1"/>
    <col min="13826" max="13827" width="9.28515625" style="295" bestFit="1" customWidth="1"/>
    <col min="13828" max="13828" width="10.140625" style="295" bestFit="1" customWidth="1"/>
    <col min="13829" max="13833" width="10.28515625" style="295" bestFit="1" customWidth="1"/>
    <col min="13834" max="13835" width="10.7109375" style="295" bestFit="1" customWidth="1"/>
    <col min="13836" max="13838" width="11.42578125" style="295" bestFit="1" customWidth="1"/>
    <col min="13839" max="13839" width="11" style="295" customWidth="1"/>
    <col min="13840" max="14080" width="9.140625" style="295"/>
    <col min="14081" max="14081" width="49.140625" style="295" customWidth="1"/>
    <col min="14082" max="14083" width="9.28515625" style="295" bestFit="1" customWidth="1"/>
    <col min="14084" max="14084" width="10.140625" style="295" bestFit="1" customWidth="1"/>
    <col min="14085" max="14089" width="10.28515625" style="295" bestFit="1" customWidth="1"/>
    <col min="14090" max="14091" width="10.7109375" style="295" bestFit="1" customWidth="1"/>
    <col min="14092" max="14094" width="11.42578125" style="295" bestFit="1" customWidth="1"/>
    <col min="14095" max="14095" width="11" style="295" customWidth="1"/>
    <col min="14096" max="14336" width="9.140625" style="295"/>
    <col min="14337" max="14337" width="49.140625" style="295" customWidth="1"/>
    <col min="14338" max="14339" width="9.28515625" style="295" bestFit="1" customWidth="1"/>
    <col min="14340" max="14340" width="10.140625" style="295" bestFit="1" customWidth="1"/>
    <col min="14341" max="14345" width="10.28515625" style="295" bestFit="1" customWidth="1"/>
    <col min="14346" max="14347" width="10.7109375" style="295" bestFit="1" customWidth="1"/>
    <col min="14348" max="14350" width="11.42578125" style="295" bestFit="1" customWidth="1"/>
    <col min="14351" max="14351" width="11" style="295" customWidth="1"/>
    <col min="14352" max="14592" width="9.140625" style="295"/>
    <col min="14593" max="14593" width="49.140625" style="295" customWidth="1"/>
    <col min="14594" max="14595" width="9.28515625" style="295" bestFit="1" customWidth="1"/>
    <col min="14596" max="14596" width="10.140625" style="295" bestFit="1" customWidth="1"/>
    <col min="14597" max="14601" width="10.28515625" style="295" bestFit="1" customWidth="1"/>
    <col min="14602" max="14603" width="10.7109375" style="295" bestFit="1" customWidth="1"/>
    <col min="14604" max="14606" width="11.42578125" style="295" bestFit="1" customWidth="1"/>
    <col min="14607" max="14607" width="11" style="295" customWidth="1"/>
    <col min="14608" max="14848" width="9.140625" style="295"/>
    <col min="14849" max="14849" width="49.140625" style="295" customWidth="1"/>
    <col min="14850" max="14851" width="9.28515625" style="295" bestFit="1" customWidth="1"/>
    <col min="14852" max="14852" width="10.140625" style="295" bestFit="1" customWidth="1"/>
    <col min="14853" max="14857" width="10.28515625" style="295" bestFit="1" customWidth="1"/>
    <col min="14858" max="14859" width="10.7109375" style="295" bestFit="1" customWidth="1"/>
    <col min="14860" max="14862" width="11.42578125" style="295" bestFit="1" customWidth="1"/>
    <col min="14863" max="14863" width="11" style="295" customWidth="1"/>
    <col min="14864" max="15104" width="9.140625" style="295"/>
    <col min="15105" max="15105" width="49.140625" style="295" customWidth="1"/>
    <col min="15106" max="15107" width="9.28515625" style="295" bestFit="1" customWidth="1"/>
    <col min="15108" max="15108" width="10.140625" style="295" bestFit="1" customWidth="1"/>
    <col min="15109" max="15113" width="10.28515625" style="295" bestFit="1" customWidth="1"/>
    <col min="15114" max="15115" width="10.7109375" style="295" bestFit="1" customWidth="1"/>
    <col min="15116" max="15118" width="11.42578125" style="295" bestFit="1" customWidth="1"/>
    <col min="15119" max="15119" width="11" style="295" customWidth="1"/>
    <col min="15120" max="15360" width="9.140625" style="295"/>
    <col min="15361" max="15361" width="49.140625" style="295" customWidth="1"/>
    <col min="15362" max="15363" width="9.28515625" style="295" bestFit="1" customWidth="1"/>
    <col min="15364" max="15364" width="10.140625" style="295" bestFit="1" customWidth="1"/>
    <col min="15365" max="15369" width="10.28515625" style="295" bestFit="1" customWidth="1"/>
    <col min="15370" max="15371" width="10.7109375" style="295" bestFit="1" customWidth="1"/>
    <col min="15372" max="15374" width="11.42578125" style="295" bestFit="1" customWidth="1"/>
    <col min="15375" max="15375" width="11" style="295" customWidth="1"/>
    <col min="15376" max="15616" width="9.140625" style="295"/>
    <col min="15617" max="15617" width="49.140625" style="295" customWidth="1"/>
    <col min="15618" max="15619" width="9.28515625" style="295" bestFit="1" customWidth="1"/>
    <col min="15620" max="15620" width="10.140625" style="295" bestFit="1" customWidth="1"/>
    <col min="15621" max="15625" width="10.28515625" style="295" bestFit="1" customWidth="1"/>
    <col min="15626" max="15627" width="10.7109375" style="295" bestFit="1" customWidth="1"/>
    <col min="15628" max="15630" width="11.42578125" style="295" bestFit="1" customWidth="1"/>
    <col min="15631" max="15631" width="11" style="295" customWidth="1"/>
    <col min="15632" max="15872" width="9.140625" style="295"/>
    <col min="15873" max="15873" width="49.140625" style="295" customWidth="1"/>
    <col min="15874" max="15875" width="9.28515625" style="295" bestFit="1" customWidth="1"/>
    <col min="15876" max="15876" width="10.140625" style="295" bestFit="1" customWidth="1"/>
    <col min="15877" max="15881" width="10.28515625" style="295" bestFit="1" customWidth="1"/>
    <col min="15882" max="15883" width="10.7109375" style="295" bestFit="1" customWidth="1"/>
    <col min="15884" max="15886" width="11.42578125" style="295" bestFit="1" customWidth="1"/>
    <col min="15887" max="15887" width="11" style="295" customWidth="1"/>
    <col min="15888" max="16128" width="9.140625" style="295"/>
    <col min="16129" max="16129" width="49.140625" style="295" customWidth="1"/>
    <col min="16130" max="16131" width="9.28515625" style="295" bestFit="1" customWidth="1"/>
    <col min="16132" max="16132" width="10.140625" style="295" bestFit="1" customWidth="1"/>
    <col min="16133" max="16137" width="10.28515625" style="295" bestFit="1" customWidth="1"/>
    <col min="16138" max="16139" width="10.7109375" style="295" bestFit="1" customWidth="1"/>
    <col min="16140" max="16142" width="11.42578125" style="295" bestFit="1" customWidth="1"/>
    <col min="16143" max="16143" width="11" style="295" customWidth="1"/>
    <col min="16144" max="16384" width="9.140625" style="295"/>
  </cols>
  <sheetData>
    <row r="1" spans="1:15" ht="15.75" x14ac:dyDescent="0.2">
      <c r="A1" s="1496" t="s">
        <v>679</v>
      </c>
      <c r="B1" s="1496"/>
      <c r="C1" s="1496"/>
      <c r="D1" s="1496"/>
      <c r="E1" s="1496"/>
      <c r="F1" s="1496"/>
      <c r="G1" s="1496"/>
      <c r="H1" s="1496"/>
      <c r="I1" s="1496"/>
      <c r="J1" s="1496"/>
      <c r="K1" s="1496"/>
      <c r="L1" s="1496"/>
      <c r="M1" s="1496"/>
      <c r="N1" s="1496"/>
      <c r="O1" s="1496"/>
    </row>
    <row r="2" spans="1:15" s="1012" customFormat="1" ht="24" x14ac:dyDescent="0.25">
      <c r="B2" s="966">
        <v>2010</v>
      </c>
      <c r="C2" s="966">
        <v>2011</v>
      </c>
      <c r="D2" s="966">
        <v>2012</v>
      </c>
      <c r="E2" s="966">
        <v>2013</v>
      </c>
      <c r="F2" s="966">
        <v>2014</v>
      </c>
      <c r="G2" s="966">
        <v>2015</v>
      </c>
      <c r="H2" s="966">
        <v>2016</v>
      </c>
      <c r="I2" s="966">
        <v>2017</v>
      </c>
      <c r="J2" s="965">
        <v>2018</v>
      </c>
      <c r="K2" s="965">
        <v>2019</v>
      </c>
      <c r="L2" s="966">
        <v>2020</v>
      </c>
      <c r="M2" s="966">
        <v>2021</v>
      </c>
      <c r="N2" s="967">
        <v>2022</v>
      </c>
      <c r="O2" s="1013" t="s">
        <v>475</v>
      </c>
    </row>
    <row r="3" spans="1:15" s="446" customFormat="1" x14ac:dyDescent="0.2">
      <c r="A3" s="594" t="s">
        <v>1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</row>
    <row r="4" spans="1:15" s="446" customFormat="1" x14ac:dyDescent="0.2">
      <c r="A4" s="508" t="s">
        <v>206</v>
      </c>
      <c r="B4" s="634"/>
      <c r="C4" s="634"/>
      <c r="D4" s="635"/>
      <c r="E4" s="635"/>
      <c r="F4" s="635"/>
      <c r="G4" s="635"/>
      <c r="H4" s="635"/>
      <c r="I4" s="635"/>
      <c r="J4" s="607"/>
      <c r="K4" s="607"/>
      <c r="L4" s="607"/>
      <c r="M4" s="607"/>
      <c r="N4" s="472"/>
      <c r="O4" s="320"/>
    </row>
    <row r="5" spans="1:15" s="446" customFormat="1" x14ac:dyDescent="0.2">
      <c r="A5" s="508" t="s">
        <v>46</v>
      </c>
      <c r="B5" s="636">
        <v>36.6</v>
      </c>
      <c r="C5" s="636">
        <v>37.1</v>
      </c>
      <c r="D5" s="636">
        <v>37.9</v>
      </c>
      <c r="E5" s="636">
        <v>38.299999999999997</v>
      </c>
      <c r="F5" s="637">
        <v>38.5</v>
      </c>
      <c r="G5" s="637">
        <v>38.700000000000003</v>
      </c>
      <c r="H5" s="638">
        <v>38.4</v>
      </c>
      <c r="I5" s="638">
        <v>37.799999999999997</v>
      </c>
      <c r="J5" s="638">
        <v>37.6</v>
      </c>
      <c r="K5" s="639">
        <v>37.6</v>
      </c>
      <c r="L5" s="639">
        <v>37.200000000000003</v>
      </c>
      <c r="M5" s="639">
        <v>39.4</v>
      </c>
      <c r="N5" s="640">
        <v>39.200000000000003</v>
      </c>
      <c r="O5" s="407">
        <v>39</v>
      </c>
    </row>
    <row r="6" spans="1:15" s="446" customFormat="1" x14ac:dyDescent="0.2">
      <c r="A6" s="508" t="s">
        <v>5</v>
      </c>
      <c r="B6" s="641">
        <v>100.8</v>
      </c>
      <c r="C6" s="641">
        <f>SUM(C5/B5*100)</f>
        <v>101.36612021857923</v>
      </c>
      <c r="D6" s="641">
        <f t="shared" ref="D6:M6" si="0">SUM(D5/C5*100)</f>
        <v>102.15633423180593</v>
      </c>
      <c r="E6" s="641">
        <f t="shared" si="0"/>
        <v>101.05540897097625</v>
      </c>
      <c r="F6" s="641">
        <f t="shared" si="0"/>
        <v>100.52219321148826</v>
      </c>
      <c r="G6" s="641">
        <f t="shared" si="0"/>
        <v>100.51948051948052</v>
      </c>
      <c r="H6" s="641">
        <f t="shared" si="0"/>
        <v>99.224806201550379</v>
      </c>
      <c r="I6" s="641">
        <f t="shared" si="0"/>
        <v>98.4375</v>
      </c>
      <c r="J6" s="641">
        <f t="shared" si="0"/>
        <v>99.470899470899482</v>
      </c>
      <c r="K6" s="641">
        <f t="shared" si="0"/>
        <v>100</v>
      </c>
      <c r="L6" s="641">
        <f t="shared" si="0"/>
        <v>98.936170212765958</v>
      </c>
      <c r="M6" s="641">
        <f t="shared" si="0"/>
        <v>105.91397849462365</v>
      </c>
      <c r="N6" s="642">
        <f>N5/M5*100</f>
        <v>99.492385786802046</v>
      </c>
      <c r="O6" s="641">
        <f>O5/N5*100</f>
        <v>99.489795918367335</v>
      </c>
    </row>
    <row r="7" spans="1:15" s="446" customFormat="1" x14ac:dyDescent="0.2">
      <c r="A7" s="508" t="s">
        <v>6</v>
      </c>
      <c r="B7" s="641"/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642"/>
      <c r="O7" s="453"/>
    </row>
    <row r="8" spans="1:15" s="446" customFormat="1" x14ac:dyDescent="0.2">
      <c r="A8" s="508" t="s">
        <v>268</v>
      </c>
      <c r="B8" s="466">
        <v>604</v>
      </c>
      <c r="C8" s="466">
        <v>598</v>
      </c>
      <c r="D8" s="466">
        <v>666</v>
      </c>
      <c r="E8" s="466">
        <v>646</v>
      </c>
      <c r="F8" s="466">
        <v>687</v>
      </c>
      <c r="G8" s="466">
        <v>854</v>
      </c>
      <c r="H8" s="466">
        <v>647</v>
      </c>
      <c r="I8" s="643">
        <v>843</v>
      </c>
      <c r="J8" s="643">
        <v>620</v>
      </c>
      <c r="K8" s="470">
        <v>579</v>
      </c>
      <c r="L8" s="470">
        <v>580</v>
      </c>
      <c r="M8" s="470">
        <v>570</v>
      </c>
      <c r="N8" s="461">
        <v>377</v>
      </c>
      <c r="O8" s="294">
        <v>494</v>
      </c>
    </row>
    <row r="9" spans="1:15" s="446" customFormat="1" x14ac:dyDescent="0.2">
      <c r="A9" s="508" t="s">
        <v>9</v>
      </c>
      <c r="B9" s="462" t="s">
        <v>4</v>
      </c>
      <c r="C9" s="462" t="s">
        <v>4</v>
      </c>
      <c r="D9" s="462" t="s">
        <v>4</v>
      </c>
      <c r="E9" s="462" t="s">
        <v>4</v>
      </c>
      <c r="F9" s="462" t="s">
        <v>4</v>
      </c>
      <c r="G9" s="462" t="s">
        <v>4</v>
      </c>
      <c r="H9" s="462" t="s">
        <v>4</v>
      </c>
      <c r="I9" s="462" t="s">
        <v>4</v>
      </c>
      <c r="J9" s="462" t="s">
        <v>4</v>
      </c>
      <c r="K9" s="462" t="s">
        <v>4</v>
      </c>
      <c r="L9" s="462" t="s">
        <v>4</v>
      </c>
      <c r="M9" s="462" t="s">
        <v>4</v>
      </c>
      <c r="N9" s="463" t="s">
        <v>4</v>
      </c>
      <c r="O9" s="294"/>
    </row>
    <row r="10" spans="1:15" s="446" customFormat="1" x14ac:dyDescent="0.2">
      <c r="A10" s="508" t="s">
        <v>10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3"/>
      <c r="O10" s="294"/>
    </row>
    <row r="11" spans="1:15" s="446" customFormat="1" x14ac:dyDescent="0.2">
      <c r="A11" s="508" t="s">
        <v>269</v>
      </c>
      <c r="B11" s="466">
        <v>560</v>
      </c>
      <c r="C11" s="466">
        <v>534</v>
      </c>
      <c r="D11" s="466">
        <v>532</v>
      </c>
      <c r="E11" s="466">
        <v>474</v>
      </c>
      <c r="F11" s="466">
        <v>493</v>
      </c>
      <c r="G11" s="466">
        <v>793</v>
      </c>
      <c r="H11" s="466">
        <v>482</v>
      </c>
      <c r="I11" s="643">
        <v>80</v>
      </c>
      <c r="J11" s="643">
        <v>449</v>
      </c>
      <c r="K11" s="470">
        <v>468</v>
      </c>
      <c r="L11" s="470">
        <v>487</v>
      </c>
      <c r="M11" s="470">
        <v>677</v>
      </c>
      <c r="N11" s="461">
        <v>360</v>
      </c>
      <c r="O11" s="294">
        <v>471</v>
      </c>
    </row>
    <row r="12" spans="1:15" s="446" customFormat="1" x14ac:dyDescent="0.2">
      <c r="A12" s="508" t="s">
        <v>12</v>
      </c>
      <c r="B12" s="462" t="s">
        <v>4</v>
      </c>
      <c r="C12" s="462" t="s">
        <v>4</v>
      </c>
      <c r="D12" s="462" t="s">
        <v>4</v>
      </c>
      <c r="E12" s="462" t="s">
        <v>4</v>
      </c>
      <c r="F12" s="462" t="s">
        <v>4</v>
      </c>
      <c r="G12" s="462" t="s">
        <v>4</v>
      </c>
      <c r="H12" s="462" t="s">
        <v>4</v>
      </c>
      <c r="I12" s="462" t="s">
        <v>4</v>
      </c>
      <c r="J12" s="462" t="s">
        <v>4</v>
      </c>
      <c r="K12" s="462" t="s">
        <v>4</v>
      </c>
      <c r="L12" s="462" t="s">
        <v>4</v>
      </c>
      <c r="M12" s="462" t="s">
        <v>4</v>
      </c>
      <c r="N12" s="463" t="s">
        <v>4</v>
      </c>
      <c r="O12" s="294"/>
    </row>
    <row r="13" spans="1:15" s="446" customFormat="1" ht="22.5" x14ac:dyDescent="0.2">
      <c r="A13" s="508" t="s">
        <v>13</v>
      </c>
      <c r="B13" s="462" t="s">
        <v>4</v>
      </c>
      <c r="C13" s="462" t="s">
        <v>4</v>
      </c>
      <c r="D13" s="462" t="s">
        <v>4</v>
      </c>
      <c r="E13" s="462" t="s">
        <v>4</v>
      </c>
      <c r="F13" s="462" t="s">
        <v>4</v>
      </c>
      <c r="G13" s="462" t="s">
        <v>4</v>
      </c>
      <c r="H13" s="462" t="s">
        <v>4</v>
      </c>
      <c r="I13" s="462" t="s">
        <v>4</v>
      </c>
      <c r="J13" s="462" t="s">
        <v>4</v>
      </c>
      <c r="K13" s="462" t="s">
        <v>4</v>
      </c>
      <c r="L13" s="462" t="s">
        <v>4</v>
      </c>
      <c r="M13" s="462" t="s">
        <v>4</v>
      </c>
      <c r="N13" s="463" t="s">
        <v>4</v>
      </c>
      <c r="O13" s="294"/>
    </row>
    <row r="14" spans="1:15" s="446" customFormat="1" x14ac:dyDescent="0.2">
      <c r="A14" s="508" t="s">
        <v>209</v>
      </c>
      <c r="B14" s="644"/>
      <c r="C14" s="644"/>
      <c r="D14" s="644"/>
      <c r="E14" s="644"/>
      <c r="F14" s="644"/>
      <c r="G14" s="644"/>
      <c r="H14" s="644"/>
      <c r="I14" s="644"/>
      <c r="J14" s="644"/>
      <c r="K14" s="470"/>
      <c r="L14" s="470"/>
      <c r="M14" s="470"/>
      <c r="N14" s="640"/>
      <c r="O14" s="294"/>
    </row>
    <row r="15" spans="1:15" s="446" customFormat="1" x14ac:dyDescent="0.2">
      <c r="A15" s="508" t="s">
        <v>16</v>
      </c>
      <c r="B15" s="466">
        <v>44</v>
      </c>
      <c r="C15" s="466">
        <v>64</v>
      </c>
      <c r="D15" s="466">
        <v>134</v>
      </c>
      <c r="E15" s="466">
        <v>172</v>
      </c>
      <c r="F15" s="466">
        <v>194</v>
      </c>
      <c r="G15" s="466">
        <v>61</v>
      </c>
      <c r="H15" s="466">
        <v>165</v>
      </c>
      <c r="I15" s="643">
        <v>43</v>
      </c>
      <c r="J15" s="643">
        <v>171</v>
      </c>
      <c r="K15" s="470">
        <v>111</v>
      </c>
      <c r="L15" s="470">
        <v>93</v>
      </c>
      <c r="M15" s="470">
        <v>-107</v>
      </c>
      <c r="N15" s="573">
        <v>17</v>
      </c>
      <c r="O15" s="294">
        <v>23</v>
      </c>
    </row>
    <row r="16" spans="1:15" s="446" customFormat="1" x14ac:dyDescent="0.2">
      <c r="A16" s="508" t="s">
        <v>17</v>
      </c>
      <c r="B16" s="462" t="s">
        <v>4</v>
      </c>
      <c r="C16" s="462" t="s">
        <v>4</v>
      </c>
      <c r="D16" s="462" t="s">
        <v>4</v>
      </c>
      <c r="E16" s="462" t="s">
        <v>4</v>
      </c>
      <c r="F16" s="462" t="s">
        <v>4</v>
      </c>
      <c r="G16" s="462" t="s">
        <v>4</v>
      </c>
      <c r="H16" s="462" t="s">
        <v>4</v>
      </c>
      <c r="I16" s="462" t="s">
        <v>4</v>
      </c>
      <c r="J16" s="462" t="s">
        <v>4</v>
      </c>
      <c r="K16" s="462" t="s">
        <v>4</v>
      </c>
      <c r="L16" s="462" t="s">
        <v>4</v>
      </c>
      <c r="M16" s="462" t="s">
        <v>4</v>
      </c>
      <c r="N16" s="463" t="s">
        <v>4</v>
      </c>
      <c r="O16" s="453"/>
    </row>
    <row r="17" spans="1:15" s="446" customFormat="1" x14ac:dyDescent="0.2">
      <c r="A17" s="508" t="s">
        <v>210</v>
      </c>
      <c r="B17" s="462" t="s">
        <v>4</v>
      </c>
      <c r="C17" s="462" t="s">
        <v>4</v>
      </c>
      <c r="D17" s="462" t="s">
        <v>4</v>
      </c>
      <c r="E17" s="462" t="s">
        <v>4</v>
      </c>
      <c r="F17" s="462" t="s">
        <v>4</v>
      </c>
      <c r="G17" s="462" t="s">
        <v>4</v>
      </c>
      <c r="H17" s="462" t="s">
        <v>4</v>
      </c>
      <c r="I17" s="462" t="s">
        <v>4</v>
      </c>
      <c r="J17" s="462" t="s">
        <v>4</v>
      </c>
      <c r="K17" s="462" t="s">
        <v>4</v>
      </c>
      <c r="L17" s="462" t="s">
        <v>4</v>
      </c>
      <c r="M17" s="462" t="s">
        <v>4</v>
      </c>
      <c r="N17" s="463" t="s">
        <v>4</v>
      </c>
      <c r="O17" s="453"/>
    </row>
    <row r="18" spans="1:15" s="446" customFormat="1" x14ac:dyDescent="0.2">
      <c r="A18" s="508" t="s">
        <v>270</v>
      </c>
      <c r="B18" s="466">
        <v>505</v>
      </c>
      <c r="C18" s="466">
        <v>622</v>
      </c>
      <c r="D18" s="466">
        <v>577</v>
      </c>
      <c r="E18" s="466">
        <v>562</v>
      </c>
      <c r="F18" s="466">
        <v>549</v>
      </c>
      <c r="G18" s="466">
        <v>489</v>
      </c>
      <c r="H18" s="466">
        <v>506</v>
      </c>
      <c r="I18" s="466">
        <v>508</v>
      </c>
      <c r="J18" s="466">
        <v>537</v>
      </c>
      <c r="K18" s="466">
        <v>527</v>
      </c>
      <c r="L18" s="466">
        <v>379</v>
      </c>
      <c r="M18" s="219">
        <v>432</v>
      </c>
      <c r="N18" s="461">
        <v>449</v>
      </c>
      <c r="O18" s="294">
        <v>452</v>
      </c>
    </row>
    <row r="19" spans="1:15" s="446" customFormat="1" x14ac:dyDescent="0.2">
      <c r="A19" s="508" t="s">
        <v>211</v>
      </c>
      <c r="B19" s="462" t="s">
        <v>4</v>
      </c>
      <c r="C19" s="462" t="s">
        <v>4</v>
      </c>
      <c r="D19" s="462" t="s">
        <v>4</v>
      </c>
      <c r="E19" s="462" t="s">
        <v>4</v>
      </c>
      <c r="F19" s="462" t="s">
        <v>4</v>
      </c>
      <c r="G19" s="462" t="s">
        <v>4</v>
      </c>
      <c r="H19" s="462" t="s">
        <v>4</v>
      </c>
      <c r="I19" s="462" t="s">
        <v>4</v>
      </c>
      <c r="J19" s="462" t="s">
        <v>4</v>
      </c>
      <c r="K19" s="462" t="s">
        <v>4</v>
      </c>
      <c r="L19" s="462" t="s">
        <v>4</v>
      </c>
      <c r="M19" s="462" t="s">
        <v>4</v>
      </c>
      <c r="N19" s="463" t="s">
        <v>4</v>
      </c>
      <c r="O19" s="453"/>
    </row>
    <row r="20" spans="1:15" s="446" customFormat="1" x14ac:dyDescent="0.2">
      <c r="A20" s="508" t="s">
        <v>271</v>
      </c>
      <c r="B20" s="466">
        <v>294</v>
      </c>
      <c r="C20" s="466">
        <v>283</v>
      </c>
      <c r="D20" s="466">
        <v>279</v>
      </c>
      <c r="E20" s="466">
        <v>288</v>
      </c>
      <c r="F20" s="466">
        <v>309</v>
      </c>
      <c r="G20" s="466">
        <v>286</v>
      </c>
      <c r="H20" s="466">
        <v>269</v>
      </c>
      <c r="I20" s="466">
        <v>318</v>
      </c>
      <c r="J20" s="466">
        <v>290</v>
      </c>
      <c r="K20" s="466">
        <v>257</v>
      </c>
      <c r="L20" s="466">
        <v>119</v>
      </c>
      <c r="M20" s="219">
        <v>279</v>
      </c>
      <c r="N20" s="461">
        <v>229</v>
      </c>
      <c r="O20" s="294">
        <v>103</v>
      </c>
    </row>
    <row r="21" spans="1:15" s="446" customFormat="1" x14ac:dyDescent="0.2">
      <c r="A21" s="508" t="s">
        <v>476</v>
      </c>
      <c r="B21" s="294"/>
      <c r="C21" s="294"/>
      <c r="D21" s="227"/>
      <c r="E21" s="227"/>
      <c r="F21" s="294"/>
      <c r="G21" s="644"/>
      <c r="H21" s="644"/>
      <c r="I21" s="227"/>
      <c r="J21" s="227"/>
      <c r="K21" s="227"/>
      <c r="L21" s="228"/>
      <c r="M21" s="228"/>
      <c r="N21" s="640"/>
      <c r="O21" s="453"/>
    </row>
    <row r="22" spans="1:15" s="446" customFormat="1" x14ac:dyDescent="0.2">
      <c r="A22" s="508" t="s">
        <v>23</v>
      </c>
      <c r="B22" s="460">
        <v>983</v>
      </c>
      <c r="C22" s="460">
        <v>1167</v>
      </c>
      <c r="D22" s="460">
        <v>1372</v>
      </c>
      <c r="E22" s="460">
        <v>1044</v>
      </c>
      <c r="F22" s="460">
        <v>1100</v>
      </c>
      <c r="G22" s="460">
        <v>987</v>
      </c>
      <c r="H22" s="460">
        <v>912</v>
      </c>
      <c r="I22" s="460">
        <v>1210</v>
      </c>
      <c r="J22" s="460">
        <v>1362</v>
      </c>
      <c r="K22" s="460">
        <v>1478</v>
      </c>
      <c r="L22" s="460">
        <v>997</v>
      </c>
      <c r="M22" s="460">
        <v>758</v>
      </c>
      <c r="N22" s="474">
        <v>777</v>
      </c>
      <c r="O22" s="460">
        <v>1063</v>
      </c>
    </row>
    <row r="23" spans="1:15" s="446" customFormat="1" x14ac:dyDescent="0.2">
      <c r="A23" s="508" t="s">
        <v>25</v>
      </c>
      <c r="B23" s="460">
        <v>698</v>
      </c>
      <c r="C23" s="460">
        <v>743</v>
      </c>
      <c r="D23" s="460">
        <v>721</v>
      </c>
      <c r="E23" s="460">
        <v>805</v>
      </c>
      <c r="F23" s="460">
        <v>1069</v>
      </c>
      <c r="G23" s="460">
        <v>1025</v>
      </c>
      <c r="H23" s="460">
        <v>1284</v>
      </c>
      <c r="I23" s="460">
        <v>1939</v>
      </c>
      <c r="J23" s="460">
        <v>1738</v>
      </c>
      <c r="K23" s="460">
        <v>1903</v>
      </c>
      <c r="L23" s="460">
        <v>1252</v>
      </c>
      <c r="M23" s="460">
        <v>1156</v>
      </c>
      <c r="N23" s="474">
        <v>1009</v>
      </c>
      <c r="O23" s="460">
        <v>1313</v>
      </c>
    </row>
    <row r="24" spans="1:15" s="446" customFormat="1" x14ac:dyDescent="0.2">
      <c r="A24" s="508" t="s">
        <v>441</v>
      </c>
      <c r="B24" s="460">
        <v>285</v>
      </c>
      <c r="C24" s="460">
        <v>424</v>
      </c>
      <c r="D24" s="460">
        <v>651</v>
      </c>
      <c r="E24" s="460">
        <v>239</v>
      </c>
      <c r="F24" s="460">
        <v>31</v>
      </c>
      <c r="G24" s="460">
        <v>-38</v>
      </c>
      <c r="H24" s="460">
        <v>-372</v>
      </c>
      <c r="I24" s="460">
        <v>-729</v>
      </c>
      <c r="J24" s="460">
        <v>-376</v>
      </c>
      <c r="K24" s="460">
        <v>-425</v>
      </c>
      <c r="L24" s="460">
        <v>-255</v>
      </c>
      <c r="M24" s="460">
        <v>-398</v>
      </c>
      <c r="N24" s="474">
        <v>-232</v>
      </c>
      <c r="O24" s="460">
        <v>-250</v>
      </c>
    </row>
    <row r="25" spans="1:15" s="446" customFormat="1" x14ac:dyDescent="0.2">
      <c r="A25" s="508" t="s">
        <v>273</v>
      </c>
      <c r="B25" s="462" t="s">
        <v>4</v>
      </c>
      <c r="C25" s="462" t="s">
        <v>4</v>
      </c>
      <c r="D25" s="462" t="s">
        <v>4</v>
      </c>
      <c r="E25" s="462" t="s">
        <v>4</v>
      </c>
      <c r="F25" s="462" t="s">
        <v>4</v>
      </c>
      <c r="G25" s="462" t="s">
        <v>4</v>
      </c>
      <c r="H25" s="462" t="s">
        <v>4</v>
      </c>
      <c r="I25" s="462" t="s">
        <v>4</v>
      </c>
      <c r="J25" s="462" t="s">
        <v>4</v>
      </c>
      <c r="K25" s="462" t="s">
        <v>4</v>
      </c>
      <c r="L25" s="462" t="s">
        <v>4</v>
      </c>
      <c r="M25" s="462" t="s">
        <v>4</v>
      </c>
      <c r="N25" s="463" t="s">
        <v>4</v>
      </c>
      <c r="O25" s="453"/>
    </row>
    <row r="26" spans="1:15" s="446" customFormat="1" x14ac:dyDescent="0.2">
      <c r="A26" s="508" t="s">
        <v>362</v>
      </c>
      <c r="B26" s="462" t="s">
        <v>4</v>
      </c>
      <c r="C26" s="462" t="s">
        <v>4</v>
      </c>
      <c r="D26" s="462" t="s">
        <v>4</v>
      </c>
      <c r="E26" s="462" t="s">
        <v>4</v>
      </c>
      <c r="F26" s="462" t="s">
        <v>4</v>
      </c>
      <c r="G26" s="462" t="s">
        <v>4</v>
      </c>
      <c r="H26" s="462" t="s">
        <v>4</v>
      </c>
      <c r="I26" s="462" t="s">
        <v>4</v>
      </c>
      <c r="J26" s="462" t="s">
        <v>4</v>
      </c>
      <c r="K26" s="462" t="s">
        <v>4</v>
      </c>
      <c r="L26" s="462" t="s">
        <v>4</v>
      </c>
      <c r="M26" s="462" t="s">
        <v>4</v>
      </c>
      <c r="N26" s="463" t="s">
        <v>4</v>
      </c>
      <c r="O26" s="453"/>
    </row>
    <row r="27" spans="1:15" s="446" customFormat="1" ht="24" x14ac:dyDescent="0.2">
      <c r="A27" s="508" t="s">
        <v>363</v>
      </c>
      <c r="B27" s="462" t="s">
        <v>4</v>
      </c>
      <c r="C27" s="462" t="s">
        <v>4</v>
      </c>
      <c r="D27" s="462" t="s">
        <v>4</v>
      </c>
      <c r="E27" s="462" t="s">
        <v>4</v>
      </c>
      <c r="F27" s="462" t="s">
        <v>4</v>
      </c>
      <c r="G27" s="462" t="s">
        <v>4</v>
      </c>
      <c r="H27" s="462" t="s">
        <v>4</v>
      </c>
      <c r="I27" s="462" t="s">
        <v>4</v>
      </c>
      <c r="J27" s="462" t="s">
        <v>4</v>
      </c>
      <c r="K27" s="462" t="s">
        <v>4</v>
      </c>
      <c r="L27" s="462" t="s">
        <v>4</v>
      </c>
      <c r="M27" s="462" t="s">
        <v>4</v>
      </c>
      <c r="N27" s="463" t="s">
        <v>4</v>
      </c>
      <c r="O27" s="453"/>
    </row>
    <row r="28" spans="1:15" s="446" customFormat="1" ht="12.75" x14ac:dyDescent="0.2">
      <c r="A28" s="508" t="s">
        <v>364</v>
      </c>
      <c r="B28" s="462" t="s">
        <v>4</v>
      </c>
      <c r="C28" s="462" t="s">
        <v>4</v>
      </c>
      <c r="D28" s="462" t="s">
        <v>4</v>
      </c>
      <c r="E28" s="462" t="s">
        <v>4</v>
      </c>
      <c r="F28" s="462" t="s">
        <v>4</v>
      </c>
      <c r="G28" s="462" t="s">
        <v>4</v>
      </c>
      <c r="H28" s="462" t="s">
        <v>4</v>
      </c>
      <c r="I28" s="462" t="s">
        <v>4</v>
      </c>
      <c r="J28" s="462" t="s">
        <v>4</v>
      </c>
      <c r="K28" s="462" t="s">
        <v>4</v>
      </c>
      <c r="L28" s="462" t="s">
        <v>4</v>
      </c>
      <c r="M28" s="462" t="s">
        <v>4</v>
      </c>
      <c r="N28" s="463" t="s">
        <v>4</v>
      </c>
      <c r="O28" s="453"/>
    </row>
    <row r="29" spans="1:15" s="446" customFormat="1" ht="12.75" x14ac:dyDescent="0.2">
      <c r="A29" s="508" t="s">
        <v>365</v>
      </c>
      <c r="B29" s="462" t="s">
        <v>4</v>
      </c>
      <c r="C29" s="462" t="s">
        <v>4</v>
      </c>
      <c r="D29" s="462" t="s">
        <v>4</v>
      </c>
      <c r="E29" s="462" t="s">
        <v>4</v>
      </c>
      <c r="F29" s="462" t="s">
        <v>4</v>
      </c>
      <c r="G29" s="462" t="s">
        <v>4</v>
      </c>
      <c r="H29" s="462" t="s">
        <v>4</v>
      </c>
      <c r="I29" s="462" t="s">
        <v>4</v>
      </c>
      <c r="J29" s="462" t="s">
        <v>4</v>
      </c>
      <c r="K29" s="462" t="s">
        <v>4</v>
      </c>
      <c r="L29" s="462" t="s">
        <v>4</v>
      </c>
      <c r="M29" s="462" t="s">
        <v>4</v>
      </c>
      <c r="N29" s="463" t="s">
        <v>4</v>
      </c>
      <c r="O29" s="453"/>
    </row>
    <row r="30" spans="1:15" s="446" customFormat="1" ht="12.75" x14ac:dyDescent="0.2">
      <c r="A30" s="508" t="s">
        <v>366</v>
      </c>
      <c r="B30" s="462" t="s">
        <v>4</v>
      </c>
      <c r="C30" s="462" t="s">
        <v>4</v>
      </c>
      <c r="D30" s="462" t="s">
        <v>4</v>
      </c>
      <c r="E30" s="462" t="s">
        <v>4</v>
      </c>
      <c r="F30" s="462" t="s">
        <v>4</v>
      </c>
      <c r="G30" s="462" t="s">
        <v>4</v>
      </c>
      <c r="H30" s="462" t="s">
        <v>4</v>
      </c>
      <c r="I30" s="462" t="s">
        <v>4</v>
      </c>
      <c r="J30" s="462" t="s">
        <v>4</v>
      </c>
      <c r="K30" s="462" t="s">
        <v>4</v>
      </c>
      <c r="L30" s="462" t="s">
        <v>4</v>
      </c>
      <c r="M30" s="462" t="s">
        <v>4</v>
      </c>
      <c r="N30" s="463" t="s">
        <v>4</v>
      </c>
      <c r="O30" s="453"/>
    </row>
    <row r="31" spans="1:15" s="446" customFormat="1" ht="12.75" x14ac:dyDescent="0.2">
      <c r="A31" s="508" t="s">
        <v>367</v>
      </c>
      <c r="B31" s="462" t="s">
        <v>4</v>
      </c>
      <c r="C31" s="462" t="s">
        <v>4</v>
      </c>
      <c r="D31" s="462" t="s">
        <v>4</v>
      </c>
      <c r="E31" s="462" t="s">
        <v>4</v>
      </c>
      <c r="F31" s="462" t="s">
        <v>4</v>
      </c>
      <c r="G31" s="462" t="s">
        <v>4</v>
      </c>
      <c r="H31" s="462" t="s">
        <v>4</v>
      </c>
      <c r="I31" s="462" t="s">
        <v>4</v>
      </c>
      <c r="J31" s="462" t="s">
        <v>4</v>
      </c>
      <c r="K31" s="462" t="s">
        <v>4</v>
      </c>
      <c r="L31" s="462" t="s">
        <v>4</v>
      </c>
      <c r="M31" s="462" t="s">
        <v>4</v>
      </c>
      <c r="N31" s="463" t="s">
        <v>4</v>
      </c>
      <c r="O31" s="453"/>
    </row>
    <row r="32" spans="1:15" s="446" customFormat="1" x14ac:dyDescent="0.2">
      <c r="A32" s="508" t="s">
        <v>368</v>
      </c>
      <c r="B32" s="462" t="s">
        <v>4</v>
      </c>
      <c r="C32" s="462" t="s">
        <v>4</v>
      </c>
      <c r="D32" s="462" t="s">
        <v>4</v>
      </c>
      <c r="E32" s="462" t="s">
        <v>4</v>
      </c>
      <c r="F32" s="462" t="s">
        <v>4</v>
      </c>
      <c r="G32" s="462" t="s">
        <v>4</v>
      </c>
      <c r="H32" s="462" t="s">
        <v>4</v>
      </c>
      <c r="I32" s="462" t="s">
        <v>4</v>
      </c>
      <c r="J32" s="462" t="s">
        <v>4</v>
      </c>
      <c r="K32" s="462" t="s">
        <v>4</v>
      </c>
      <c r="L32" s="462" t="s">
        <v>4</v>
      </c>
      <c r="M32" s="462" t="s">
        <v>4</v>
      </c>
      <c r="N32" s="463" t="s">
        <v>4</v>
      </c>
      <c r="O32" s="453"/>
    </row>
    <row r="33" spans="1:15" s="446" customFormat="1" x14ac:dyDescent="0.2">
      <c r="A33" s="508" t="s">
        <v>37</v>
      </c>
      <c r="B33" s="462" t="s">
        <v>4</v>
      </c>
      <c r="C33" s="462" t="s">
        <v>4</v>
      </c>
      <c r="D33" s="462" t="s">
        <v>4</v>
      </c>
      <c r="E33" s="462" t="s">
        <v>4</v>
      </c>
      <c r="F33" s="462" t="s">
        <v>4</v>
      </c>
      <c r="G33" s="462" t="s">
        <v>4</v>
      </c>
      <c r="H33" s="462" t="s">
        <v>4</v>
      </c>
      <c r="I33" s="462" t="s">
        <v>4</v>
      </c>
      <c r="J33" s="462" t="s">
        <v>4</v>
      </c>
      <c r="K33" s="462" t="s">
        <v>4</v>
      </c>
      <c r="L33" s="462" t="s">
        <v>4</v>
      </c>
      <c r="M33" s="462" t="s">
        <v>4</v>
      </c>
      <c r="N33" s="463" t="s">
        <v>4</v>
      </c>
      <c r="O33" s="453"/>
    </row>
    <row r="34" spans="1:15" s="446" customFormat="1" x14ac:dyDescent="0.2">
      <c r="A34" s="561" t="s">
        <v>462</v>
      </c>
      <c r="B34" s="462" t="s">
        <v>4</v>
      </c>
      <c r="C34" s="462" t="s">
        <v>4</v>
      </c>
      <c r="D34" s="462" t="s">
        <v>4</v>
      </c>
      <c r="E34" s="462" t="s">
        <v>4</v>
      </c>
      <c r="F34" s="462" t="s">
        <v>4</v>
      </c>
      <c r="G34" s="462" t="s">
        <v>4</v>
      </c>
      <c r="H34" s="462" t="s">
        <v>4</v>
      </c>
      <c r="I34" s="462" t="s">
        <v>4</v>
      </c>
      <c r="J34" s="462" t="s">
        <v>4</v>
      </c>
      <c r="K34" s="462" t="s">
        <v>4</v>
      </c>
      <c r="L34" s="462" t="s">
        <v>4</v>
      </c>
      <c r="M34" s="462" t="s">
        <v>4</v>
      </c>
      <c r="N34" s="463" t="s">
        <v>4</v>
      </c>
      <c r="O34" s="453"/>
    </row>
    <row r="35" spans="1:15" s="446" customFormat="1" ht="12.75" x14ac:dyDescent="0.2">
      <c r="A35" s="508" t="s">
        <v>369</v>
      </c>
      <c r="B35" s="462" t="s">
        <v>4</v>
      </c>
      <c r="C35" s="462" t="s">
        <v>4</v>
      </c>
      <c r="D35" s="462" t="s">
        <v>4</v>
      </c>
      <c r="E35" s="462" t="s">
        <v>4</v>
      </c>
      <c r="F35" s="462" t="s">
        <v>4</v>
      </c>
      <c r="G35" s="462" t="s">
        <v>4</v>
      </c>
      <c r="H35" s="462" t="s">
        <v>4</v>
      </c>
      <c r="I35" s="462" t="s">
        <v>4</v>
      </c>
      <c r="J35" s="462" t="s">
        <v>4</v>
      </c>
      <c r="K35" s="462" t="s">
        <v>4</v>
      </c>
      <c r="L35" s="462" t="s">
        <v>4</v>
      </c>
      <c r="M35" s="462" t="s">
        <v>4</v>
      </c>
      <c r="N35" s="463" t="s">
        <v>4</v>
      </c>
      <c r="O35" s="453"/>
    </row>
    <row r="36" spans="1:15" s="446" customFormat="1" x14ac:dyDescent="0.2">
      <c r="A36" s="594" t="s">
        <v>40</v>
      </c>
      <c r="B36" s="1510"/>
      <c r="C36" s="1510"/>
      <c r="D36" s="1510"/>
      <c r="E36" s="1510"/>
      <c r="F36" s="1510"/>
      <c r="G36" s="1510"/>
      <c r="H36" s="1510"/>
      <c r="I36" s="1510"/>
      <c r="J36" s="1510"/>
      <c r="K36" s="1511"/>
      <c r="L36" s="645"/>
      <c r="M36" s="645"/>
      <c r="N36" s="646"/>
      <c r="O36" s="563"/>
    </row>
    <row r="37" spans="1:15" s="446" customFormat="1" x14ac:dyDescent="0.2">
      <c r="A37" s="508" t="s">
        <v>463</v>
      </c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72"/>
      <c r="O37" s="453"/>
    </row>
    <row r="38" spans="1:15" s="446" customFormat="1" x14ac:dyDescent="0.2">
      <c r="A38" s="508" t="s">
        <v>282</v>
      </c>
      <c r="B38" s="643">
        <v>12014</v>
      </c>
      <c r="C38" s="643">
        <v>14861</v>
      </c>
      <c r="D38" s="643">
        <v>15662</v>
      </c>
      <c r="E38" s="643">
        <v>16585</v>
      </c>
      <c r="F38" s="643">
        <v>18047</v>
      </c>
      <c r="G38" s="643">
        <v>18407</v>
      </c>
      <c r="H38" s="647">
        <v>20237</v>
      </c>
      <c r="I38" s="466">
        <v>22806</v>
      </c>
      <c r="J38" s="466">
        <v>26074</v>
      </c>
      <c r="K38" s="466">
        <v>28416</v>
      </c>
      <c r="L38" s="466">
        <v>31902</v>
      </c>
      <c r="M38" s="466">
        <v>35512</v>
      </c>
      <c r="N38" s="509">
        <v>42280</v>
      </c>
      <c r="O38" s="475">
        <v>50058</v>
      </c>
    </row>
    <row r="39" spans="1:15" s="446" customFormat="1" x14ac:dyDescent="0.2">
      <c r="A39" s="553" t="s">
        <v>445</v>
      </c>
      <c r="B39" s="1512"/>
      <c r="C39" s="1512"/>
      <c r="D39" s="1512"/>
      <c r="E39" s="1512"/>
      <c r="F39" s="1512"/>
      <c r="G39" s="1512"/>
      <c r="H39" s="1512"/>
      <c r="I39" s="1512"/>
      <c r="J39" s="1512"/>
      <c r="K39" s="1513"/>
      <c r="L39" s="648"/>
      <c r="M39" s="648"/>
      <c r="N39" s="649"/>
      <c r="O39" s="563"/>
    </row>
    <row r="40" spans="1:15" s="446" customFormat="1" ht="12.75" x14ac:dyDescent="0.2">
      <c r="A40" s="210" t="s">
        <v>370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513"/>
      <c r="O40" s="453"/>
    </row>
    <row r="41" spans="1:15" s="446" customFormat="1" x14ac:dyDescent="0.2">
      <c r="A41" s="210" t="s">
        <v>46</v>
      </c>
      <c r="B41" s="650" t="s">
        <v>8</v>
      </c>
      <c r="C41" s="650" t="s">
        <v>8</v>
      </c>
      <c r="D41" s="650" t="s">
        <v>8</v>
      </c>
      <c r="E41" s="650" t="s">
        <v>8</v>
      </c>
      <c r="F41" s="651">
        <v>29.45</v>
      </c>
      <c r="G41" s="651">
        <v>27.207000000000001</v>
      </c>
      <c r="H41" s="651">
        <v>24.166</v>
      </c>
      <c r="I41" s="564">
        <v>25.538</v>
      </c>
      <c r="J41" s="564">
        <v>26.294</v>
      </c>
      <c r="K41" s="652">
        <v>25.254000000000001</v>
      </c>
      <c r="L41" s="652">
        <v>24.763000000000002</v>
      </c>
      <c r="M41" s="652">
        <v>25.643000000000001</v>
      </c>
      <c r="N41" s="653">
        <v>26.616</v>
      </c>
      <c r="O41" s="468" t="s">
        <v>4</v>
      </c>
    </row>
    <row r="42" spans="1:15" s="446" customFormat="1" x14ac:dyDescent="0.2">
      <c r="A42" s="210" t="s">
        <v>5</v>
      </c>
      <c r="B42" s="650" t="s">
        <v>8</v>
      </c>
      <c r="C42" s="650" t="s">
        <v>8</v>
      </c>
      <c r="D42" s="650" t="s">
        <v>8</v>
      </c>
      <c r="E42" s="650" t="s">
        <v>8</v>
      </c>
      <c r="F42" s="564" t="s">
        <v>8</v>
      </c>
      <c r="G42" s="651">
        <v>92.4</v>
      </c>
      <c r="H42" s="651">
        <v>88.8</v>
      </c>
      <c r="I42" s="564">
        <v>105.7</v>
      </c>
      <c r="J42" s="564">
        <v>103</v>
      </c>
      <c r="K42" s="654">
        <v>96</v>
      </c>
      <c r="L42" s="654">
        <v>98.1</v>
      </c>
      <c r="M42" s="654">
        <v>103.4</v>
      </c>
      <c r="N42" s="481">
        <v>103.8</v>
      </c>
      <c r="O42" s="468" t="s">
        <v>4</v>
      </c>
    </row>
    <row r="43" spans="1:15" s="446" customFormat="1" ht="12.75" x14ac:dyDescent="0.2">
      <c r="A43" s="210" t="s">
        <v>477</v>
      </c>
      <c r="B43" s="564"/>
      <c r="C43" s="564"/>
      <c r="D43" s="564"/>
      <c r="E43" s="564"/>
      <c r="F43" s="564"/>
      <c r="G43" s="651"/>
      <c r="H43" s="651"/>
      <c r="I43" s="564"/>
      <c r="J43" s="564"/>
      <c r="K43" s="564"/>
      <c r="L43" s="564"/>
      <c r="M43" s="564"/>
      <c r="N43" s="481"/>
      <c r="O43" s="453"/>
    </row>
    <row r="44" spans="1:15" s="446" customFormat="1" x14ac:dyDescent="0.2">
      <c r="A44" s="210" t="s">
        <v>46</v>
      </c>
      <c r="B44" s="650" t="s">
        <v>8</v>
      </c>
      <c r="C44" s="650" t="s">
        <v>8</v>
      </c>
      <c r="D44" s="650" t="s">
        <v>8</v>
      </c>
      <c r="E44" s="650" t="s">
        <v>8</v>
      </c>
      <c r="F44" s="341">
        <v>28.056999999999999</v>
      </c>
      <c r="G44" s="651">
        <v>25.765999999999998</v>
      </c>
      <c r="H44" s="651">
        <v>22.943999999999999</v>
      </c>
      <c r="I44" s="564">
        <v>24.268999999999998</v>
      </c>
      <c r="J44" s="564">
        <v>25.039000000000001</v>
      </c>
      <c r="K44" s="652">
        <v>24.102</v>
      </c>
      <c r="L44" s="652">
        <v>23.588000000000001</v>
      </c>
      <c r="M44" s="652">
        <v>24.457999999999998</v>
      </c>
      <c r="N44" s="653">
        <v>25.445</v>
      </c>
      <c r="O44" s="468" t="s">
        <v>4</v>
      </c>
    </row>
    <row r="45" spans="1:15" s="446" customFormat="1" x14ac:dyDescent="0.2">
      <c r="A45" s="210" t="s">
        <v>5</v>
      </c>
      <c r="B45" s="650" t="s">
        <v>8</v>
      </c>
      <c r="C45" s="650" t="s">
        <v>8</v>
      </c>
      <c r="D45" s="650" t="s">
        <v>8</v>
      </c>
      <c r="E45" s="650" t="s">
        <v>8</v>
      </c>
      <c r="F45" s="564" t="s">
        <v>8</v>
      </c>
      <c r="G45" s="651">
        <v>91.8</v>
      </c>
      <c r="H45" s="651">
        <v>89</v>
      </c>
      <c r="I45" s="564">
        <v>105.8</v>
      </c>
      <c r="J45" s="564">
        <v>103.2</v>
      </c>
      <c r="K45" s="654">
        <v>96.3</v>
      </c>
      <c r="L45" s="654">
        <v>97.9</v>
      </c>
      <c r="M45" s="654">
        <v>103.7</v>
      </c>
      <c r="N45" s="481">
        <v>104</v>
      </c>
      <c r="O45" s="468" t="s">
        <v>4</v>
      </c>
    </row>
    <row r="46" spans="1:15" s="446" customFormat="1" ht="12.75" x14ac:dyDescent="0.2">
      <c r="A46" s="210" t="s">
        <v>372</v>
      </c>
      <c r="B46" s="564"/>
      <c r="C46" s="564"/>
      <c r="D46" s="564"/>
      <c r="E46" s="564"/>
      <c r="F46" s="564"/>
      <c r="G46" s="651"/>
      <c r="H46" s="651"/>
      <c r="I46" s="564"/>
      <c r="J46" s="564"/>
      <c r="K46" s="564"/>
      <c r="L46" s="564"/>
      <c r="M46" s="564"/>
      <c r="N46" s="481"/>
      <c r="O46" s="453"/>
    </row>
    <row r="47" spans="1:15" s="446" customFormat="1" x14ac:dyDescent="0.2">
      <c r="A47" s="210" t="s">
        <v>49</v>
      </c>
      <c r="B47" s="650" t="s">
        <v>8</v>
      </c>
      <c r="C47" s="650" t="s">
        <v>8</v>
      </c>
      <c r="D47" s="650" t="s">
        <v>8</v>
      </c>
      <c r="E47" s="650" t="s">
        <v>8</v>
      </c>
      <c r="F47" s="564">
        <v>23.983000000000001</v>
      </c>
      <c r="G47" s="651">
        <v>24.2</v>
      </c>
      <c r="H47" s="651">
        <v>21.678000000000001</v>
      </c>
      <c r="I47" s="564">
        <v>22.937000000000001</v>
      </c>
      <c r="J47" s="564">
        <v>23.638000000000002</v>
      </c>
      <c r="K47" s="652">
        <v>22.93</v>
      </c>
      <c r="L47" s="652">
        <v>22.384</v>
      </c>
      <c r="M47" s="652">
        <v>23.175000000000001</v>
      </c>
      <c r="N47" s="653">
        <v>23.763000000000002</v>
      </c>
      <c r="O47" s="468" t="s">
        <v>4</v>
      </c>
    </row>
    <row r="48" spans="1:15" s="446" customFormat="1" x14ac:dyDescent="0.2">
      <c r="A48" s="210" t="s">
        <v>5</v>
      </c>
      <c r="B48" s="650" t="s">
        <v>8</v>
      </c>
      <c r="C48" s="650" t="s">
        <v>8</v>
      </c>
      <c r="D48" s="650" t="s">
        <v>8</v>
      </c>
      <c r="E48" s="650" t="s">
        <v>8</v>
      </c>
      <c r="F48" s="564" t="s">
        <v>8</v>
      </c>
      <c r="G48" s="651">
        <v>100.9</v>
      </c>
      <c r="H48" s="651">
        <v>89.6</v>
      </c>
      <c r="I48" s="564">
        <v>105.8</v>
      </c>
      <c r="J48" s="564">
        <v>103.1</v>
      </c>
      <c r="K48" s="654">
        <v>97</v>
      </c>
      <c r="L48" s="654">
        <v>97.6</v>
      </c>
      <c r="M48" s="654">
        <v>103.5</v>
      </c>
      <c r="N48" s="481">
        <v>102.5</v>
      </c>
      <c r="O48" s="468" t="s">
        <v>4</v>
      </c>
    </row>
    <row r="49" spans="1:15" s="446" customFormat="1" ht="12.75" x14ac:dyDescent="0.2">
      <c r="A49" s="210" t="s">
        <v>373</v>
      </c>
      <c r="B49" s="564"/>
      <c r="C49" s="564"/>
      <c r="D49" s="564"/>
      <c r="E49" s="564"/>
      <c r="F49" s="564"/>
      <c r="G49" s="651"/>
      <c r="H49" s="651"/>
      <c r="I49" s="564"/>
      <c r="J49" s="564"/>
      <c r="K49" s="564"/>
      <c r="L49" s="564"/>
      <c r="M49" s="564"/>
      <c r="N49" s="481"/>
      <c r="O49" s="453"/>
    </row>
    <row r="50" spans="1:15" s="446" customFormat="1" x14ac:dyDescent="0.2">
      <c r="A50" s="210" t="s">
        <v>46</v>
      </c>
      <c r="B50" s="650" t="s">
        <v>8</v>
      </c>
      <c r="C50" s="650" t="s">
        <v>8</v>
      </c>
      <c r="D50" s="650" t="s">
        <v>8</v>
      </c>
      <c r="E50" s="650" t="s">
        <v>8</v>
      </c>
      <c r="F50" s="564">
        <v>4.0739999999999998</v>
      </c>
      <c r="G50" s="651">
        <v>1.5660000000000001</v>
      </c>
      <c r="H50" s="651">
        <v>1.266</v>
      </c>
      <c r="I50" s="564">
        <v>1.3320000000000001</v>
      </c>
      <c r="J50" s="564">
        <v>1.401</v>
      </c>
      <c r="K50" s="652">
        <v>1.1719999999999999</v>
      </c>
      <c r="L50" s="652">
        <v>1.204</v>
      </c>
      <c r="M50" s="652">
        <v>1.2829999999999999</v>
      </c>
      <c r="N50" s="653">
        <v>1.6819999999999999</v>
      </c>
      <c r="O50" s="468" t="s">
        <v>4</v>
      </c>
    </row>
    <row r="51" spans="1:15" s="446" customFormat="1" x14ac:dyDescent="0.2">
      <c r="A51" s="210" t="s">
        <v>5</v>
      </c>
      <c r="B51" s="650" t="s">
        <v>8</v>
      </c>
      <c r="C51" s="650" t="s">
        <v>8</v>
      </c>
      <c r="D51" s="650" t="s">
        <v>8</v>
      </c>
      <c r="E51" s="650" t="s">
        <v>8</v>
      </c>
      <c r="F51" s="564" t="s">
        <v>8</v>
      </c>
      <c r="G51" s="651">
        <v>38.4</v>
      </c>
      <c r="H51" s="651">
        <v>80.8</v>
      </c>
      <c r="I51" s="564">
        <v>105.2</v>
      </c>
      <c r="J51" s="564">
        <v>105.2</v>
      </c>
      <c r="K51" s="654">
        <v>83.7</v>
      </c>
      <c r="L51" s="654">
        <v>102.7</v>
      </c>
      <c r="M51" s="654">
        <v>106.6</v>
      </c>
      <c r="N51" s="481">
        <v>131.1</v>
      </c>
      <c r="O51" s="468" t="s">
        <v>4</v>
      </c>
    </row>
    <row r="52" spans="1:15" s="446" customFormat="1" ht="12.75" x14ac:dyDescent="0.2">
      <c r="A52" s="210" t="s">
        <v>374</v>
      </c>
      <c r="B52" s="564"/>
      <c r="C52" s="564"/>
      <c r="D52" s="564"/>
      <c r="E52" s="564"/>
      <c r="F52" s="564"/>
      <c r="G52" s="651"/>
      <c r="H52" s="651"/>
      <c r="I52" s="564"/>
      <c r="J52" s="564"/>
      <c r="K52" s="564"/>
      <c r="L52" s="564"/>
      <c r="M52" s="564"/>
      <c r="N52" s="481"/>
      <c r="O52" s="453"/>
    </row>
    <row r="53" spans="1:15" s="446" customFormat="1" x14ac:dyDescent="0.2">
      <c r="A53" s="210" t="s">
        <v>46</v>
      </c>
      <c r="B53" s="650" t="s">
        <v>8</v>
      </c>
      <c r="C53" s="650" t="s">
        <v>8</v>
      </c>
      <c r="D53" s="650" t="s">
        <v>8</v>
      </c>
      <c r="E53" s="650" t="s">
        <v>8</v>
      </c>
      <c r="F53" s="655">
        <v>1.393</v>
      </c>
      <c r="G53" s="651">
        <v>1.4410000000000001</v>
      </c>
      <c r="H53" s="651">
        <v>1.222</v>
      </c>
      <c r="I53" s="564">
        <v>1.2689999999999999</v>
      </c>
      <c r="J53" s="564">
        <v>1.2549999999999999</v>
      </c>
      <c r="K53" s="652">
        <v>1.1519999999999999</v>
      </c>
      <c r="L53" s="652">
        <v>1.175</v>
      </c>
      <c r="M53" s="652">
        <v>1.1850000000000001</v>
      </c>
      <c r="N53" s="653">
        <v>1.171</v>
      </c>
      <c r="O53" s="468" t="s">
        <v>4</v>
      </c>
    </row>
    <row r="54" spans="1:15" s="446" customFormat="1" x14ac:dyDescent="0.2">
      <c r="A54" s="210" t="s">
        <v>5</v>
      </c>
      <c r="B54" s="650" t="s">
        <v>8</v>
      </c>
      <c r="C54" s="650" t="s">
        <v>8</v>
      </c>
      <c r="D54" s="650" t="s">
        <v>8</v>
      </c>
      <c r="E54" s="650" t="s">
        <v>8</v>
      </c>
      <c r="F54" s="564" t="s">
        <v>8</v>
      </c>
      <c r="G54" s="651">
        <v>103.4</v>
      </c>
      <c r="H54" s="651">
        <v>84.8</v>
      </c>
      <c r="I54" s="564">
        <v>103.8</v>
      </c>
      <c r="J54" s="564">
        <v>98.9</v>
      </c>
      <c r="K54" s="654">
        <v>91.8</v>
      </c>
      <c r="L54" s="654">
        <v>102</v>
      </c>
      <c r="M54" s="654">
        <v>100.9</v>
      </c>
      <c r="N54" s="481">
        <v>98.8</v>
      </c>
      <c r="O54" s="468" t="s">
        <v>4</v>
      </c>
    </row>
    <row r="55" spans="1:15" s="446" customFormat="1" ht="24" x14ac:dyDescent="0.2">
      <c r="A55" s="210" t="s">
        <v>375</v>
      </c>
      <c r="B55" s="337" t="s">
        <v>4</v>
      </c>
      <c r="C55" s="337" t="s">
        <v>4</v>
      </c>
      <c r="D55" s="337" t="s">
        <v>4</v>
      </c>
      <c r="E55" s="337" t="s">
        <v>4</v>
      </c>
      <c r="F55" s="337" t="s">
        <v>4</v>
      </c>
      <c r="G55" s="337" t="s">
        <v>4</v>
      </c>
      <c r="H55" s="337" t="s">
        <v>4</v>
      </c>
      <c r="I55" s="337" t="s">
        <v>4</v>
      </c>
      <c r="J55" s="337" t="s">
        <v>4</v>
      </c>
      <c r="K55" s="337" t="s">
        <v>4</v>
      </c>
      <c r="L55" s="337" t="s">
        <v>4</v>
      </c>
      <c r="M55" s="337" t="s">
        <v>4</v>
      </c>
      <c r="N55" s="485" t="s">
        <v>4</v>
      </c>
      <c r="O55" s="468" t="s">
        <v>4</v>
      </c>
    </row>
    <row r="56" spans="1:15" s="446" customFormat="1" ht="24" x14ac:dyDescent="0.2">
      <c r="A56" s="210" t="s">
        <v>376</v>
      </c>
      <c r="B56" s="337" t="s">
        <v>4</v>
      </c>
      <c r="C56" s="337" t="s">
        <v>4</v>
      </c>
      <c r="D56" s="337" t="s">
        <v>4</v>
      </c>
      <c r="E56" s="337" t="s">
        <v>4</v>
      </c>
      <c r="F56" s="337" t="s">
        <v>4</v>
      </c>
      <c r="G56" s="337" t="s">
        <v>4</v>
      </c>
      <c r="H56" s="337" t="s">
        <v>4</v>
      </c>
      <c r="I56" s="337" t="s">
        <v>4</v>
      </c>
      <c r="J56" s="337" t="s">
        <v>4</v>
      </c>
      <c r="K56" s="337" t="s">
        <v>4</v>
      </c>
      <c r="L56" s="337" t="s">
        <v>4</v>
      </c>
      <c r="M56" s="337" t="s">
        <v>4</v>
      </c>
      <c r="N56" s="485" t="s">
        <v>4</v>
      </c>
      <c r="O56" s="468" t="s">
        <v>4</v>
      </c>
    </row>
    <row r="57" spans="1:15" s="446" customFormat="1" ht="12.75" x14ac:dyDescent="0.2">
      <c r="A57" s="210" t="s">
        <v>478</v>
      </c>
      <c r="B57" s="650" t="s">
        <v>8</v>
      </c>
      <c r="C57" s="650" t="s">
        <v>8</v>
      </c>
      <c r="D57" s="650" t="s">
        <v>8</v>
      </c>
      <c r="E57" s="650" t="s">
        <v>8</v>
      </c>
      <c r="F57" s="564">
        <v>4.7</v>
      </c>
      <c r="G57" s="651">
        <v>5.3</v>
      </c>
      <c r="H57" s="651">
        <v>5.0999999999999996</v>
      </c>
      <c r="I57" s="564">
        <v>5</v>
      </c>
      <c r="J57" s="564">
        <v>4.8</v>
      </c>
      <c r="K57" s="652">
        <v>4.5999999999999996</v>
      </c>
      <c r="L57" s="652">
        <v>4.7</v>
      </c>
      <c r="M57" s="652">
        <v>4.5999999999999996</v>
      </c>
      <c r="N57" s="481">
        <v>4.4000000000000004</v>
      </c>
      <c r="O57" s="468" t="s">
        <v>4</v>
      </c>
    </row>
    <row r="58" spans="1:15" s="446" customFormat="1" ht="12.75" x14ac:dyDescent="0.2">
      <c r="A58" s="210" t="s">
        <v>447</v>
      </c>
      <c r="B58" s="650" t="s">
        <v>8</v>
      </c>
      <c r="C58" s="650" t="s">
        <v>8</v>
      </c>
      <c r="D58" s="650" t="s">
        <v>8</v>
      </c>
      <c r="E58" s="650" t="s">
        <v>8</v>
      </c>
      <c r="F58" s="479">
        <v>4.9000000000000004</v>
      </c>
      <c r="G58" s="479">
        <v>7.8</v>
      </c>
      <c r="H58" s="479">
        <v>7.2</v>
      </c>
      <c r="I58" s="479">
        <v>6.5</v>
      </c>
      <c r="J58" s="479">
        <v>6.3</v>
      </c>
      <c r="K58" s="479">
        <v>5.7</v>
      </c>
      <c r="L58" s="479" t="s">
        <v>8</v>
      </c>
      <c r="M58" s="479" t="s">
        <v>8</v>
      </c>
      <c r="N58" s="481" t="s">
        <v>8</v>
      </c>
      <c r="O58" s="468" t="s">
        <v>4</v>
      </c>
    </row>
    <row r="59" spans="1:15" s="446" customFormat="1" ht="24" x14ac:dyDescent="0.2">
      <c r="A59" s="210" t="s">
        <v>379</v>
      </c>
      <c r="B59" s="650" t="s">
        <v>8</v>
      </c>
      <c r="C59" s="650" t="s">
        <v>8</v>
      </c>
      <c r="D59" s="650" t="s">
        <v>8</v>
      </c>
      <c r="E59" s="650" t="s">
        <v>8</v>
      </c>
      <c r="F59" s="564">
        <v>4.2</v>
      </c>
      <c r="G59" s="651">
        <v>5.4</v>
      </c>
      <c r="H59" s="651">
        <v>5.4</v>
      </c>
      <c r="I59" s="564">
        <v>4.7</v>
      </c>
      <c r="J59" s="564">
        <v>4.9000000000000004</v>
      </c>
      <c r="K59" s="652">
        <v>4.8</v>
      </c>
      <c r="L59" s="652">
        <v>4.9000000000000004</v>
      </c>
      <c r="M59" s="652">
        <v>4.5999999999999996</v>
      </c>
      <c r="N59" s="481">
        <v>4.4000000000000004</v>
      </c>
      <c r="O59" s="468" t="s">
        <v>4</v>
      </c>
    </row>
    <row r="60" spans="1:15" s="446" customFormat="1" ht="12.75" x14ac:dyDescent="0.2">
      <c r="A60" s="210" t="s">
        <v>479</v>
      </c>
      <c r="B60" s="337" t="s">
        <v>4</v>
      </c>
      <c r="C60" s="337" t="s">
        <v>4</v>
      </c>
      <c r="D60" s="337" t="s">
        <v>4</v>
      </c>
      <c r="E60" s="337" t="s">
        <v>4</v>
      </c>
      <c r="F60" s="337" t="s">
        <v>4</v>
      </c>
      <c r="G60" s="337" t="s">
        <v>4</v>
      </c>
      <c r="H60" s="337" t="s">
        <v>4</v>
      </c>
      <c r="I60" s="337" t="s">
        <v>4</v>
      </c>
      <c r="J60" s="337" t="s">
        <v>4</v>
      </c>
      <c r="K60" s="337" t="s">
        <v>4</v>
      </c>
      <c r="L60" s="337" t="s">
        <v>4</v>
      </c>
      <c r="M60" s="337" t="s">
        <v>4</v>
      </c>
      <c r="N60" s="485" t="s">
        <v>4</v>
      </c>
      <c r="O60" s="468" t="s">
        <v>4</v>
      </c>
    </row>
    <row r="61" spans="1:15" s="446" customFormat="1" ht="24" x14ac:dyDescent="0.2">
      <c r="A61" s="602" t="s">
        <v>380</v>
      </c>
      <c r="B61" s="451"/>
      <c r="C61" s="451"/>
      <c r="D61" s="451"/>
      <c r="E61" s="451"/>
      <c r="F61" s="451"/>
      <c r="G61" s="451"/>
      <c r="H61" s="451"/>
      <c r="I61" s="451"/>
      <c r="J61" s="451"/>
      <c r="K61" s="451"/>
      <c r="L61" s="451"/>
      <c r="M61" s="451"/>
      <c r="N61" s="487"/>
      <c r="O61" s="453"/>
    </row>
    <row r="62" spans="1:15" s="446" customFormat="1" ht="18" x14ac:dyDescent="0.25">
      <c r="A62" s="486" t="s">
        <v>282</v>
      </c>
      <c r="B62" s="498">
        <v>49757</v>
      </c>
      <c r="C62" s="498">
        <v>57985</v>
      </c>
      <c r="D62" s="498">
        <v>64437</v>
      </c>
      <c r="E62" s="498">
        <v>70710</v>
      </c>
      <c r="F62" s="498">
        <v>76944</v>
      </c>
      <c r="G62" s="498">
        <v>79375</v>
      </c>
      <c r="H62" s="498">
        <v>91576</v>
      </c>
      <c r="I62" s="656">
        <v>97873</v>
      </c>
      <c r="J62" s="656">
        <v>105694</v>
      </c>
      <c r="K62" s="656">
        <v>240342</v>
      </c>
      <c r="L62" s="650">
        <v>258068</v>
      </c>
      <c r="M62" s="650">
        <v>312229</v>
      </c>
      <c r="N62" s="657">
        <v>376266</v>
      </c>
      <c r="O62" s="650" t="s">
        <v>480</v>
      </c>
    </row>
    <row r="63" spans="1:15" s="446" customFormat="1" x14ac:dyDescent="0.2">
      <c r="A63" s="489" t="s">
        <v>43</v>
      </c>
      <c r="B63" s="490">
        <v>337.7</v>
      </c>
      <c r="C63" s="490">
        <v>395.5</v>
      </c>
      <c r="D63" s="490">
        <v>432.1</v>
      </c>
      <c r="E63" s="490">
        <v>464.8</v>
      </c>
      <c r="F63" s="490">
        <v>429.4</v>
      </c>
      <c r="G63" s="490">
        <v>358</v>
      </c>
      <c r="H63" s="490">
        <v>267.60000000000002</v>
      </c>
      <c r="I63" s="490">
        <v>300.2</v>
      </c>
      <c r="J63" s="490">
        <v>306.60000000000002</v>
      </c>
      <c r="K63" s="490">
        <v>627.9</v>
      </c>
      <c r="L63" s="490">
        <v>624.9</v>
      </c>
      <c r="M63" s="490">
        <v>732.9</v>
      </c>
      <c r="N63" s="491">
        <v>817.6</v>
      </c>
      <c r="O63" s="658">
        <v>978.7</v>
      </c>
    </row>
    <row r="64" spans="1:15" s="446" customFormat="1" ht="24" x14ac:dyDescent="0.25">
      <c r="A64" s="486" t="s">
        <v>382</v>
      </c>
      <c r="B64" s="659">
        <v>118.8</v>
      </c>
      <c r="C64" s="659">
        <v>116.5</v>
      </c>
      <c r="D64" s="659">
        <v>111.1</v>
      </c>
      <c r="E64" s="659">
        <v>109.7</v>
      </c>
      <c r="F64" s="659">
        <v>108.8</v>
      </c>
      <c r="G64" s="659">
        <v>103.2</v>
      </c>
      <c r="H64" s="659">
        <v>115.4</v>
      </c>
      <c r="I64" s="659">
        <v>106.9</v>
      </c>
      <c r="J64" s="659">
        <v>108</v>
      </c>
      <c r="K64" s="659">
        <v>227.4</v>
      </c>
      <c r="L64" s="659">
        <v>107.4</v>
      </c>
      <c r="M64" s="659">
        <v>121</v>
      </c>
      <c r="N64" s="660">
        <v>120.5</v>
      </c>
      <c r="O64" s="650" t="s">
        <v>481</v>
      </c>
    </row>
    <row r="65" spans="1:15" s="446" customFormat="1" ht="24" x14ac:dyDescent="0.25">
      <c r="A65" s="486" t="s">
        <v>383</v>
      </c>
      <c r="B65" s="479">
        <v>110.8</v>
      </c>
      <c r="C65" s="479">
        <v>106.9</v>
      </c>
      <c r="D65" s="659">
        <v>104.7</v>
      </c>
      <c r="E65" s="659">
        <v>102.2</v>
      </c>
      <c r="F65" s="659">
        <v>100.3</v>
      </c>
      <c r="G65" s="659">
        <v>96.8</v>
      </c>
      <c r="H65" s="659">
        <v>102.2</v>
      </c>
      <c r="I65" s="659">
        <v>99.9</v>
      </c>
      <c r="J65" s="659">
        <v>102.2</v>
      </c>
      <c r="K65" s="659">
        <v>215.5</v>
      </c>
      <c r="L65" s="659">
        <v>100.7</v>
      </c>
      <c r="M65" s="659">
        <v>111.6</v>
      </c>
      <c r="N65" s="660">
        <v>104.3</v>
      </c>
      <c r="O65" s="650" t="s">
        <v>482</v>
      </c>
    </row>
    <row r="66" spans="1:15" s="446" customFormat="1" x14ac:dyDescent="0.2">
      <c r="A66" s="486" t="s">
        <v>58</v>
      </c>
      <c r="B66" s="477" t="s">
        <v>8</v>
      </c>
      <c r="C66" s="477" t="s">
        <v>8</v>
      </c>
      <c r="D66" s="477" t="s">
        <v>8</v>
      </c>
      <c r="E66" s="477" t="s">
        <v>8</v>
      </c>
      <c r="F66" s="477" t="s">
        <v>8</v>
      </c>
      <c r="G66" s="477" t="s">
        <v>8</v>
      </c>
      <c r="H66" s="477" t="s">
        <v>8</v>
      </c>
      <c r="I66" s="477" t="s">
        <v>8</v>
      </c>
      <c r="J66" s="477" t="s">
        <v>8</v>
      </c>
      <c r="K66" s="477" t="s">
        <v>8</v>
      </c>
      <c r="L66" s="477" t="s">
        <v>8</v>
      </c>
      <c r="M66" s="477" t="s">
        <v>8</v>
      </c>
      <c r="N66" s="476" t="s">
        <v>8</v>
      </c>
      <c r="O66" s="477" t="s">
        <v>8</v>
      </c>
    </row>
    <row r="67" spans="1:15" s="446" customFormat="1" ht="33.75" x14ac:dyDescent="0.2">
      <c r="A67" s="210" t="s">
        <v>74</v>
      </c>
      <c r="B67" s="220" t="s">
        <v>342</v>
      </c>
      <c r="C67" s="219">
        <v>15999</v>
      </c>
      <c r="D67" s="219">
        <v>17439</v>
      </c>
      <c r="E67" s="222">
        <v>18660</v>
      </c>
      <c r="F67" s="222">
        <v>19966</v>
      </c>
      <c r="G67" s="222">
        <v>21364</v>
      </c>
      <c r="H67" s="222">
        <v>22859</v>
      </c>
      <c r="I67" s="222">
        <v>24459</v>
      </c>
      <c r="J67" s="315">
        <v>28284</v>
      </c>
      <c r="K67" s="390">
        <v>42500</v>
      </c>
      <c r="L67" s="390">
        <v>42500</v>
      </c>
      <c r="M67" s="221">
        <v>42500</v>
      </c>
      <c r="N67" s="494">
        <v>60000</v>
      </c>
      <c r="O67" s="477">
        <v>70000</v>
      </c>
    </row>
    <row r="68" spans="1:15" s="446" customFormat="1" x14ac:dyDescent="0.2">
      <c r="A68" s="594" t="s">
        <v>79</v>
      </c>
      <c r="B68" s="594"/>
      <c r="C68" s="594"/>
      <c r="D68" s="594"/>
      <c r="E68" s="594"/>
      <c r="F68" s="594"/>
      <c r="G68" s="594"/>
      <c r="H68" s="594"/>
      <c r="I68" s="594"/>
      <c r="J68" s="594"/>
      <c r="K68" s="594"/>
      <c r="L68" s="594"/>
      <c r="M68" s="594"/>
      <c r="N68" s="594"/>
      <c r="O68" s="594"/>
    </row>
    <row r="69" spans="1:15" s="446" customFormat="1" x14ac:dyDescent="0.2">
      <c r="A69" s="661" t="s">
        <v>80</v>
      </c>
      <c r="B69" s="662"/>
      <c r="C69" s="662"/>
      <c r="D69" s="662"/>
      <c r="E69" s="662"/>
      <c r="F69" s="662"/>
      <c r="G69" s="662"/>
      <c r="H69" s="662"/>
      <c r="I69" s="662"/>
      <c r="J69" s="663"/>
      <c r="K69" s="663"/>
      <c r="L69" s="664"/>
      <c r="M69" s="664"/>
      <c r="N69" s="611"/>
      <c r="O69" s="453"/>
    </row>
    <row r="70" spans="1:15" s="446" customFormat="1" x14ac:dyDescent="0.2">
      <c r="A70" s="486" t="s">
        <v>385</v>
      </c>
      <c r="B70" s="665">
        <v>4027.9</v>
      </c>
      <c r="C70" s="665">
        <v>6491.8</v>
      </c>
      <c r="D70" s="665">
        <v>12111.9</v>
      </c>
      <c r="E70" s="665">
        <v>12054.2</v>
      </c>
      <c r="F70" s="665">
        <v>7843.7</v>
      </c>
      <c r="G70" s="665">
        <v>10292.4</v>
      </c>
      <c r="H70" s="665">
        <v>5813.2049999999999</v>
      </c>
      <c r="I70" s="665">
        <v>9256.9429999999993</v>
      </c>
      <c r="J70" s="665">
        <v>25030.621999999999</v>
      </c>
      <c r="K70" s="665">
        <v>30924.705000000002</v>
      </c>
      <c r="L70" s="665">
        <v>20012.537</v>
      </c>
      <c r="M70" s="665">
        <v>12980.929</v>
      </c>
      <c r="N70" s="666">
        <v>22981.841</v>
      </c>
      <c r="O70" s="522">
        <v>36630.800000000003</v>
      </c>
    </row>
    <row r="71" spans="1:15" s="944" customFormat="1" x14ac:dyDescent="0.2">
      <c r="A71" s="1005" t="s">
        <v>83</v>
      </c>
      <c r="B71" s="960">
        <v>27.335595520868683</v>
      </c>
      <c r="C71" s="960">
        <v>44.276360660210067</v>
      </c>
      <c r="D71" s="960">
        <v>81.227952518275089</v>
      </c>
      <c r="E71" s="960">
        <v>79.236179583251172</v>
      </c>
      <c r="F71" s="960">
        <v>43.773090016183936</v>
      </c>
      <c r="G71" s="960">
        <v>46.418617237180356</v>
      </c>
      <c r="H71" s="960">
        <v>17</v>
      </c>
      <c r="I71" s="960">
        <v>28.395530674846622</v>
      </c>
      <c r="J71" s="960">
        <v>72.613565025673751</v>
      </c>
      <c r="K71" s="960">
        <v>80.796094056172436</v>
      </c>
      <c r="L71" s="960">
        <v>48.462373168664492</v>
      </c>
      <c r="M71" s="960">
        <v>30.469518578503862</v>
      </c>
      <c r="N71" s="961">
        <v>49.908445535093811</v>
      </c>
      <c r="O71" s="953">
        <v>80.3</v>
      </c>
    </row>
    <row r="72" spans="1:15" s="944" customFormat="1" x14ac:dyDescent="0.2">
      <c r="A72" s="1005" t="s">
        <v>84</v>
      </c>
      <c r="B72" s="960">
        <v>62.177335150331494</v>
      </c>
      <c r="C72" s="960">
        <v>151.05045308039217</v>
      </c>
      <c r="D72" s="960">
        <v>177.35008669023463</v>
      </c>
      <c r="E72" s="960">
        <v>94.424676482565417</v>
      </c>
      <c r="F72" s="960">
        <v>61.795124373589417</v>
      </c>
      <c r="G72" s="960">
        <v>127.64463527173832</v>
      </c>
      <c r="H72" s="960">
        <v>54.915467642515928</v>
      </c>
      <c r="I72" s="960">
        <v>155.4</v>
      </c>
      <c r="J72" s="960">
        <v>252.4</v>
      </c>
      <c r="K72" s="960">
        <v>120.1</v>
      </c>
      <c r="L72" s="960">
        <v>64.400000000000006</v>
      </c>
      <c r="M72" s="960">
        <v>62.2</v>
      </c>
      <c r="N72" s="961">
        <v>166.7</v>
      </c>
      <c r="O72" s="953">
        <v>151.80000000000001</v>
      </c>
    </row>
    <row r="73" spans="1:15" s="944" customFormat="1" x14ac:dyDescent="0.2">
      <c r="A73" s="1005" t="s">
        <v>386</v>
      </c>
      <c r="B73" s="960">
        <v>100</v>
      </c>
      <c r="C73" s="960">
        <v>151.05045308039217</v>
      </c>
      <c r="D73" s="960">
        <v>267.88810948406774</v>
      </c>
      <c r="E73" s="960">
        <v>252.95248071559161</v>
      </c>
      <c r="F73" s="960">
        <v>156.31230006427961</v>
      </c>
      <c r="G73" s="960">
        <v>199.52426530191488</v>
      </c>
      <c r="H73" s="960">
        <v>109.56968335084069</v>
      </c>
      <c r="I73" s="960">
        <v>170.27128792720643</v>
      </c>
      <c r="J73" s="960">
        <v>429.76473072826906</v>
      </c>
      <c r="K73" s="960">
        <v>516.14744160465114</v>
      </c>
      <c r="L73" s="960">
        <v>332.39895239339535</v>
      </c>
      <c r="M73" s="960">
        <v>206.75214838869192</v>
      </c>
      <c r="N73" s="961">
        <v>344.6558313639494</v>
      </c>
      <c r="O73" s="953">
        <v>523.20000000000005</v>
      </c>
    </row>
    <row r="74" spans="1:15" s="944" customFormat="1" x14ac:dyDescent="0.2">
      <c r="A74" s="1005" t="s">
        <v>86</v>
      </c>
      <c r="B74" s="990" t="s">
        <v>384</v>
      </c>
      <c r="C74" s="990" t="s">
        <v>384</v>
      </c>
      <c r="D74" s="990" t="s">
        <v>384</v>
      </c>
      <c r="E74" s="990" t="s">
        <v>384</v>
      </c>
      <c r="F74" s="990" t="s">
        <v>384</v>
      </c>
      <c r="G74" s="990" t="s">
        <v>384</v>
      </c>
      <c r="H74" s="990" t="s">
        <v>384</v>
      </c>
      <c r="I74" s="990" t="s">
        <v>384</v>
      </c>
      <c r="J74" s="990" t="s">
        <v>384</v>
      </c>
      <c r="K74" s="990" t="s">
        <v>384</v>
      </c>
      <c r="L74" s="990" t="s">
        <v>384</v>
      </c>
      <c r="M74" s="990" t="s">
        <v>384</v>
      </c>
      <c r="N74" s="990" t="s">
        <v>384</v>
      </c>
      <c r="O74" s="990" t="s">
        <v>384</v>
      </c>
    </row>
    <row r="75" spans="1:15" s="446" customFormat="1" x14ac:dyDescent="0.2">
      <c r="A75" s="486" t="s">
        <v>387</v>
      </c>
      <c r="B75" s="323" t="s">
        <v>384</v>
      </c>
      <c r="C75" s="323" t="s">
        <v>384</v>
      </c>
      <c r="D75" s="323" t="s">
        <v>384</v>
      </c>
      <c r="E75" s="323" t="s">
        <v>384</v>
      </c>
      <c r="F75" s="323" t="s">
        <v>384</v>
      </c>
      <c r="G75" s="323" t="s">
        <v>384</v>
      </c>
      <c r="H75" s="323" t="s">
        <v>384</v>
      </c>
      <c r="I75" s="323" t="s">
        <v>384</v>
      </c>
      <c r="J75" s="323" t="s">
        <v>384</v>
      </c>
      <c r="K75" s="323" t="s">
        <v>384</v>
      </c>
      <c r="L75" s="323" t="s">
        <v>384</v>
      </c>
      <c r="M75" s="323" t="s">
        <v>384</v>
      </c>
      <c r="N75" s="323" t="s">
        <v>384</v>
      </c>
      <c r="O75" s="323" t="s">
        <v>384</v>
      </c>
    </row>
    <row r="76" spans="1:15" s="446" customFormat="1" ht="22.5" x14ac:dyDescent="0.2">
      <c r="A76" s="508" t="s">
        <v>89</v>
      </c>
      <c r="B76" s="523" t="s">
        <v>384</v>
      </c>
      <c r="C76" s="523" t="s">
        <v>384</v>
      </c>
      <c r="D76" s="523" t="s">
        <v>384</v>
      </c>
      <c r="E76" s="523" t="s">
        <v>384</v>
      </c>
      <c r="F76" s="523" t="s">
        <v>384</v>
      </c>
      <c r="G76" s="523" t="s">
        <v>384</v>
      </c>
      <c r="H76" s="523" t="s">
        <v>384</v>
      </c>
      <c r="I76" s="523" t="s">
        <v>384</v>
      </c>
      <c r="J76" s="523" t="s">
        <v>384</v>
      </c>
      <c r="K76" s="523" t="s">
        <v>384</v>
      </c>
      <c r="L76" s="523" t="s">
        <v>384</v>
      </c>
      <c r="M76" s="523" t="s">
        <v>384</v>
      </c>
      <c r="N76" s="524" t="s">
        <v>384</v>
      </c>
      <c r="O76" s="523" t="s">
        <v>384</v>
      </c>
    </row>
    <row r="77" spans="1:15" s="446" customFormat="1" ht="22.5" x14ac:dyDescent="0.2">
      <c r="A77" s="508" t="s">
        <v>90</v>
      </c>
      <c r="B77" s="523" t="s">
        <v>384</v>
      </c>
      <c r="C77" s="523" t="s">
        <v>384</v>
      </c>
      <c r="D77" s="523" t="s">
        <v>384</v>
      </c>
      <c r="E77" s="523" t="s">
        <v>384</v>
      </c>
      <c r="F77" s="523" t="s">
        <v>384</v>
      </c>
      <c r="G77" s="523" t="s">
        <v>384</v>
      </c>
      <c r="H77" s="523" t="s">
        <v>384</v>
      </c>
      <c r="I77" s="523" t="s">
        <v>384</v>
      </c>
      <c r="J77" s="523" t="s">
        <v>384</v>
      </c>
      <c r="K77" s="523" t="s">
        <v>384</v>
      </c>
      <c r="L77" s="523" t="s">
        <v>384</v>
      </c>
      <c r="M77" s="523" t="s">
        <v>384</v>
      </c>
      <c r="N77" s="524" t="s">
        <v>384</v>
      </c>
      <c r="O77" s="523" t="s">
        <v>384</v>
      </c>
    </row>
    <row r="78" spans="1:15" s="446" customFormat="1" x14ac:dyDescent="0.2">
      <c r="A78" s="508" t="s">
        <v>91</v>
      </c>
      <c r="B78" s="514"/>
      <c r="C78" s="514"/>
      <c r="D78" s="514"/>
      <c r="E78" s="514"/>
      <c r="F78" s="514"/>
      <c r="G78" s="514"/>
      <c r="H78" s="514"/>
      <c r="I78" s="514"/>
      <c r="J78" s="523"/>
      <c r="K78" s="523"/>
      <c r="L78" s="523"/>
      <c r="M78" s="523"/>
      <c r="N78" s="524"/>
      <c r="O78" s="523"/>
    </row>
    <row r="79" spans="1:15" s="446" customFormat="1" x14ac:dyDescent="0.2">
      <c r="A79" s="508" t="s">
        <v>92</v>
      </c>
      <c r="B79" s="523" t="s">
        <v>384</v>
      </c>
      <c r="C79" s="523" t="s">
        <v>384</v>
      </c>
      <c r="D79" s="523" t="s">
        <v>384</v>
      </c>
      <c r="E79" s="523" t="s">
        <v>384</v>
      </c>
      <c r="F79" s="523" t="s">
        <v>384</v>
      </c>
      <c r="G79" s="523" t="s">
        <v>384</v>
      </c>
      <c r="H79" s="523" t="s">
        <v>384</v>
      </c>
      <c r="I79" s="523" t="s">
        <v>384</v>
      </c>
      <c r="J79" s="523" t="s">
        <v>384</v>
      </c>
      <c r="K79" s="523" t="s">
        <v>384</v>
      </c>
      <c r="L79" s="523" t="s">
        <v>384</v>
      </c>
      <c r="M79" s="523" t="s">
        <v>384</v>
      </c>
      <c r="N79" s="524" t="s">
        <v>384</v>
      </c>
      <c r="O79" s="523" t="s">
        <v>384</v>
      </c>
    </row>
    <row r="80" spans="1:15" s="446" customFormat="1" x14ac:dyDescent="0.2">
      <c r="A80" s="508" t="s">
        <v>93</v>
      </c>
      <c r="B80" s="523" t="s">
        <v>384</v>
      </c>
      <c r="C80" s="523" t="s">
        <v>384</v>
      </c>
      <c r="D80" s="523" t="s">
        <v>384</v>
      </c>
      <c r="E80" s="523" t="s">
        <v>384</v>
      </c>
      <c r="F80" s="523" t="s">
        <v>384</v>
      </c>
      <c r="G80" s="523" t="s">
        <v>384</v>
      </c>
      <c r="H80" s="523" t="s">
        <v>384</v>
      </c>
      <c r="I80" s="523" t="s">
        <v>384</v>
      </c>
      <c r="J80" s="523" t="s">
        <v>384</v>
      </c>
      <c r="K80" s="523" t="s">
        <v>384</v>
      </c>
      <c r="L80" s="523" t="s">
        <v>384</v>
      </c>
      <c r="M80" s="523" t="s">
        <v>384</v>
      </c>
      <c r="N80" s="524" t="s">
        <v>384</v>
      </c>
      <c r="O80" s="523" t="s">
        <v>384</v>
      </c>
    </row>
    <row r="81" spans="1:15" s="446" customFormat="1" x14ac:dyDescent="0.2">
      <c r="A81" s="508" t="s">
        <v>94</v>
      </c>
      <c r="B81" s="523" t="s">
        <v>384</v>
      </c>
      <c r="C81" s="523" t="s">
        <v>384</v>
      </c>
      <c r="D81" s="523" t="s">
        <v>384</v>
      </c>
      <c r="E81" s="523" t="s">
        <v>384</v>
      </c>
      <c r="F81" s="523" t="s">
        <v>384</v>
      </c>
      <c r="G81" s="523" t="s">
        <v>384</v>
      </c>
      <c r="H81" s="523" t="s">
        <v>384</v>
      </c>
      <c r="I81" s="523" t="s">
        <v>384</v>
      </c>
      <c r="J81" s="523" t="s">
        <v>384</v>
      </c>
      <c r="K81" s="523" t="s">
        <v>384</v>
      </c>
      <c r="L81" s="523" t="s">
        <v>384</v>
      </c>
      <c r="M81" s="523" t="s">
        <v>384</v>
      </c>
      <c r="N81" s="524" t="s">
        <v>384</v>
      </c>
      <c r="O81" s="523" t="s">
        <v>384</v>
      </c>
    </row>
    <row r="82" spans="1:15" s="446" customFormat="1" x14ac:dyDescent="0.2">
      <c r="A82" s="508" t="s">
        <v>95</v>
      </c>
      <c r="B82" s="523" t="s">
        <v>384</v>
      </c>
      <c r="C82" s="523" t="s">
        <v>384</v>
      </c>
      <c r="D82" s="523" t="s">
        <v>384</v>
      </c>
      <c r="E82" s="523" t="s">
        <v>384</v>
      </c>
      <c r="F82" s="523" t="s">
        <v>384</v>
      </c>
      <c r="G82" s="523" t="s">
        <v>384</v>
      </c>
      <c r="H82" s="523" t="s">
        <v>384</v>
      </c>
      <c r="I82" s="523" t="s">
        <v>384</v>
      </c>
      <c r="J82" s="523" t="s">
        <v>384</v>
      </c>
      <c r="K82" s="523" t="s">
        <v>384</v>
      </c>
      <c r="L82" s="523" t="s">
        <v>384</v>
      </c>
      <c r="M82" s="523" t="s">
        <v>384</v>
      </c>
      <c r="N82" s="524" t="s">
        <v>384</v>
      </c>
      <c r="O82" s="523" t="s">
        <v>384</v>
      </c>
    </row>
    <row r="83" spans="1:15" s="446" customFormat="1" x14ac:dyDescent="0.2">
      <c r="A83" s="508" t="s">
        <v>96</v>
      </c>
      <c r="B83" s="523" t="s">
        <v>384</v>
      </c>
      <c r="C83" s="523" t="s">
        <v>384</v>
      </c>
      <c r="D83" s="523" t="s">
        <v>384</v>
      </c>
      <c r="E83" s="523" t="s">
        <v>384</v>
      </c>
      <c r="F83" s="523" t="s">
        <v>384</v>
      </c>
      <c r="G83" s="523" t="s">
        <v>384</v>
      </c>
      <c r="H83" s="523" t="s">
        <v>384</v>
      </c>
      <c r="I83" s="523" t="s">
        <v>384</v>
      </c>
      <c r="J83" s="523" t="s">
        <v>384</v>
      </c>
      <c r="K83" s="523" t="s">
        <v>384</v>
      </c>
      <c r="L83" s="523" t="s">
        <v>384</v>
      </c>
      <c r="M83" s="523" t="s">
        <v>384</v>
      </c>
      <c r="N83" s="524" t="s">
        <v>384</v>
      </c>
      <c r="O83" s="523" t="s">
        <v>384</v>
      </c>
    </row>
    <row r="84" spans="1:15" s="446" customFormat="1" x14ac:dyDescent="0.2">
      <c r="A84" s="508" t="s">
        <v>97</v>
      </c>
      <c r="B84" s="523" t="s">
        <v>384</v>
      </c>
      <c r="C84" s="523" t="s">
        <v>384</v>
      </c>
      <c r="D84" s="523" t="s">
        <v>384</v>
      </c>
      <c r="E84" s="523" t="s">
        <v>384</v>
      </c>
      <c r="F84" s="523" t="s">
        <v>384</v>
      </c>
      <c r="G84" s="523" t="s">
        <v>384</v>
      </c>
      <c r="H84" s="523" t="s">
        <v>384</v>
      </c>
      <c r="I84" s="523" t="s">
        <v>384</v>
      </c>
      <c r="J84" s="523" t="s">
        <v>384</v>
      </c>
      <c r="K84" s="523" t="s">
        <v>384</v>
      </c>
      <c r="L84" s="523" t="s">
        <v>384</v>
      </c>
      <c r="M84" s="523" t="s">
        <v>384</v>
      </c>
      <c r="N84" s="524" t="s">
        <v>384</v>
      </c>
      <c r="O84" s="523" t="s">
        <v>384</v>
      </c>
    </row>
    <row r="85" spans="1:15" s="446" customFormat="1" x14ac:dyDescent="0.2">
      <c r="A85" s="508" t="s">
        <v>98</v>
      </c>
      <c r="B85" s="514"/>
      <c r="C85" s="514"/>
      <c r="D85" s="514"/>
      <c r="E85" s="514"/>
      <c r="F85" s="514"/>
      <c r="G85" s="514"/>
      <c r="H85" s="514"/>
      <c r="I85" s="514"/>
      <c r="J85" s="523"/>
      <c r="K85" s="523"/>
      <c r="L85" s="523"/>
      <c r="M85" s="523"/>
      <c r="N85" s="524"/>
      <c r="O85" s="523"/>
    </row>
    <row r="86" spans="1:15" s="446" customFormat="1" x14ac:dyDescent="0.2">
      <c r="A86" s="508" t="s">
        <v>99</v>
      </c>
      <c r="B86" s="523" t="s">
        <v>384</v>
      </c>
      <c r="C86" s="523" t="s">
        <v>384</v>
      </c>
      <c r="D86" s="523" t="s">
        <v>384</v>
      </c>
      <c r="E86" s="523" t="s">
        <v>384</v>
      </c>
      <c r="F86" s="523" t="s">
        <v>384</v>
      </c>
      <c r="G86" s="523" t="s">
        <v>384</v>
      </c>
      <c r="H86" s="523" t="s">
        <v>384</v>
      </c>
      <c r="I86" s="523" t="s">
        <v>384</v>
      </c>
      <c r="J86" s="523" t="s">
        <v>384</v>
      </c>
      <c r="K86" s="523" t="s">
        <v>384</v>
      </c>
      <c r="L86" s="523" t="s">
        <v>384</v>
      </c>
      <c r="M86" s="523" t="s">
        <v>384</v>
      </c>
      <c r="N86" s="524" t="s">
        <v>384</v>
      </c>
      <c r="O86" s="523" t="s">
        <v>384</v>
      </c>
    </row>
    <row r="87" spans="1:15" s="446" customFormat="1" x14ac:dyDescent="0.2">
      <c r="A87" s="508" t="s">
        <v>101</v>
      </c>
      <c r="B87" s="523" t="s">
        <v>384</v>
      </c>
      <c r="C87" s="523" t="s">
        <v>384</v>
      </c>
      <c r="D87" s="523" t="s">
        <v>384</v>
      </c>
      <c r="E87" s="523" t="s">
        <v>384</v>
      </c>
      <c r="F87" s="523" t="s">
        <v>384</v>
      </c>
      <c r="G87" s="523" t="s">
        <v>384</v>
      </c>
      <c r="H87" s="523" t="s">
        <v>384</v>
      </c>
      <c r="I87" s="523" t="s">
        <v>384</v>
      </c>
      <c r="J87" s="523" t="s">
        <v>384</v>
      </c>
      <c r="K87" s="523" t="s">
        <v>384</v>
      </c>
      <c r="L87" s="523" t="s">
        <v>384</v>
      </c>
      <c r="M87" s="523" t="s">
        <v>384</v>
      </c>
      <c r="N87" s="524" t="s">
        <v>384</v>
      </c>
      <c r="O87" s="523" t="s">
        <v>384</v>
      </c>
    </row>
    <row r="88" spans="1:15" s="446" customFormat="1" x14ac:dyDescent="0.2">
      <c r="A88" s="508" t="s">
        <v>102</v>
      </c>
      <c r="B88" s="523" t="s">
        <v>384</v>
      </c>
      <c r="C88" s="523" t="s">
        <v>384</v>
      </c>
      <c r="D88" s="523" t="s">
        <v>384</v>
      </c>
      <c r="E88" s="523" t="s">
        <v>384</v>
      </c>
      <c r="F88" s="523" t="s">
        <v>384</v>
      </c>
      <c r="G88" s="523" t="s">
        <v>384</v>
      </c>
      <c r="H88" s="523" t="s">
        <v>384</v>
      </c>
      <c r="I88" s="523" t="s">
        <v>384</v>
      </c>
      <c r="J88" s="523" t="s">
        <v>384</v>
      </c>
      <c r="K88" s="523" t="s">
        <v>384</v>
      </c>
      <c r="L88" s="523" t="s">
        <v>384</v>
      </c>
      <c r="M88" s="523" t="s">
        <v>384</v>
      </c>
      <c r="N88" s="524" t="s">
        <v>384</v>
      </c>
      <c r="O88" s="523" t="s">
        <v>384</v>
      </c>
    </row>
    <row r="89" spans="1:15" s="446" customFormat="1" x14ac:dyDescent="0.2">
      <c r="A89" s="508" t="s">
        <v>103</v>
      </c>
      <c r="B89" s="523" t="s">
        <v>384</v>
      </c>
      <c r="C89" s="523" t="s">
        <v>384</v>
      </c>
      <c r="D89" s="523" t="s">
        <v>384</v>
      </c>
      <c r="E89" s="523" t="s">
        <v>384</v>
      </c>
      <c r="F89" s="523" t="s">
        <v>384</v>
      </c>
      <c r="G89" s="523" t="s">
        <v>384</v>
      </c>
      <c r="H89" s="523" t="s">
        <v>384</v>
      </c>
      <c r="I89" s="523" t="s">
        <v>384</v>
      </c>
      <c r="J89" s="523" t="s">
        <v>384</v>
      </c>
      <c r="K89" s="523" t="s">
        <v>384</v>
      </c>
      <c r="L89" s="523" t="s">
        <v>384</v>
      </c>
      <c r="M89" s="523" t="s">
        <v>384</v>
      </c>
      <c r="N89" s="524" t="s">
        <v>384</v>
      </c>
      <c r="O89" s="523" t="s">
        <v>384</v>
      </c>
    </row>
    <row r="90" spans="1:15" s="446" customFormat="1" x14ac:dyDescent="0.2">
      <c r="A90" s="553" t="s">
        <v>104</v>
      </c>
      <c r="B90" s="1512"/>
      <c r="C90" s="1512"/>
      <c r="D90" s="1512"/>
      <c r="E90" s="1512"/>
      <c r="F90" s="1512"/>
      <c r="G90" s="1512"/>
      <c r="H90" s="1512"/>
      <c r="I90" s="1512"/>
      <c r="J90" s="1512"/>
      <c r="K90" s="1513"/>
      <c r="L90" s="667"/>
      <c r="M90" s="667"/>
      <c r="N90" s="668"/>
      <c r="O90" s="563"/>
    </row>
    <row r="91" spans="1:15" s="446" customFormat="1" ht="22.5" x14ac:dyDescent="0.2">
      <c r="A91" s="249" t="s">
        <v>105</v>
      </c>
      <c r="B91" s="669"/>
      <c r="C91" s="669"/>
      <c r="D91" s="669"/>
      <c r="E91" s="669"/>
      <c r="F91" s="669"/>
      <c r="G91" s="669"/>
      <c r="H91" s="670"/>
      <c r="I91" s="670"/>
      <c r="J91" s="670"/>
      <c r="K91" s="670"/>
      <c r="L91" s="671"/>
      <c r="M91" s="671"/>
      <c r="N91" s="672"/>
      <c r="O91" s="453"/>
    </row>
    <row r="92" spans="1:15" s="446" customFormat="1" x14ac:dyDescent="0.2">
      <c r="A92" s="210" t="s">
        <v>81</v>
      </c>
      <c r="B92" s="228">
        <v>1973.61</v>
      </c>
      <c r="C92" s="228">
        <v>2523.2640000000001</v>
      </c>
      <c r="D92" s="228">
        <v>8221.0540000000001</v>
      </c>
      <c r="E92" s="228">
        <v>7159.8980000000001</v>
      </c>
      <c r="F92" s="228">
        <v>8402.4169999999995</v>
      </c>
      <c r="G92" s="228">
        <v>7035.6790000000001</v>
      </c>
      <c r="H92" s="228">
        <v>8110.049</v>
      </c>
      <c r="I92" s="228">
        <v>11530.34</v>
      </c>
      <c r="J92" s="228">
        <v>16364.027</v>
      </c>
      <c r="K92" s="228">
        <v>17154.922999999999</v>
      </c>
      <c r="L92" s="228">
        <v>17271.528999999999</v>
      </c>
      <c r="M92" s="228">
        <v>17948.645</v>
      </c>
      <c r="N92" s="577">
        <v>19294.462</v>
      </c>
      <c r="O92" s="475">
        <v>17461</v>
      </c>
    </row>
    <row r="93" spans="1:15" s="446" customFormat="1" ht="22.5" x14ac:dyDescent="0.2">
      <c r="A93" s="574" t="s">
        <v>106</v>
      </c>
      <c r="B93" s="216">
        <v>0.3</v>
      </c>
      <c r="C93" s="216">
        <v>0.3</v>
      </c>
      <c r="D93" s="216">
        <v>0.7</v>
      </c>
      <c r="E93" s="216">
        <v>0.6</v>
      </c>
      <c r="F93" s="216">
        <v>0.67028369730604265</v>
      </c>
      <c r="G93" s="216">
        <v>0.6</v>
      </c>
      <c r="H93" s="216">
        <v>0.5</v>
      </c>
      <c r="I93" s="216">
        <v>0.60740714157098274</v>
      </c>
      <c r="J93" s="216">
        <v>0.71564720243356772</v>
      </c>
      <c r="K93" s="216">
        <v>0.7</v>
      </c>
      <c r="L93" s="216">
        <v>0.6</v>
      </c>
      <c r="M93" s="216">
        <v>0.5</v>
      </c>
      <c r="N93" s="575">
        <v>0.5</v>
      </c>
      <c r="O93" s="453">
        <v>0.5</v>
      </c>
    </row>
    <row r="94" spans="1:15" s="446" customFormat="1" ht="24" x14ac:dyDescent="0.2">
      <c r="A94" s="210" t="s">
        <v>468</v>
      </c>
      <c r="B94" s="214" t="s">
        <v>4</v>
      </c>
      <c r="C94" s="214" t="s">
        <v>4</v>
      </c>
      <c r="D94" s="214" t="s">
        <v>4</v>
      </c>
      <c r="E94" s="214" t="s">
        <v>4</v>
      </c>
      <c r="F94" s="214" t="s">
        <v>4</v>
      </c>
      <c r="G94" s="214" t="s">
        <v>4</v>
      </c>
      <c r="H94" s="214" t="s">
        <v>4</v>
      </c>
      <c r="I94" s="214" t="s">
        <v>4</v>
      </c>
      <c r="J94" s="214" t="s">
        <v>4</v>
      </c>
      <c r="K94" s="214" t="s">
        <v>4</v>
      </c>
      <c r="L94" s="214" t="s">
        <v>4</v>
      </c>
      <c r="M94" s="214" t="s">
        <v>4</v>
      </c>
      <c r="N94" s="576" t="s">
        <v>4</v>
      </c>
      <c r="O94" s="243" t="s">
        <v>4</v>
      </c>
    </row>
    <row r="95" spans="1:15" s="446" customFormat="1" x14ac:dyDescent="0.2">
      <c r="A95" s="210" t="s">
        <v>483</v>
      </c>
      <c r="B95" s="214" t="s">
        <v>4</v>
      </c>
      <c r="C95" s="214" t="s">
        <v>4</v>
      </c>
      <c r="D95" s="214" t="s">
        <v>4</v>
      </c>
      <c r="E95" s="214" t="s">
        <v>4</v>
      </c>
      <c r="F95" s="214" t="s">
        <v>4</v>
      </c>
      <c r="G95" s="214" t="s">
        <v>4</v>
      </c>
      <c r="H95" s="214" t="s">
        <v>4</v>
      </c>
      <c r="I95" s="214" t="s">
        <v>4</v>
      </c>
      <c r="J95" s="214" t="s">
        <v>4</v>
      </c>
      <c r="K95" s="214" t="s">
        <v>4</v>
      </c>
      <c r="L95" s="214" t="s">
        <v>4</v>
      </c>
      <c r="M95" s="214" t="s">
        <v>4</v>
      </c>
      <c r="N95" s="576" t="s">
        <v>4</v>
      </c>
      <c r="O95" s="243" t="s">
        <v>4</v>
      </c>
    </row>
    <row r="96" spans="1:15" s="446" customFormat="1" x14ac:dyDescent="0.2">
      <c r="A96" s="210" t="s">
        <v>81</v>
      </c>
      <c r="B96" s="228" t="s">
        <v>8</v>
      </c>
      <c r="C96" s="228" t="s">
        <v>8</v>
      </c>
      <c r="D96" s="228">
        <v>384.64</v>
      </c>
      <c r="E96" s="228" t="s">
        <v>8</v>
      </c>
      <c r="F96" s="228" t="s">
        <v>8</v>
      </c>
      <c r="G96" s="228" t="s">
        <v>8</v>
      </c>
      <c r="H96" s="228" t="s">
        <v>8</v>
      </c>
      <c r="I96" s="228">
        <v>383.39600000000002</v>
      </c>
      <c r="J96" s="228">
        <v>1987.7370000000001</v>
      </c>
      <c r="K96" s="228">
        <v>1852.6949999999999</v>
      </c>
      <c r="L96" s="228">
        <v>2845.855</v>
      </c>
      <c r="M96" s="228">
        <v>2060.5590000000002</v>
      </c>
      <c r="N96" s="577">
        <v>325.80399999999997</v>
      </c>
      <c r="O96" s="453">
        <v>76</v>
      </c>
    </row>
    <row r="97" spans="1:15" s="446" customFormat="1" ht="24" x14ac:dyDescent="0.2">
      <c r="A97" s="210" t="s">
        <v>468</v>
      </c>
      <c r="B97" s="214" t="s">
        <v>4</v>
      </c>
      <c r="C97" s="214" t="s">
        <v>4</v>
      </c>
      <c r="D97" s="214" t="s">
        <v>4</v>
      </c>
      <c r="E97" s="214" t="s">
        <v>4</v>
      </c>
      <c r="F97" s="214" t="s">
        <v>4</v>
      </c>
      <c r="G97" s="214" t="s">
        <v>4</v>
      </c>
      <c r="H97" s="214" t="s">
        <v>4</v>
      </c>
      <c r="I97" s="214" t="s">
        <v>4</v>
      </c>
      <c r="J97" s="214" t="s">
        <v>4</v>
      </c>
      <c r="K97" s="214" t="s">
        <v>4</v>
      </c>
      <c r="L97" s="214" t="s">
        <v>4</v>
      </c>
      <c r="M97" s="214" t="s">
        <v>4</v>
      </c>
      <c r="N97" s="576" t="s">
        <v>4</v>
      </c>
      <c r="O97" s="243" t="s">
        <v>4</v>
      </c>
    </row>
    <row r="98" spans="1:15" s="446" customFormat="1" x14ac:dyDescent="0.2">
      <c r="A98" s="249" t="s">
        <v>116</v>
      </c>
      <c r="B98" s="381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381"/>
      <c r="N98" s="577"/>
      <c r="O98" s="453"/>
    </row>
    <row r="99" spans="1:15" s="446" customFormat="1" x14ac:dyDescent="0.2">
      <c r="A99" s="210" t="s">
        <v>81</v>
      </c>
      <c r="B99" s="228">
        <v>1537.7149999999999</v>
      </c>
      <c r="C99" s="228">
        <v>2059.1329999999998</v>
      </c>
      <c r="D99" s="228">
        <v>7331.7740000000003</v>
      </c>
      <c r="E99" s="228">
        <v>6597.0349999999999</v>
      </c>
      <c r="F99" s="228">
        <v>7565.174</v>
      </c>
      <c r="G99" s="228">
        <v>6222.9690000000001</v>
      </c>
      <c r="H99" s="228">
        <v>7253.174</v>
      </c>
      <c r="I99" s="228">
        <v>9465.74</v>
      </c>
      <c r="J99" s="228">
        <v>12829.502</v>
      </c>
      <c r="K99" s="228">
        <v>14263.91</v>
      </c>
      <c r="L99" s="228">
        <v>13459.981</v>
      </c>
      <c r="M99" s="228">
        <v>14909.271000000001</v>
      </c>
      <c r="N99" s="577">
        <v>17843.359</v>
      </c>
      <c r="O99" s="475">
        <v>15887</v>
      </c>
    </row>
    <row r="100" spans="1:15" s="446" customFormat="1" ht="24" x14ac:dyDescent="0.2">
      <c r="A100" s="210" t="s">
        <v>468</v>
      </c>
      <c r="B100" s="214" t="s">
        <v>4</v>
      </c>
      <c r="C100" s="214" t="s">
        <v>4</v>
      </c>
      <c r="D100" s="214" t="s">
        <v>4</v>
      </c>
      <c r="E100" s="214" t="s">
        <v>4</v>
      </c>
      <c r="F100" s="214" t="s">
        <v>4</v>
      </c>
      <c r="G100" s="214" t="s">
        <v>4</v>
      </c>
      <c r="H100" s="214" t="s">
        <v>4</v>
      </c>
      <c r="I100" s="214" t="s">
        <v>4</v>
      </c>
      <c r="J100" s="214" t="s">
        <v>4</v>
      </c>
      <c r="K100" s="214" t="s">
        <v>4</v>
      </c>
      <c r="L100" s="214" t="s">
        <v>4</v>
      </c>
      <c r="M100" s="214" t="s">
        <v>4</v>
      </c>
      <c r="N100" s="576" t="s">
        <v>4</v>
      </c>
      <c r="O100" s="243" t="s">
        <v>4</v>
      </c>
    </row>
    <row r="101" spans="1:15" s="446" customFormat="1" ht="22.5" x14ac:dyDescent="0.2">
      <c r="A101" s="251" t="s">
        <v>117</v>
      </c>
      <c r="B101" s="222">
        <v>1380</v>
      </c>
      <c r="C101" s="222">
        <v>1708</v>
      </c>
      <c r="D101" s="222">
        <v>1588</v>
      </c>
      <c r="E101" s="222">
        <v>1312</v>
      </c>
      <c r="F101" s="222">
        <v>1493</v>
      </c>
      <c r="G101" s="222">
        <v>1651</v>
      </c>
      <c r="H101" s="222">
        <v>1683</v>
      </c>
      <c r="I101" s="222">
        <v>1663</v>
      </c>
      <c r="J101" s="222">
        <v>1637</v>
      </c>
      <c r="K101" s="222">
        <v>1807</v>
      </c>
      <c r="L101" s="222">
        <v>1915</v>
      </c>
      <c r="M101" s="222">
        <v>1923</v>
      </c>
      <c r="N101" s="494">
        <v>2146</v>
      </c>
      <c r="O101" s="618">
        <v>1776</v>
      </c>
    </row>
    <row r="102" spans="1:15" s="446" customFormat="1" x14ac:dyDescent="0.2">
      <c r="A102" s="251" t="s">
        <v>118</v>
      </c>
      <c r="B102" s="222" t="s">
        <v>8</v>
      </c>
      <c r="C102" s="222" t="s">
        <v>8</v>
      </c>
      <c r="D102" s="222" t="s">
        <v>8</v>
      </c>
      <c r="E102" s="222" t="s">
        <v>8</v>
      </c>
      <c r="F102" s="222" t="s">
        <v>8</v>
      </c>
      <c r="G102" s="222" t="s">
        <v>8</v>
      </c>
      <c r="H102" s="222" t="s">
        <v>8</v>
      </c>
      <c r="I102" s="222" t="s">
        <v>8</v>
      </c>
      <c r="J102" s="222" t="s">
        <v>8</v>
      </c>
      <c r="K102" s="222" t="s">
        <v>8</v>
      </c>
      <c r="L102" s="222" t="s">
        <v>8</v>
      </c>
      <c r="M102" s="222" t="s">
        <v>8</v>
      </c>
      <c r="N102" s="494" t="s">
        <v>8</v>
      </c>
      <c r="O102" s="468" t="s">
        <v>8</v>
      </c>
    </row>
    <row r="103" spans="1:15" s="446" customFormat="1" x14ac:dyDescent="0.2">
      <c r="A103" s="251" t="s">
        <v>119</v>
      </c>
      <c r="B103" s="222" t="s">
        <v>8</v>
      </c>
      <c r="C103" s="222">
        <v>0</v>
      </c>
      <c r="D103" s="222">
        <v>1</v>
      </c>
      <c r="E103" s="222" t="s">
        <v>8</v>
      </c>
      <c r="F103" s="222" t="s">
        <v>8</v>
      </c>
      <c r="G103" s="222" t="s">
        <v>8</v>
      </c>
      <c r="H103" s="222" t="s">
        <v>8</v>
      </c>
      <c r="I103" s="222">
        <v>7</v>
      </c>
      <c r="J103" s="222" t="s">
        <v>8</v>
      </c>
      <c r="K103" s="222" t="s">
        <v>8</v>
      </c>
      <c r="L103" s="222" t="s">
        <v>8</v>
      </c>
      <c r="M103" s="222" t="s">
        <v>8</v>
      </c>
      <c r="N103" s="494" t="s">
        <v>8</v>
      </c>
      <c r="O103" s="468" t="s">
        <v>8</v>
      </c>
    </row>
    <row r="104" spans="1:15" s="446" customFormat="1" ht="33.75" x14ac:dyDescent="0.2">
      <c r="A104" s="251" t="s">
        <v>120</v>
      </c>
      <c r="B104" s="222" t="s">
        <v>8</v>
      </c>
      <c r="C104" s="222" t="s">
        <v>8</v>
      </c>
      <c r="D104" s="222" t="s">
        <v>8</v>
      </c>
      <c r="E104" s="222" t="s">
        <v>8</v>
      </c>
      <c r="F104" s="222" t="s">
        <v>8</v>
      </c>
      <c r="G104" s="222" t="s">
        <v>8</v>
      </c>
      <c r="H104" s="222" t="s">
        <v>8</v>
      </c>
      <c r="I104" s="222" t="s">
        <v>8</v>
      </c>
      <c r="J104" s="222" t="s">
        <v>8</v>
      </c>
      <c r="K104" s="222" t="s">
        <v>8</v>
      </c>
      <c r="L104" s="222" t="s">
        <v>8</v>
      </c>
      <c r="M104" s="222" t="s">
        <v>8</v>
      </c>
      <c r="N104" s="494" t="s">
        <v>8</v>
      </c>
      <c r="O104" s="243" t="s">
        <v>8</v>
      </c>
    </row>
    <row r="105" spans="1:15" s="944" customFormat="1" ht="22.5" x14ac:dyDescent="0.2">
      <c r="A105" s="950" t="s">
        <v>121</v>
      </c>
      <c r="B105" s="974">
        <v>18</v>
      </c>
      <c r="C105" s="974">
        <v>1</v>
      </c>
      <c r="D105" s="974">
        <v>5</v>
      </c>
      <c r="E105" s="974">
        <v>5</v>
      </c>
      <c r="F105" s="974">
        <v>4</v>
      </c>
      <c r="G105" s="974">
        <v>3</v>
      </c>
      <c r="H105" s="974">
        <v>3</v>
      </c>
      <c r="I105" s="974">
        <v>3</v>
      </c>
      <c r="J105" s="974">
        <v>3</v>
      </c>
      <c r="K105" s="974">
        <v>3</v>
      </c>
      <c r="L105" s="974">
        <v>3</v>
      </c>
      <c r="M105" s="974">
        <v>3</v>
      </c>
      <c r="N105" s="975">
        <v>4</v>
      </c>
      <c r="O105" s="953">
        <v>5</v>
      </c>
    </row>
    <row r="106" spans="1:15" s="944" customFormat="1" ht="22.5" x14ac:dyDescent="0.2">
      <c r="A106" s="950" t="s">
        <v>122</v>
      </c>
      <c r="B106" s="974" t="s">
        <v>8</v>
      </c>
      <c r="C106" s="974">
        <v>3</v>
      </c>
      <c r="D106" s="974">
        <v>2</v>
      </c>
      <c r="E106" s="974">
        <v>147</v>
      </c>
      <c r="F106" s="974">
        <v>207</v>
      </c>
      <c r="G106" s="974">
        <v>144</v>
      </c>
      <c r="H106" s="974">
        <v>219</v>
      </c>
      <c r="I106" s="974">
        <v>41</v>
      </c>
      <c r="J106" s="974">
        <v>238</v>
      </c>
      <c r="K106" s="974">
        <v>362</v>
      </c>
      <c r="L106" s="974">
        <v>491</v>
      </c>
      <c r="M106" s="974">
        <v>192</v>
      </c>
      <c r="N106" s="975">
        <v>448</v>
      </c>
      <c r="O106" s="1006" t="s">
        <v>8</v>
      </c>
    </row>
    <row r="107" spans="1:15" s="944" customFormat="1" x14ac:dyDescent="0.2">
      <c r="A107" s="950" t="s">
        <v>123</v>
      </c>
      <c r="B107" s="974" t="s">
        <v>8</v>
      </c>
      <c r="C107" s="974" t="s">
        <v>8</v>
      </c>
      <c r="D107" s="974">
        <v>166</v>
      </c>
      <c r="E107" s="974">
        <v>168</v>
      </c>
      <c r="F107" s="974">
        <v>151</v>
      </c>
      <c r="G107" s="974">
        <v>114</v>
      </c>
      <c r="H107" s="974">
        <v>203</v>
      </c>
      <c r="I107" s="974">
        <v>256</v>
      </c>
      <c r="J107" s="974">
        <v>224</v>
      </c>
      <c r="K107" s="974">
        <v>314</v>
      </c>
      <c r="L107" s="974">
        <v>392</v>
      </c>
      <c r="M107" s="974">
        <v>374</v>
      </c>
      <c r="N107" s="975">
        <v>456</v>
      </c>
      <c r="O107" s="953">
        <v>705</v>
      </c>
    </row>
    <row r="108" spans="1:15" s="944" customFormat="1" ht="22.5" x14ac:dyDescent="0.2">
      <c r="A108" s="950" t="s">
        <v>124</v>
      </c>
      <c r="B108" s="974">
        <v>103</v>
      </c>
      <c r="C108" s="974">
        <v>261</v>
      </c>
      <c r="D108" s="974">
        <v>435</v>
      </c>
      <c r="E108" s="974">
        <v>211</v>
      </c>
      <c r="F108" s="974">
        <v>178</v>
      </c>
      <c r="G108" s="974">
        <v>134</v>
      </c>
      <c r="H108" s="974">
        <v>209</v>
      </c>
      <c r="I108" s="974">
        <v>175</v>
      </c>
      <c r="J108" s="974">
        <v>190</v>
      </c>
      <c r="K108" s="974">
        <v>339</v>
      </c>
      <c r="L108" s="974">
        <v>403</v>
      </c>
      <c r="M108" s="974">
        <v>387</v>
      </c>
      <c r="N108" s="975">
        <v>574</v>
      </c>
      <c r="O108" s="1006" t="s">
        <v>8</v>
      </c>
    </row>
    <row r="109" spans="1:15" s="944" customFormat="1" ht="22.5" x14ac:dyDescent="0.2">
      <c r="A109" s="950" t="s">
        <v>125</v>
      </c>
      <c r="B109" s="974" t="s">
        <v>8</v>
      </c>
      <c r="C109" s="974" t="s">
        <v>8</v>
      </c>
      <c r="D109" s="974" t="s">
        <v>8</v>
      </c>
      <c r="E109" s="974" t="s">
        <v>8</v>
      </c>
      <c r="F109" s="974" t="s">
        <v>8</v>
      </c>
      <c r="G109" s="974" t="s">
        <v>8</v>
      </c>
      <c r="H109" s="974" t="s">
        <v>8</v>
      </c>
      <c r="I109" s="974" t="s">
        <v>8</v>
      </c>
      <c r="J109" s="974" t="s">
        <v>8</v>
      </c>
      <c r="K109" s="974" t="s">
        <v>8</v>
      </c>
      <c r="L109" s="974" t="s">
        <v>8</v>
      </c>
      <c r="M109" s="974" t="s">
        <v>8</v>
      </c>
      <c r="N109" s="975" t="s">
        <v>8</v>
      </c>
      <c r="O109" s="1006" t="s">
        <v>8</v>
      </c>
    </row>
    <row r="110" spans="1:15" s="446" customFormat="1" ht="22.5" x14ac:dyDescent="0.2">
      <c r="A110" s="251" t="s">
        <v>126</v>
      </c>
      <c r="B110" s="222" t="s">
        <v>8</v>
      </c>
      <c r="C110" s="222">
        <v>30</v>
      </c>
      <c r="D110" s="222">
        <v>4721</v>
      </c>
      <c r="E110" s="222">
        <v>4407</v>
      </c>
      <c r="F110" s="222">
        <v>5279</v>
      </c>
      <c r="G110" s="222">
        <v>3974</v>
      </c>
      <c r="H110" s="222">
        <v>4547</v>
      </c>
      <c r="I110" s="222">
        <v>6807</v>
      </c>
      <c r="J110" s="222">
        <v>9541</v>
      </c>
      <c r="K110" s="222">
        <v>10516</v>
      </c>
      <c r="L110" s="222">
        <v>9222</v>
      </c>
      <c r="M110" s="222">
        <v>11250</v>
      </c>
      <c r="N110" s="494">
        <v>13088</v>
      </c>
      <c r="O110" s="618">
        <v>12695</v>
      </c>
    </row>
    <row r="111" spans="1:15" s="446" customFormat="1" ht="22.5" x14ac:dyDescent="0.2">
      <c r="A111" s="251" t="s">
        <v>127</v>
      </c>
      <c r="B111" s="222" t="s">
        <v>8</v>
      </c>
      <c r="C111" s="222" t="s">
        <v>8</v>
      </c>
      <c r="D111" s="222" t="s">
        <v>8</v>
      </c>
      <c r="E111" s="222" t="s">
        <v>8</v>
      </c>
      <c r="F111" s="222" t="s">
        <v>8</v>
      </c>
      <c r="G111" s="222" t="s">
        <v>8</v>
      </c>
      <c r="H111" s="222" t="s">
        <v>8</v>
      </c>
      <c r="I111" s="222" t="s">
        <v>8</v>
      </c>
      <c r="J111" s="222" t="s">
        <v>8</v>
      </c>
      <c r="K111" s="222" t="s">
        <v>8</v>
      </c>
      <c r="L111" s="222" t="s">
        <v>8</v>
      </c>
      <c r="M111" s="222" t="s">
        <v>8</v>
      </c>
      <c r="N111" s="494" t="s">
        <v>8</v>
      </c>
      <c r="O111" s="243" t="s">
        <v>8</v>
      </c>
    </row>
    <row r="112" spans="1:15" s="446" customFormat="1" x14ac:dyDescent="0.2">
      <c r="A112" s="251" t="s">
        <v>128</v>
      </c>
      <c r="B112" s="222">
        <v>0</v>
      </c>
      <c r="C112" s="222">
        <v>1</v>
      </c>
      <c r="D112" s="222">
        <v>0</v>
      </c>
      <c r="E112" s="222" t="s">
        <v>8</v>
      </c>
      <c r="F112" s="222">
        <v>1</v>
      </c>
      <c r="G112" s="222" t="s">
        <v>8</v>
      </c>
      <c r="H112" s="222" t="s">
        <v>8</v>
      </c>
      <c r="I112" s="222" t="s">
        <v>8</v>
      </c>
      <c r="J112" s="222" t="s">
        <v>8</v>
      </c>
      <c r="K112" s="222" t="s">
        <v>8</v>
      </c>
      <c r="L112" s="222" t="s">
        <v>8</v>
      </c>
      <c r="M112" s="222" t="s">
        <v>8</v>
      </c>
      <c r="N112" s="494" t="s">
        <v>8</v>
      </c>
      <c r="O112" s="243" t="s">
        <v>8</v>
      </c>
    </row>
    <row r="113" spans="1:15" s="446" customFormat="1" x14ac:dyDescent="0.2">
      <c r="A113" s="251" t="s">
        <v>129</v>
      </c>
      <c r="B113" s="222">
        <v>3</v>
      </c>
      <c r="C113" s="222">
        <v>5</v>
      </c>
      <c r="D113" s="222">
        <v>3</v>
      </c>
      <c r="E113" s="222">
        <v>3</v>
      </c>
      <c r="F113" s="222">
        <v>1</v>
      </c>
      <c r="G113" s="222">
        <v>0</v>
      </c>
      <c r="H113" s="222">
        <v>0</v>
      </c>
      <c r="I113" s="222">
        <v>0</v>
      </c>
      <c r="J113" s="222">
        <v>0</v>
      </c>
      <c r="K113" s="222" t="s">
        <v>8</v>
      </c>
      <c r="L113" s="222" t="s">
        <v>8</v>
      </c>
      <c r="M113" s="222" t="s">
        <v>8</v>
      </c>
      <c r="N113" s="494" t="s">
        <v>8</v>
      </c>
      <c r="O113" s="243" t="s">
        <v>8</v>
      </c>
    </row>
    <row r="114" spans="1:15" s="446" customFormat="1" ht="22.5" x14ac:dyDescent="0.2">
      <c r="A114" s="249" t="s">
        <v>130</v>
      </c>
      <c r="B114" s="381" t="s">
        <v>8</v>
      </c>
      <c r="C114" s="381" t="s">
        <v>8</v>
      </c>
      <c r="D114" s="381" t="s">
        <v>8</v>
      </c>
      <c r="E114" s="381" t="s">
        <v>8</v>
      </c>
      <c r="F114" s="381" t="s">
        <v>8</v>
      </c>
      <c r="G114" s="381" t="s">
        <v>8</v>
      </c>
      <c r="H114" s="381" t="s">
        <v>8</v>
      </c>
      <c r="I114" s="381" t="s">
        <v>8</v>
      </c>
      <c r="J114" s="381" t="s">
        <v>8</v>
      </c>
      <c r="K114" s="381" t="s">
        <v>8</v>
      </c>
      <c r="L114" s="381" t="s">
        <v>8</v>
      </c>
      <c r="M114" s="381" t="s">
        <v>8</v>
      </c>
      <c r="N114" s="577" t="s">
        <v>8</v>
      </c>
      <c r="O114" s="243" t="s">
        <v>8</v>
      </c>
    </row>
    <row r="115" spans="1:15" s="446" customFormat="1" x14ac:dyDescent="0.2">
      <c r="A115" s="210" t="s">
        <v>81</v>
      </c>
      <c r="B115" s="228">
        <v>307.90800000000002</v>
      </c>
      <c r="C115" s="228">
        <v>329.25099999999998</v>
      </c>
      <c r="D115" s="228">
        <v>359.73899999999998</v>
      </c>
      <c r="E115" s="228">
        <v>422.27499999999998</v>
      </c>
      <c r="F115" s="228">
        <v>582.51599999999996</v>
      </c>
      <c r="G115" s="228">
        <v>557.04700000000003</v>
      </c>
      <c r="H115" s="228">
        <v>602.63400000000001</v>
      </c>
      <c r="I115" s="228">
        <v>622.87099999999998</v>
      </c>
      <c r="J115" s="228">
        <v>687.90700000000004</v>
      </c>
      <c r="K115" s="228">
        <v>734.05200000000002</v>
      </c>
      <c r="L115" s="228">
        <v>681.04700000000003</v>
      </c>
      <c r="M115" s="228">
        <v>678.62900000000002</v>
      </c>
      <c r="N115" s="577">
        <v>749.49099999999999</v>
      </c>
      <c r="O115" s="475">
        <v>1001</v>
      </c>
    </row>
    <row r="116" spans="1:15" s="446" customFormat="1" ht="24" x14ac:dyDescent="0.2">
      <c r="A116" s="210" t="s">
        <v>468</v>
      </c>
      <c r="B116" s="381" t="s">
        <v>8</v>
      </c>
      <c r="C116" s="381" t="s">
        <v>8</v>
      </c>
      <c r="D116" s="381" t="s">
        <v>8</v>
      </c>
      <c r="E116" s="381" t="s">
        <v>8</v>
      </c>
      <c r="F116" s="381" t="s">
        <v>8</v>
      </c>
      <c r="G116" s="381" t="s">
        <v>8</v>
      </c>
      <c r="H116" s="381" t="s">
        <v>8</v>
      </c>
      <c r="I116" s="381" t="s">
        <v>8</v>
      </c>
      <c r="J116" s="381" t="s">
        <v>8</v>
      </c>
      <c r="K116" s="381" t="s">
        <v>8</v>
      </c>
      <c r="L116" s="381" t="s">
        <v>8</v>
      </c>
      <c r="M116" s="381" t="s">
        <v>8</v>
      </c>
      <c r="N116" s="577" t="s">
        <v>8</v>
      </c>
      <c r="O116" s="468" t="s">
        <v>8</v>
      </c>
    </row>
    <row r="117" spans="1:15" s="446" customFormat="1" ht="22.5" x14ac:dyDescent="0.2">
      <c r="A117" s="249" t="s">
        <v>131</v>
      </c>
      <c r="B117" s="381" t="s">
        <v>8</v>
      </c>
      <c r="C117" s="381" t="s">
        <v>8</v>
      </c>
      <c r="D117" s="381" t="s">
        <v>8</v>
      </c>
      <c r="E117" s="381" t="s">
        <v>8</v>
      </c>
      <c r="F117" s="381" t="s">
        <v>8</v>
      </c>
      <c r="G117" s="381" t="s">
        <v>8</v>
      </c>
      <c r="H117" s="381" t="s">
        <v>8</v>
      </c>
      <c r="I117" s="381" t="s">
        <v>8</v>
      </c>
      <c r="J117" s="381" t="s">
        <v>8</v>
      </c>
      <c r="K117" s="381" t="s">
        <v>8</v>
      </c>
      <c r="L117" s="381" t="s">
        <v>8</v>
      </c>
      <c r="M117" s="381" t="s">
        <v>8</v>
      </c>
      <c r="N117" s="577" t="s">
        <v>8</v>
      </c>
      <c r="O117" s="468" t="s">
        <v>8</v>
      </c>
    </row>
    <row r="118" spans="1:15" s="446" customFormat="1" x14ac:dyDescent="0.2">
      <c r="A118" s="210" t="s">
        <v>81</v>
      </c>
      <c r="B118" s="228">
        <v>127.98699999999999</v>
      </c>
      <c r="C118" s="228">
        <v>134.88</v>
      </c>
      <c r="D118" s="228">
        <v>144.90100000000001</v>
      </c>
      <c r="E118" s="228">
        <v>140.58799999999999</v>
      </c>
      <c r="F118" s="228">
        <v>254.727</v>
      </c>
      <c r="G118" s="228">
        <v>255.66300000000001</v>
      </c>
      <c r="H118" s="228">
        <v>254.24100000000001</v>
      </c>
      <c r="I118" s="228">
        <v>1058.3330000000001</v>
      </c>
      <c r="J118" s="228">
        <v>858.88099999999997</v>
      </c>
      <c r="K118" s="228">
        <v>304.26600000000002</v>
      </c>
      <c r="L118" s="228">
        <v>284.64600000000002</v>
      </c>
      <c r="M118" s="228">
        <v>300.18599999999998</v>
      </c>
      <c r="N118" s="577">
        <v>375.80799999999999</v>
      </c>
      <c r="O118" s="475">
        <v>497</v>
      </c>
    </row>
    <row r="119" spans="1:15" s="446" customFormat="1" ht="24" x14ac:dyDescent="0.2">
      <c r="A119" s="210" t="s">
        <v>468</v>
      </c>
      <c r="B119" s="214" t="s">
        <v>4</v>
      </c>
      <c r="C119" s="214" t="s">
        <v>4</v>
      </c>
      <c r="D119" s="214" t="s">
        <v>4</v>
      </c>
      <c r="E119" s="214" t="s">
        <v>4</v>
      </c>
      <c r="F119" s="214" t="s">
        <v>4</v>
      </c>
      <c r="G119" s="214" t="s">
        <v>4</v>
      </c>
      <c r="H119" s="214" t="s">
        <v>4</v>
      </c>
      <c r="I119" s="214" t="s">
        <v>4</v>
      </c>
      <c r="J119" s="214" t="s">
        <v>4</v>
      </c>
      <c r="K119" s="214" t="s">
        <v>4</v>
      </c>
      <c r="L119" s="214" t="s">
        <v>4</v>
      </c>
      <c r="M119" s="214" t="s">
        <v>4</v>
      </c>
      <c r="N119" s="576" t="s">
        <v>4</v>
      </c>
      <c r="O119" s="243" t="s">
        <v>4</v>
      </c>
    </row>
    <row r="120" spans="1:15" s="446" customFormat="1" ht="12.75" x14ac:dyDescent="0.2">
      <c r="A120" s="508" t="s">
        <v>391</v>
      </c>
      <c r="B120" s="466"/>
      <c r="C120" s="466"/>
      <c r="D120" s="466"/>
      <c r="E120" s="466"/>
      <c r="F120" s="466"/>
      <c r="G120" s="466"/>
      <c r="H120" s="466"/>
      <c r="I120" s="466"/>
      <c r="J120" s="466"/>
      <c r="K120" s="466"/>
      <c r="L120" s="466"/>
      <c r="M120" s="466"/>
      <c r="N120" s="509"/>
      <c r="O120" s="336"/>
    </row>
    <row r="121" spans="1:15" s="446" customFormat="1" x14ac:dyDescent="0.2">
      <c r="A121" s="508" t="s">
        <v>81</v>
      </c>
      <c r="B121" s="466" t="s">
        <v>8</v>
      </c>
      <c r="C121" s="466" t="s">
        <v>8</v>
      </c>
      <c r="D121" s="466" t="s">
        <v>8</v>
      </c>
      <c r="E121" s="466" t="s">
        <v>8</v>
      </c>
      <c r="F121" s="466" t="s">
        <v>8</v>
      </c>
      <c r="G121" s="466" t="s">
        <v>8</v>
      </c>
      <c r="H121" s="466" t="s">
        <v>8</v>
      </c>
      <c r="I121" s="466" t="s">
        <v>8</v>
      </c>
      <c r="J121" s="466" t="s">
        <v>8</v>
      </c>
      <c r="K121" s="466" t="s">
        <v>8</v>
      </c>
      <c r="L121" s="466" t="s">
        <v>8</v>
      </c>
      <c r="M121" s="466" t="s">
        <v>8</v>
      </c>
      <c r="N121" s="509" t="s">
        <v>8</v>
      </c>
      <c r="O121" s="466" t="s">
        <v>8</v>
      </c>
    </row>
    <row r="122" spans="1:15" s="446" customFormat="1" ht="22.5" x14ac:dyDescent="0.2">
      <c r="A122" s="508" t="s">
        <v>453</v>
      </c>
      <c r="B122" s="466" t="s">
        <v>8</v>
      </c>
      <c r="C122" s="466" t="s">
        <v>8</v>
      </c>
      <c r="D122" s="466" t="s">
        <v>8</v>
      </c>
      <c r="E122" s="466" t="s">
        <v>8</v>
      </c>
      <c r="F122" s="466" t="s">
        <v>8</v>
      </c>
      <c r="G122" s="466" t="s">
        <v>8</v>
      </c>
      <c r="H122" s="466" t="s">
        <v>8</v>
      </c>
      <c r="I122" s="466" t="s">
        <v>8</v>
      </c>
      <c r="J122" s="466" t="s">
        <v>8</v>
      </c>
      <c r="K122" s="466" t="s">
        <v>8</v>
      </c>
      <c r="L122" s="466" t="s">
        <v>8</v>
      </c>
      <c r="M122" s="466" t="s">
        <v>8</v>
      </c>
      <c r="N122" s="509" t="s">
        <v>8</v>
      </c>
      <c r="O122" s="466" t="s">
        <v>8</v>
      </c>
    </row>
    <row r="123" spans="1:15" s="446" customFormat="1" x14ac:dyDescent="0.2">
      <c r="A123" s="508" t="s">
        <v>393</v>
      </c>
      <c r="B123" s="466"/>
      <c r="C123" s="466"/>
      <c r="D123" s="466"/>
      <c r="E123" s="466"/>
      <c r="F123" s="466"/>
      <c r="G123" s="466"/>
      <c r="H123" s="466"/>
      <c r="I123" s="466"/>
      <c r="J123" s="466"/>
      <c r="K123" s="466"/>
      <c r="L123" s="466"/>
      <c r="M123" s="466"/>
      <c r="N123" s="509"/>
      <c r="O123" s="466"/>
    </row>
    <row r="124" spans="1:15" s="446" customFormat="1" x14ac:dyDescent="0.2">
      <c r="A124" s="508" t="s">
        <v>484</v>
      </c>
      <c r="B124" s="466" t="s">
        <v>8</v>
      </c>
      <c r="C124" s="466" t="s">
        <v>8</v>
      </c>
      <c r="D124" s="466" t="s">
        <v>8</v>
      </c>
      <c r="E124" s="466" t="s">
        <v>8</v>
      </c>
      <c r="F124" s="466" t="s">
        <v>8</v>
      </c>
      <c r="G124" s="466" t="s">
        <v>8</v>
      </c>
      <c r="H124" s="466" t="s">
        <v>8</v>
      </c>
      <c r="I124" s="466" t="s">
        <v>8</v>
      </c>
      <c r="J124" s="466" t="s">
        <v>8</v>
      </c>
      <c r="K124" s="466" t="s">
        <v>8</v>
      </c>
      <c r="L124" s="466" t="s">
        <v>8</v>
      </c>
      <c r="M124" s="466" t="s">
        <v>8</v>
      </c>
      <c r="N124" s="509" t="s">
        <v>8</v>
      </c>
      <c r="O124" s="466" t="s">
        <v>8</v>
      </c>
    </row>
    <row r="125" spans="1:15" s="446" customFormat="1" x14ac:dyDescent="0.2">
      <c r="A125" s="508" t="s">
        <v>81</v>
      </c>
      <c r="B125" s="466"/>
      <c r="C125" s="466"/>
      <c r="D125" s="466"/>
      <c r="E125" s="466"/>
      <c r="F125" s="466"/>
      <c r="G125" s="466"/>
      <c r="H125" s="466"/>
      <c r="I125" s="466"/>
      <c r="J125" s="466"/>
      <c r="K125" s="466"/>
      <c r="L125" s="466"/>
      <c r="M125" s="466"/>
      <c r="N125" s="509"/>
      <c r="O125" s="466"/>
    </row>
    <row r="126" spans="1:15" s="446" customFormat="1" ht="22.5" x14ac:dyDescent="0.2">
      <c r="A126" s="508" t="s">
        <v>485</v>
      </c>
      <c r="B126" s="466"/>
      <c r="C126" s="466"/>
      <c r="D126" s="466"/>
      <c r="E126" s="466"/>
      <c r="F126" s="466"/>
      <c r="G126" s="466"/>
      <c r="H126" s="466"/>
      <c r="I126" s="466"/>
      <c r="J126" s="466"/>
      <c r="K126" s="466"/>
      <c r="L126" s="466"/>
      <c r="M126" s="466"/>
      <c r="N126" s="509"/>
      <c r="O126" s="466"/>
    </row>
    <row r="127" spans="1:15" s="446" customFormat="1" x14ac:dyDescent="0.2">
      <c r="A127" s="508" t="s">
        <v>471</v>
      </c>
      <c r="B127" s="466" t="s">
        <v>8</v>
      </c>
      <c r="C127" s="466" t="s">
        <v>8</v>
      </c>
      <c r="D127" s="466" t="s">
        <v>8</v>
      </c>
      <c r="E127" s="466" t="s">
        <v>8</v>
      </c>
      <c r="F127" s="466" t="s">
        <v>8</v>
      </c>
      <c r="G127" s="466" t="s">
        <v>8</v>
      </c>
      <c r="H127" s="466" t="s">
        <v>8</v>
      </c>
      <c r="I127" s="466" t="s">
        <v>8</v>
      </c>
      <c r="J127" s="466" t="s">
        <v>8</v>
      </c>
      <c r="K127" s="466" t="s">
        <v>8</v>
      </c>
      <c r="L127" s="466" t="s">
        <v>8</v>
      </c>
      <c r="M127" s="466" t="s">
        <v>8</v>
      </c>
      <c r="N127" s="509" t="s">
        <v>8</v>
      </c>
      <c r="O127" s="466" t="s">
        <v>8</v>
      </c>
    </row>
    <row r="128" spans="1:15" s="446" customFormat="1" x14ac:dyDescent="0.2">
      <c r="A128" s="508" t="s">
        <v>81</v>
      </c>
      <c r="B128" s="466"/>
      <c r="C128" s="466"/>
      <c r="D128" s="466"/>
      <c r="E128" s="466"/>
      <c r="F128" s="466"/>
      <c r="G128" s="466"/>
      <c r="H128" s="466"/>
      <c r="I128" s="466"/>
      <c r="J128" s="466"/>
      <c r="K128" s="466"/>
      <c r="L128" s="466"/>
      <c r="M128" s="466"/>
      <c r="N128" s="509"/>
      <c r="O128" s="466"/>
    </row>
    <row r="129" spans="1:15" s="446" customFormat="1" ht="22.5" x14ac:dyDescent="0.2">
      <c r="A129" s="508" t="s">
        <v>486</v>
      </c>
      <c r="B129" s="466" t="s">
        <v>8</v>
      </c>
      <c r="C129" s="466" t="s">
        <v>8</v>
      </c>
      <c r="D129" s="466" t="s">
        <v>8</v>
      </c>
      <c r="E129" s="466" t="s">
        <v>8</v>
      </c>
      <c r="F129" s="466" t="s">
        <v>8</v>
      </c>
      <c r="G129" s="466" t="s">
        <v>8</v>
      </c>
      <c r="H129" s="466" t="s">
        <v>8</v>
      </c>
      <c r="I129" s="466" t="s">
        <v>8</v>
      </c>
      <c r="J129" s="466" t="s">
        <v>8</v>
      </c>
      <c r="K129" s="466" t="s">
        <v>8</v>
      </c>
      <c r="L129" s="466" t="s">
        <v>8</v>
      </c>
      <c r="M129" s="466" t="s">
        <v>8</v>
      </c>
      <c r="N129" s="466" t="s">
        <v>8</v>
      </c>
      <c r="O129" s="466" t="s">
        <v>8</v>
      </c>
    </row>
    <row r="130" spans="1:15" s="446" customFormat="1" x14ac:dyDescent="0.2">
      <c r="A130" s="588" t="s">
        <v>396</v>
      </c>
      <c r="B130" s="453"/>
      <c r="C130" s="453"/>
      <c r="D130" s="453"/>
      <c r="E130" s="453"/>
      <c r="F130" s="453"/>
      <c r="G130" s="453"/>
      <c r="H130" s="453"/>
      <c r="I130" s="453"/>
      <c r="J130" s="453"/>
      <c r="K130" s="453"/>
      <c r="L130" s="453"/>
      <c r="M130" s="453"/>
      <c r="N130" s="453"/>
      <c r="O130" s="453"/>
    </row>
    <row r="131" spans="1:15" s="446" customFormat="1" x14ac:dyDescent="0.2">
      <c r="A131" s="508" t="s">
        <v>457</v>
      </c>
      <c r="B131" s="466" t="s">
        <v>8</v>
      </c>
      <c r="C131" s="466" t="s">
        <v>8</v>
      </c>
      <c r="D131" s="466" t="s">
        <v>8</v>
      </c>
      <c r="E131" s="466" t="s">
        <v>8</v>
      </c>
      <c r="F131" s="466" t="s">
        <v>8</v>
      </c>
      <c r="G131" s="466" t="s">
        <v>8</v>
      </c>
      <c r="H131" s="466" t="s">
        <v>8</v>
      </c>
      <c r="I131" s="466" t="s">
        <v>8</v>
      </c>
      <c r="J131" s="466" t="s">
        <v>8</v>
      </c>
      <c r="K131" s="466" t="s">
        <v>8</v>
      </c>
      <c r="L131" s="466" t="s">
        <v>8</v>
      </c>
      <c r="M131" s="466" t="s">
        <v>8</v>
      </c>
      <c r="N131" s="466" t="s">
        <v>8</v>
      </c>
      <c r="O131" s="466" t="s">
        <v>8</v>
      </c>
    </row>
    <row r="132" spans="1:15" s="446" customFormat="1" x14ac:dyDescent="0.2">
      <c r="A132" s="588" t="s">
        <v>402</v>
      </c>
      <c r="B132" s="466" t="s">
        <v>8</v>
      </c>
      <c r="C132" s="466" t="s">
        <v>8</v>
      </c>
      <c r="D132" s="466" t="s">
        <v>8</v>
      </c>
      <c r="E132" s="466" t="s">
        <v>8</v>
      </c>
      <c r="F132" s="466" t="s">
        <v>8</v>
      </c>
      <c r="G132" s="466" t="s">
        <v>8</v>
      </c>
      <c r="H132" s="466" t="s">
        <v>8</v>
      </c>
      <c r="I132" s="466" t="s">
        <v>8</v>
      </c>
      <c r="J132" s="466" t="s">
        <v>8</v>
      </c>
      <c r="K132" s="466" t="s">
        <v>8</v>
      </c>
      <c r="L132" s="466" t="s">
        <v>8</v>
      </c>
      <c r="M132" s="466" t="s">
        <v>8</v>
      </c>
      <c r="N132" s="466" t="s">
        <v>8</v>
      </c>
      <c r="O132" s="466" t="s">
        <v>8</v>
      </c>
    </row>
    <row r="133" spans="1:15" s="446" customFormat="1" x14ac:dyDescent="0.2">
      <c r="A133" s="588" t="s">
        <v>403</v>
      </c>
      <c r="B133" s="466" t="s">
        <v>8</v>
      </c>
      <c r="C133" s="466" t="s">
        <v>8</v>
      </c>
      <c r="D133" s="466" t="s">
        <v>8</v>
      </c>
      <c r="E133" s="466" t="s">
        <v>8</v>
      </c>
      <c r="F133" s="466" t="s">
        <v>8</v>
      </c>
      <c r="G133" s="466" t="s">
        <v>8</v>
      </c>
      <c r="H133" s="466" t="s">
        <v>8</v>
      </c>
      <c r="I133" s="466" t="s">
        <v>8</v>
      </c>
      <c r="J133" s="466" t="s">
        <v>8</v>
      </c>
      <c r="K133" s="466" t="s">
        <v>8</v>
      </c>
      <c r="L133" s="466" t="s">
        <v>8</v>
      </c>
      <c r="M133" s="466" t="s">
        <v>8</v>
      </c>
      <c r="N133" s="466" t="s">
        <v>8</v>
      </c>
      <c r="O133" s="466" t="s">
        <v>8</v>
      </c>
    </row>
    <row r="134" spans="1:15" s="446" customFormat="1" x14ac:dyDescent="0.2">
      <c r="A134" s="588" t="s">
        <v>458</v>
      </c>
      <c r="B134" s="466" t="s">
        <v>8</v>
      </c>
      <c r="C134" s="466" t="s">
        <v>8</v>
      </c>
      <c r="D134" s="466" t="s">
        <v>8</v>
      </c>
      <c r="E134" s="466" t="s">
        <v>8</v>
      </c>
      <c r="F134" s="466" t="s">
        <v>8</v>
      </c>
      <c r="G134" s="466" t="s">
        <v>8</v>
      </c>
      <c r="H134" s="466" t="s">
        <v>8</v>
      </c>
      <c r="I134" s="466" t="s">
        <v>8</v>
      </c>
      <c r="J134" s="466" t="s">
        <v>8</v>
      </c>
      <c r="K134" s="466" t="s">
        <v>8</v>
      </c>
      <c r="L134" s="466" t="s">
        <v>8</v>
      </c>
      <c r="M134" s="466" t="s">
        <v>8</v>
      </c>
      <c r="N134" s="509" t="s">
        <v>8</v>
      </c>
      <c r="O134" s="466" t="s">
        <v>8</v>
      </c>
    </row>
    <row r="135" spans="1:15" s="446" customFormat="1" ht="22.5" x14ac:dyDescent="0.2">
      <c r="A135" s="588" t="s">
        <v>400</v>
      </c>
      <c r="B135" s="466" t="s">
        <v>8</v>
      </c>
      <c r="C135" s="466" t="s">
        <v>8</v>
      </c>
      <c r="D135" s="466" t="s">
        <v>8</v>
      </c>
      <c r="E135" s="466" t="s">
        <v>8</v>
      </c>
      <c r="F135" s="466" t="s">
        <v>8</v>
      </c>
      <c r="G135" s="466" t="s">
        <v>8</v>
      </c>
      <c r="H135" s="466" t="s">
        <v>8</v>
      </c>
      <c r="I135" s="466" t="s">
        <v>8</v>
      </c>
      <c r="J135" s="466" t="s">
        <v>8</v>
      </c>
      <c r="K135" s="466" t="s">
        <v>8</v>
      </c>
      <c r="L135" s="466" t="s">
        <v>8</v>
      </c>
      <c r="M135" s="466" t="s">
        <v>8</v>
      </c>
      <c r="N135" s="509" t="s">
        <v>8</v>
      </c>
      <c r="O135" s="466" t="s">
        <v>8</v>
      </c>
    </row>
    <row r="136" spans="1:15" s="446" customFormat="1" x14ac:dyDescent="0.2">
      <c r="A136" s="588" t="s">
        <v>473</v>
      </c>
      <c r="B136" s="466" t="s">
        <v>8</v>
      </c>
      <c r="C136" s="466" t="s">
        <v>8</v>
      </c>
      <c r="D136" s="466" t="s">
        <v>8</v>
      </c>
      <c r="E136" s="466" t="s">
        <v>8</v>
      </c>
      <c r="F136" s="466" t="s">
        <v>8</v>
      </c>
      <c r="G136" s="466" t="s">
        <v>8</v>
      </c>
      <c r="H136" s="466" t="s">
        <v>8</v>
      </c>
      <c r="I136" s="466" t="s">
        <v>8</v>
      </c>
      <c r="J136" s="466" t="s">
        <v>8</v>
      </c>
      <c r="K136" s="466" t="s">
        <v>8</v>
      </c>
      <c r="L136" s="466" t="s">
        <v>8</v>
      </c>
      <c r="M136" s="466" t="s">
        <v>8</v>
      </c>
      <c r="N136" s="509" t="s">
        <v>8</v>
      </c>
      <c r="O136" s="466" t="s">
        <v>8</v>
      </c>
    </row>
    <row r="137" spans="1:15" s="446" customFormat="1" x14ac:dyDescent="0.2">
      <c r="A137" s="588" t="s">
        <v>402</v>
      </c>
      <c r="B137" s="466" t="s">
        <v>8</v>
      </c>
      <c r="C137" s="466" t="s">
        <v>8</v>
      </c>
      <c r="D137" s="466" t="s">
        <v>8</v>
      </c>
      <c r="E137" s="466" t="s">
        <v>8</v>
      </c>
      <c r="F137" s="466" t="s">
        <v>8</v>
      </c>
      <c r="G137" s="466" t="s">
        <v>8</v>
      </c>
      <c r="H137" s="466" t="s">
        <v>8</v>
      </c>
      <c r="I137" s="466" t="s">
        <v>8</v>
      </c>
      <c r="J137" s="466" t="s">
        <v>8</v>
      </c>
      <c r="K137" s="466" t="s">
        <v>8</v>
      </c>
      <c r="L137" s="466" t="s">
        <v>8</v>
      </c>
      <c r="M137" s="466" t="s">
        <v>8</v>
      </c>
      <c r="N137" s="509" t="s">
        <v>8</v>
      </c>
      <c r="O137" s="466" t="s">
        <v>8</v>
      </c>
    </row>
    <row r="138" spans="1:15" s="446" customFormat="1" x14ac:dyDescent="0.2">
      <c r="A138" s="588" t="s">
        <v>403</v>
      </c>
      <c r="B138" s="466" t="s">
        <v>8</v>
      </c>
      <c r="C138" s="466" t="s">
        <v>8</v>
      </c>
      <c r="D138" s="466" t="s">
        <v>8</v>
      </c>
      <c r="E138" s="466" t="s">
        <v>8</v>
      </c>
      <c r="F138" s="466" t="s">
        <v>8</v>
      </c>
      <c r="G138" s="466" t="s">
        <v>8</v>
      </c>
      <c r="H138" s="466" t="s">
        <v>8</v>
      </c>
      <c r="I138" s="466" t="s">
        <v>8</v>
      </c>
      <c r="J138" s="466" t="s">
        <v>8</v>
      </c>
      <c r="K138" s="466" t="s">
        <v>8</v>
      </c>
      <c r="L138" s="466" t="s">
        <v>8</v>
      </c>
      <c r="M138" s="466" t="s">
        <v>8</v>
      </c>
      <c r="N138" s="509" t="s">
        <v>8</v>
      </c>
      <c r="O138" s="466" t="s">
        <v>8</v>
      </c>
    </row>
    <row r="139" spans="1:15" s="446" customFormat="1" x14ac:dyDescent="0.2">
      <c r="A139" s="588" t="s">
        <v>405</v>
      </c>
      <c r="B139" s="466" t="s">
        <v>8</v>
      </c>
      <c r="C139" s="466" t="s">
        <v>8</v>
      </c>
      <c r="D139" s="466" t="s">
        <v>8</v>
      </c>
      <c r="E139" s="466" t="s">
        <v>8</v>
      </c>
      <c r="F139" s="466" t="s">
        <v>8</v>
      </c>
      <c r="G139" s="466" t="s">
        <v>8</v>
      </c>
      <c r="H139" s="466" t="s">
        <v>8</v>
      </c>
      <c r="I139" s="466" t="s">
        <v>8</v>
      </c>
      <c r="J139" s="466" t="s">
        <v>8</v>
      </c>
      <c r="K139" s="466" t="s">
        <v>8</v>
      </c>
      <c r="L139" s="466" t="s">
        <v>8</v>
      </c>
      <c r="M139" s="466" t="s">
        <v>8</v>
      </c>
      <c r="N139" s="509" t="s">
        <v>8</v>
      </c>
      <c r="O139" s="466" t="s">
        <v>8</v>
      </c>
    </row>
    <row r="140" spans="1:15" s="446" customFormat="1" x14ac:dyDescent="0.2">
      <c r="A140" s="508" t="s">
        <v>487</v>
      </c>
      <c r="B140" s="466"/>
      <c r="C140" s="466"/>
      <c r="D140" s="466"/>
      <c r="E140" s="466"/>
      <c r="F140" s="466"/>
      <c r="G140" s="466"/>
      <c r="H140" s="466"/>
      <c r="I140" s="466"/>
      <c r="J140" s="466"/>
      <c r="K140" s="466"/>
      <c r="L140" s="466"/>
      <c r="M140" s="466"/>
      <c r="N140" s="509"/>
      <c r="O140" s="466"/>
    </row>
    <row r="141" spans="1:15" s="446" customFormat="1" x14ac:dyDescent="0.2">
      <c r="A141" s="508" t="s">
        <v>407</v>
      </c>
      <c r="B141" s="466" t="s">
        <v>8</v>
      </c>
      <c r="C141" s="466" t="s">
        <v>8</v>
      </c>
      <c r="D141" s="466" t="s">
        <v>8</v>
      </c>
      <c r="E141" s="466" t="s">
        <v>8</v>
      </c>
      <c r="F141" s="466" t="s">
        <v>8</v>
      </c>
      <c r="G141" s="466" t="s">
        <v>8</v>
      </c>
      <c r="H141" s="466" t="s">
        <v>8</v>
      </c>
      <c r="I141" s="466" t="s">
        <v>8</v>
      </c>
      <c r="J141" s="466" t="s">
        <v>8</v>
      </c>
      <c r="K141" s="466" t="s">
        <v>8</v>
      </c>
      <c r="L141" s="466" t="s">
        <v>8</v>
      </c>
      <c r="M141" s="466" t="s">
        <v>8</v>
      </c>
      <c r="N141" s="509" t="s">
        <v>8</v>
      </c>
      <c r="O141" s="466" t="s">
        <v>8</v>
      </c>
    </row>
    <row r="142" spans="1:15" s="446" customFormat="1" x14ac:dyDescent="0.2">
      <c r="A142" s="508" t="s">
        <v>408</v>
      </c>
      <c r="B142" s="466" t="s">
        <v>8</v>
      </c>
      <c r="C142" s="466" t="s">
        <v>8</v>
      </c>
      <c r="D142" s="466" t="s">
        <v>8</v>
      </c>
      <c r="E142" s="466" t="s">
        <v>8</v>
      </c>
      <c r="F142" s="466" t="s">
        <v>8</v>
      </c>
      <c r="G142" s="466" t="s">
        <v>8</v>
      </c>
      <c r="H142" s="466" t="s">
        <v>8</v>
      </c>
      <c r="I142" s="466" t="s">
        <v>8</v>
      </c>
      <c r="J142" s="466" t="s">
        <v>8</v>
      </c>
      <c r="K142" s="466" t="s">
        <v>8</v>
      </c>
      <c r="L142" s="466" t="s">
        <v>8</v>
      </c>
      <c r="M142" s="466" t="s">
        <v>8</v>
      </c>
      <c r="N142" s="509" t="s">
        <v>8</v>
      </c>
      <c r="O142" s="466" t="s">
        <v>8</v>
      </c>
    </row>
    <row r="143" spans="1:15" s="446" customFormat="1" x14ac:dyDescent="0.2">
      <c r="A143" s="508" t="s">
        <v>409</v>
      </c>
      <c r="B143" s="466" t="s">
        <v>8</v>
      </c>
      <c r="C143" s="466" t="s">
        <v>8</v>
      </c>
      <c r="D143" s="466" t="s">
        <v>8</v>
      </c>
      <c r="E143" s="466" t="s">
        <v>8</v>
      </c>
      <c r="F143" s="466" t="s">
        <v>8</v>
      </c>
      <c r="G143" s="466" t="s">
        <v>8</v>
      </c>
      <c r="H143" s="466" t="s">
        <v>8</v>
      </c>
      <c r="I143" s="466" t="s">
        <v>8</v>
      </c>
      <c r="J143" s="466" t="s">
        <v>8</v>
      </c>
      <c r="K143" s="466" t="s">
        <v>8</v>
      </c>
      <c r="L143" s="466" t="s">
        <v>8</v>
      </c>
      <c r="M143" s="466" t="s">
        <v>8</v>
      </c>
      <c r="N143" s="509" t="s">
        <v>8</v>
      </c>
      <c r="O143" s="466" t="s">
        <v>8</v>
      </c>
    </row>
    <row r="144" spans="1:15" s="446" customFormat="1" x14ac:dyDescent="0.2">
      <c r="A144" s="508" t="s">
        <v>410</v>
      </c>
      <c r="B144" s="466" t="s">
        <v>8</v>
      </c>
      <c r="C144" s="466" t="s">
        <v>8</v>
      </c>
      <c r="D144" s="466" t="s">
        <v>8</v>
      </c>
      <c r="E144" s="466" t="s">
        <v>8</v>
      </c>
      <c r="F144" s="466" t="s">
        <v>8</v>
      </c>
      <c r="G144" s="466" t="s">
        <v>8</v>
      </c>
      <c r="H144" s="466" t="s">
        <v>8</v>
      </c>
      <c r="I144" s="466" t="s">
        <v>8</v>
      </c>
      <c r="J144" s="466" t="s">
        <v>8</v>
      </c>
      <c r="K144" s="466" t="s">
        <v>8</v>
      </c>
      <c r="L144" s="466" t="s">
        <v>8</v>
      </c>
      <c r="M144" s="466" t="s">
        <v>8</v>
      </c>
      <c r="N144" s="509" t="s">
        <v>8</v>
      </c>
      <c r="O144" s="466" t="s">
        <v>8</v>
      </c>
    </row>
    <row r="145" spans="1:15" s="446" customFormat="1" x14ac:dyDescent="0.2">
      <c r="A145" s="508" t="s">
        <v>460</v>
      </c>
      <c r="B145" s="466" t="s">
        <v>8</v>
      </c>
      <c r="C145" s="466" t="s">
        <v>8</v>
      </c>
      <c r="D145" s="466" t="s">
        <v>8</v>
      </c>
      <c r="E145" s="466" t="s">
        <v>8</v>
      </c>
      <c r="F145" s="466" t="s">
        <v>8</v>
      </c>
      <c r="G145" s="466" t="s">
        <v>8</v>
      </c>
      <c r="H145" s="466" t="s">
        <v>8</v>
      </c>
      <c r="I145" s="466" t="s">
        <v>8</v>
      </c>
      <c r="J145" s="466" t="s">
        <v>8</v>
      </c>
      <c r="K145" s="466" t="s">
        <v>8</v>
      </c>
      <c r="L145" s="466" t="s">
        <v>8</v>
      </c>
      <c r="M145" s="466" t="s">
        <v>8</v>
      </c>
      <c r="N145" s="509" t="s">
        <v>8</v>
      </c>
      <c r="O145" s="466" t="s">
        <v>8</v>
      </c>
    </row>
    <row r="146" spans="1:15" s="446" customFormat="1" ht="12.75" x14ac:dyDescent="0.2">
      <c r="A146" s="486" t="s">
        <v>412</v>
      </c>
      <c r="B146" s="665"/>
      <c r="C146" s="665"/>
      <c r="D146" s="665"/>
      <c r="E146" s="665"/>
      <c r="F146" s="665"/>
      <c r="G146" s="665"/>
      <c r="H146" s="665"/>
      <c r="I146" s="665"/>
      <c r="J146" s="665"/>
      <c r="K146" s="665"/>
      <c r="L146" s="361"/>
      <c r="M146" s="361"/>
      <c r="N146" s="476"/>
      <c r="O146" s="336"/>
    </row>
    <row r="147" spans="1:15" s="446" customFormat="1" x14ac:dyDescent="0.2">
      <c r="A147" s="486" t="s">
        <v>385</v>
      </c>
      <c r="B147" s="665">
        <v>1653.1</v>
      </c>
      <c r="C147" s="665">
        <v>1137.4000000000001</v>
      </c>
      <c r="D147" s="665">
        <v>1545.039</v>
      </c>
      <c r="E147" s="665">
        <v>2542.2629999999999</v>
      </c>
      <c r="F147" s="665">
        <v>2814.5419999999999</v>
      </c>
      <c r="G147" s="665">
        <v>1312.4</v>
      </c>
      <c r="H147" s="665">
        <v>418.39499999999998</v>
      </c>
      <c r="I147" s="665">
        <v>1247.192</v>
      </c>
      <c r="J147" s="665">
        <v>2024.7429999999999</v>
      </c>
      <c r="K147" s="665">
        <v>3718.4569999999999</v>
      </c>
      <c r="L147" s="665">
        <v>6078.6009999999997</v>
      </c>
      <c r="M147" s="665">
        <v>6489.3760000000002</v>
      </c>
      <c r="N147" s="666">
        <v>7160.3360000000002</v>
      </c>
      <c r="O147" s="625">
        <v>15199.9</v>
      </c>
    </row>
    <row r="148" spans="1:15" s="446" customFormat="1" x14ac:dyDescent="0.2">
      <c r="A148" s="486" t="s">
        <v>160</v>
      </c>
      <c r="B148" s="665">
        <v>170.48373819654586</v>
      </c>
      <c r="C148" s="665">
        <v>65.093722885365395</v>
      </c>
      <c r="D148" s="665">
        <v>129.49432443636189</v>
      </c>
      <c r="E148" s="665">
        <v>158.06302926242503</v>
      </c>
      <c r="F148" s="665">
        <v>106.2477001510004</v>
      </c>
      <c r="G148" s="665">
        <v>45.447618127387408</v>
      </c>
      <c r="H148" s="665">
        <v>30.478148421615153</v>
      </c>
      <c r="I148" s="665">
        <v>285.5</v>
      </c>
      <c r="J148" s="665">
        <v>154.80000000000001</v>
      </c>
      <c r="K148" s="665">
        <v>179.5</v>
      </c>
      <c r="L148" s="665">
        <v>162.69999999999999</v>
      </c>
      <c r="M148" s="665">
        <v>104.1</v>
      </c>
      <c r="N148" s="666">
        <v>106.6</v>
      </c>
      <c r="O148" s="336">
        <v>172.1</v>
      </c>
    </row>
    <row r="149" spans="1:15" s="944" customFormat="1" ht="22.5" x14ac:dyDescent="0.2">
      <c r="A149" s="1005" t="s">
        <v>413</v>
      </c>
      <c r="B149" s="960">
        <v>100</v>
      </c>
      <c r="C149" s="960">
        <v>65.093722885365395</v>
      </c>
      <c r="D149" s="960">
        <v>84.292676700881415</v>
      </c>
      <c r="E149" s="960">
        <v>133.23555823979552</v>
      </c>
      <c r="F149" s="960">
        <v>141.55971641312945</v>
      </c>
      <c r="G149" s="960">
        <v>64.335519337651633</v>
      </c>
      <c r="H149" s="960">
        <v>19.60827507154638</v>
      </c>
      <c r="I149" s="960">
        <v>55.981625329264915</v>
      </c>
      <c r="J149" s="960">
        <v>86.659556009702101</v>
      </c>
      <c r="K149" s="960">
        <v>155.55390303741527</v>
      </c>
      <c r="L149" s="960">
        <v>253.08620024187462</v>
      </c>
      <c r="M149" s="960">
        <v>263.46273445179145</v>
      </c>
      <c r="N149" s="961">
        <v>280.85127492560969</v>
      </c>
      <c r="O149" s="1007">
        <v>483.3</v>
      </c>
    </row>
    <row r="150" spans="1:15" s="944" customFormat="1" x14ac:dyDescent="0.2">
      <c r="A150" s="1005" t="s">
        <v>162</v>
      </c>
      <c r="B150" s="960"/>
      <c r="C150" s="960"/>
      <c r="D150" s="960"/>
      <c r="E150" s="960"/>
      <c r="F150" s="960"/>
      <c r="G150" s="960"/>
      <c r="H150" s="960"/>
      <c r="I150" s="960"/>
      <c r="J150" s="960"/>
      <c r="K150" s="960"/>
      <c r="L150" s="960"/>
      <c r="M150" s="960"/>
      <c r="N150" s="961"/>
      <c r="O150" s="1007"/>
    </row>
    <row r="151" spans="1:15" s="944" customFormat="1" x14ac:dyDescent="0.2">
      <c r="A151" s="1008" t="s">
        <v>414</v>
      </c>
      <c r="B151" s="960">
        <v>8.2929999999999993</v>
      </c>
      <c r="C151" s="960">
        <v>7.0069999999999997</v>
      </c>
      <c r="D151" s="960">
        <v>10.291</v>
      </c>
      <c r="E151" s="960">
        <v>7.5839999999999996</v>
      </c>
      <c r="F151" s="960">
        <v>5.242</v>
      </c>
      <c r="G151" s="960">
        <v>0.2248</v>
      </c>
      <c r="H151" s="960">
        <v>2.54</v>
      </c>
      <c r="I151" s="960">
        <v>0.63700000000000001</v>
      </c>
      <c r="J151" s="960">
        <v>5.7469999999999999</v>
      </c>
      <c r="K151" s="960">
        <v>5.6840000000000002</v>
      </c>
      <c r="L151" s="960">
        <v>6.835</v>
      </c>
      <c r="M151" s="960">
        <v>8.8279999999999994</v>
      </c>
      <c r="N151" s="961">
        <v>5.4950000000000001</v>
      </c>
      <c r="O151" s="1009">
        <v>5</v>
      </c>
    </row>
    <row r="152" spans="1:15" s="944" customFormat="1" ht="22.5" x14ac:dyDescent="0.2">
      <c r="A152" s="1008" t="s">
        <v>164</v>
      </c>
      <c r="B152" s="960">
        <v>82.2</v>
      </c>
      <c r="C152" s="960">
        <f>C151/B151*100</f>
        <v>84.492945857952492</v>
      </c>
      <c r="D152" s="960">
        <f t="shared" ref="D152:N152" si="1">D151/C151*100</f>
        <v>146.86741829598972</v>
      </c>
      <c r="E152" s="960">
        <f t="shared" si="1"/>
        <v>73.695462054222133</v>
      </c>
      <c r="F152" s="960">
        <f t="shared" si="1"/>
        <v>69.119198312236279</v>
      </c>
      <c r="G152" s="960">
        <f t="shared" si="1"/>
        <v>4.2884395268981308</v>
      </c>
      <c r="H152" s="960">
        <f t="shared" si="1"/>
        <v>1129.8932384341635</v>
      </c>
      <c r="I152" s="960">
        <f t="shared" si="1"/>
        <v>25.078740157480318</v>
      </c>
      <c r="J152" s="960">
        <f t="shared" si="1"/>
        <v>902.19780219780216</v>
      </c>
      <c r="K152" s="960">
        <f t="shared" si="1"/>
        <v>98.903775883069429</v>
      </c>
      <c r="L152" s="960">
        <f t="shared" si="1"/>
        <v>120.24982406755807</v>
      </c>
      <c r="M152" s="960">
        <f t="shared" si="1"/>
        <v>129.15874177029991</v>
      </c>
      <c r="N152" s="961">
        <f t="shared" si="1"/>
        <v>62.245129134571819</v>
      </c>
      <c r="O152" s="1007">
        <v>91.2</v>
      </c>
    </row>
    <row r="153" spans="1:15" s="944" customFormat="1" ht="22.5" x14ac:dyDescent="0.2">
      <c r="A153" s="1008" t="s">
        <v>415</v>
      </c>
      <c r="B153" s="960">
        <v>100</v>
      </c>
      <c r="C153" s="960">
        <f>B153*C152/100</f>
        <v>84.492945857952492</v>
      </c>
      <c r="D153" s="960">
        <f t="shared" ref="D153:N153" si="2">C153*D152/100</f>
        <v>124.0926082238032</v>
      </c>
      <c r="E153" s="960">
        <f t="shared" si="2"/>
        <v>91.450621005667415</v>
      </c>
      <c r="F153" s="960">
        <f t="shared" si="2"/>
        <v>63.209936090678866</v>
      </c>
      <c r="G153" s="960">
        <f t="shared" si="2"/>
        <v>2.7107198842397198</v>
      </c>
      <c r="H153" s="960">
        <f t="shared" si="2"/>
        <v>30.628240684914982</v>
      </c>
      <c r="I153" s="960">
        <f t="shared" si="2"/>
        <v>7.6811768961774991</v>
      </c>
      <c r="J153" s="960">
        <f t="shared" si="2"/>
        <v>69.299409140238751</v>
      </c>
      <c r="K153" s="960">
        <f t="shared" si="2"/>
        <v>68.539732304353066</v>
      </c>
      <c r="L153" s="960">
        <f t="shared" si="2"/>
        <v>82.418907512359823</v>
      </c>
      <c r="M153" s="960">
        <f t="shared" si="2"/>
        <v>106.45122392379113</v>
      </c>
      <c r="N153" s="961">
        <f t="shared" si="2"/>
        <v>66.260701796695997</v>
      </c>
      <c r="O153" s="1007">
        <v>60.4</v>
      </c>
    </row>
    <row r="154" spans="1:15" s="446" customFormat="1" ht="22.5" x14ac:dyDescent="0.2">
      <c r="A154" s="602" t="s">
        <v>165</v>
      </c>
      <c r="B154" s="514"/>
      <c r="C154" s="514"/>
      <c r="D154" s="514"/>
      <c r="E154" s="514"/>
      <c r="F154" s="514"/>
      <c r="G154" s="514"/>
      <c r="H154" s="514"/>
      <c r="I154" s="665"/>
      <c r="J154" s="665"/>
      <c r="K154" s="665"/>
      <c r="L154" s="361"/>
      <c r="M154" s="361"/>
      <c r="N154" s="476"/>
      <c r="O154" s="336"/>
    </row>
    <row r="155" spans="1:15" s="446" customFormat="1" ht="22.5" x14ac:dyDescent="0.2">
      <c r="A155" s="602" t="s">
        <v>166</v>
      </c>
      <c r="B155" s="498" t="s">
        <v>8</v>
      </c>
      <c r="C155" s="498" t="s">
        <v>8</v>
      </c>
      <c r="D155" s="498" t="s">
        <v>8</v>
      </c>
      <c r="E155" s="498" t="s">
        <v>8</v>
      </c>
      <c r="F155" s="498" t="s">
        <v>8</v>
      </c>
      <c r="G155" s="498" t="s">
        <v>8</v>
      </c>
      <c r="H155" s="498" t="s">
        <v>8</v>
      </c>
      <c r="I155" s="498" t="s">
        <v>8</v>
      </c>
      <c r="J155" s="498" t="s">
        <v>8</v>
      </c>
      <c r="K155" s="498" t="s">
        <v>8</v>
      </c>
      <c r="L155" s="498" t="s">
        <v>8</v>
      </c>
      <c r="M155" s="498" t="s">
        <v>8</v>
      </c>
      <c r="N155" s="499" t="s">
        <v>416</v>
      </c>
      <c r="O155" s="311" t="s">
        <v>8</v>
      </c>
    </row>
    <row r="156" spans="1:15" s="446" customFormat="1" ht="22.5" x14ac:dyDescent="0.2">
      <c r="A156" s="602" t="s">
        <v>167</v>
      </c>
      <c r="B156" s="498" t="s">
        <v>8</v>
      </c>
      <c r="C156" s="498" t="s">
        <v>8</v>
      </c>
      <c r="D156" s="498" t="s">
        <v>8</v>
      </c>
      <c r="E156" s="498" t="s">
        <v>8</v>
      </c>
      <c r="F156" s="498" t="s">
        <v>8</v>
      </c>
      <c r="G156" s="498" t="s">
        <v>8</v>
      </c>
      <c r="H156" s="498" t="s">
        <v>8</v>
      </c>
      <c r="I156" s="498" t="s">
        <v>8</v>
      </c>
      <c r="J156" s="498" t="s">
        <v>8</v>
      </c>
      <c r="K156" s="498" t="s">
        <v>8</v>
      </c>
      <c r="L156" s="498" t="s">
        <v>8</v>
      </c>
      <c r="M156" s="498" t="s">
        <v>8</v>
      </c>
      <c r="N156" s="499" t="s">
        <v>416</v>
      </c>
      <c r="O156" s="311" t="s">
        <v>8</v>
      </c>
    </row>
    <row r="157" spans="1:15" s="446" customFormat="1" x14ac:dyDescent="0.2">
      <c r="A157" s="602" t="s">
        <v>249</v>
      </c>
      <c r="B157" s="498"/>
      <c r="C157" s="498"/>
      <c r="D157" s="498"/>
      <c r="E157" s="498"/>
      <c r="F157" s="498"/>
      <c r="G157" s="498"/>
      <c r="H157" s="498"/>
      <c r="I157" s="498"/>
      <c r="J157" s="498"/>
      <c r="K157" s="498"/>
      <c r="L157" s="498"/>
      <c r="M157" s="498"/>
      <c r="N157" s="499"/>
      <c r="O157" s="336"/>
    </row>
    <row r="158" spans="1:15" s="446" customFormat="1" x14ac:dyDescent="0.2">
      <c r="A158" s="602" t="s">
        <v>250</v>
      </c>
      <c r="B158" s="498" t="s">
        <v>8</v>
      </c>
      <c r="C158" s="498" t="s">
        <v>8</v>
      </c>
      <c r="D158" s="498" t="s">
        <v>8</v>
      </c>
      <c r="E158" s="498" t="s">
        <v>8</v>
      </c>
      <c r="F158" s="498" t="s">
        <v>8</v>
      </c>
      <c r="G158" s="498" t="s">
        <v>8</v>
      </c>
      <c r="H158" s="498" t="s">
        <v>8</v>
      </c>
      <c r="I158" s="498" t="s">
        <v>8</v>
      </c>
      <c r="J158" s="498" t="s">
        <v>8</v>
      </c>
      <c r="K158" s="498" t="s">
        <v>8</v>
      </c>
      <c r="L158" s="498" t="s">
        <v>8</v>
      </c>
      <c r="M158" s="498" t="s">
        <v>8</v>
      </c>
      <c r="N158" s="499" t="s">
        <v>416</v>
      </c>
      <c r="O158" s="311" t="s">
        <v>8</v>
      </c>
    </row>
    <row r="159" spans="1:15" ht="22.5" x14ac:dyDescent="0.2">
      <c r="A159" s="602" t="s">
        <v>251</v>
      </c>
      <c r="B159" s="498" t="s">
        <v>8</v>
      </c>
      <c r="C159" s="498" t="s">
        <v>8</v>
      </c>
      <c r="D159" s="498" t="s">
        <v>8</v>
      </c>
      <c r="E159" s="498" t="s">
        <v>8</v>
      </c>
      <c r="F159" s="498" t="s">
        <v>8</v>
      </c>
      <c r="G159" s="498" t="s">
        <v>8</v>
      </c>
      <c r="H159" s="498" t="s">
        <v>8</v>
      </c>
      <c r="I159" s="498" t="s">
        <v>8</v>
      </c>
      <c r="J159" s="498" t="s">
        <v>8</v>
      </c>
      <c r="K159" s="498" t="s">
        <v>8</v>
      </c>
      <c r="L159" s="498" t="s">
        <v>8</v>
      </c>
      <c r="M159" s="498" t="s">
        <v>8</v>
      </c>
      <c r="N159" s="499" t="s">
        <v>416</v>
      </c>
      <c r="O159" s="311" t="s">
        <v>8</v>
      </c>
    </row>
    <row r="160" spans="1:15" ht="22.5" x14ac:dyDescent="0.2">
      <c r="A160" s="508" t="s">
        <v>417</v>
      </c>
      <c r="B160" s="460">
        <v>2021</v>
      </c>
      <c r="C160" s="460">
        <v>2276</v>
      </c>
      <c r="D160" s="460">
        <v>2422</v>
      </c>
      <c r="E160" s="460">
        <v>2717</v>
      </c>
      <c r="F160" s="460">
        <v>3066</v>
      </c>
      <c r="G160" s="460">
        <v>2716</v>
      </c>
      <c r="H160" s="460">
        <v>2638</v>
      </c>
      <c r="I160" s="460">
        <v>2613</v>
      </c>
      <c r="J160" s="460">
        <v>2702</v>
      </c>
      <c r="K160" s="519">
        <v>2658</v>
      </c>
      <c r="L160" s="520">
        <v>2371</v>
      </c>
      <c r="M160" s="520">
        <v>2200</v>
      </c>
      <c r="N160" s="520">
        <v>2431</v>
      </c>
      <c r="O160" s="345" t="s">
        <v>208</v>
      </c>
    </row>
    <row r="161" spans="1:15" ht="24" x14ac:dyDescent="0.2">
      <c r="A161" s="508" t="s">
        <v>418</v>
      </c>
      <c r="B161" s="460">
        <v>1802</v>
      </c>
      <c r="C161" s="460">
        <v>2009</v>
      </c>
      <c r="D161" s="460">
        <v>2066</v>
      </c>
      <c r="E161" s="460">
        <v>2180</v>
      </c>
      <c r="F161" s="460">
        <v>2494</v>
      </c>
      <c r="G161" s="460">
        <v>2453</v>
      </c>
      <c r="H161" s="460">
        <v>2213</v>
      </c>
      <c r="I161" s="460">
        <v>1859</v>
      </c>
      <c r="J161" s="460">
        <v>2113</v>
      </c>
      <c r="K161" s="519">
        <v>2222</v>
      </c>
      <c r="L161" s="520">
        <v>2045</v>
      </c>
      <c r="M161" s="520">
        <v>1933</v>
      </c>
      <c r="N161" s="520">
        <v>2201</v>
      </c>
      <c r="O161" s="345" t="s">
        <v>208</v>
      </c>
    </row>
    <row r="162" spans="1:15" ht="24" x14ac:dyDescent="0.2">
      <c r="A162" s="508" t="s">
        <v>419</v>
      </c>
      <c r="B162" s="466" t="s">
        <v>8</v>
      </c>
      <c r="C162" s="466" t="s">
        <v>8</v>
      </c>
      <c r="D162" s="466" t="s">
        <v>8</v>
      </c>
      <c r="E162" s="466" t="s">
        <v>8</v>
      </c>
      <c r="F162" s="466" t="s">
        <v>8</v>
      </c>
      <c r="G162" s="466" t="s">
        <v>8</v>
      </c>
      <c r="H162" s="466" t="s">
        <v>8</v>
      </c>
      <c r="I162" s="466" t="s">
        <v>8</v>
      </c>
      <c r="J162" s="466" t="s">
        <v>8</v>
      </c>
      <c r="K162" s="466" t="s">
        <v>8</v>
      </c>
      <c r="L162" s="466" t="s">
        <v>8</v>
      </c>
      <c r="M162" s="466" t="s">
        <v>8</v>
      </c>
      <c r="N162" s="466" t="s">
        <v>8</v>
      </c>
      <c r="O162" s="345" t="s">
        <v>208</v>
      </c>
    </row>
    <row r="163" spans="1:15" ht="24" x14ac:dyDescent="0.2">
      <c r="A163" s="521" t="s">
        <v>420</v>
      </c>
      <c r="B163" s="466" t="s">
        <v>8</v>
      </c>
      <c r="C163" s="466" t="s">
        <v>8</v>
      </c>
      <c r="D163" s="466" t="s">
        <v>8</v>
      </c>
      <c r="E163" s="466" t="s">
        <v>8</v>
      </c>
      <c r="F163" s="466" t="s">
        <v>8</v>
      </c>
      <c r="G163" s="466" t="s">
        <v>8</v>
      </c>
      <c r="H163" s="466" t="s">
        <v>8</v>
      </c>
      <c r="I163" s="466" t="s">
        <v>8</v>
      </c>
      <c r="J163" s="466" t="s">
        <v>8</v>
      </c>
      <c r="K163" s="466" t="s">
        <v>8</v>
      </c>
      <c r="L163" s="466" t="s">
        <v>8</v>
      </c>
      <c r="M163" s="466" t="s">
        <v>8</v>
      </c>
      <c r="N163" s="466" t="s">
        <v>8</v>
      </c>
      <c r="O163" s="345" t="s">
        <v>208</v>
      </c>
    </row>
    <row r="164" spans="1:15" ht="22.5" x14ac:dyDescent="0.2">
      <c r="A164" s="521" t="s">
        <v>421</v>
      </c>
      <c r="B164" s="522">
        <v>5713.2849999999999</v>
      </c>
      <c r="C164" s="522">
        <v>7000.7960000000003</v>
      </c>
      <c r="D164" s="522">
        <v>9175.7829999999994</v>
      </c>
      <c r="E164" s="522">
        <v>10402.289000000001</v>
      </c>
      <c r="F164" s="522">
        <v>12385.040999999999</v>
      </c>
      <c r="G164" s="522">
        <v>13274.452348149998</v>
      </c>
      <c r="H164" s="522">
        <v>13103.79963576</v>
      </c>
      <c r="I164" s="522">
        <v>12935.462632500003</v>
      </c>
      <c r="J164" s="522">
        <v>14774.299118900002</v>
      </c>
      <c r="K164" s="522">
        <v>16832.776999999998</v>
      </c>
      <c r="L164" s="522">
        <v>18422.558000000001</v>
      </c>
      <c r="M164" s="522">
        <v>19969.509999999998</v>
      </c>
      <c r="N164" s="522">
        <v>23829.811000000002</v>
      </c>
      <c r="O164" s="345" t="s">
        <v>208</v>
      </c>
    </row>
    <row r="165" spans="1:15" x14ac:dyDescent="0.2">
      <c r="A165" s="962" t="s">
        <v>181</v>
      </c>
      <c r="B165" s="1010"/>
      <c r="C165" s="1010"/>
      <c r="D165" s="1010"/>
      <c r="E165" s="1010"/>
      <c r="F165" s="1010"/>
      <c r="G165" s="1010"/>
      <c r="H165" s="1010"/>
      <c r="I165" s="1010"/>
      <c r="J165" s="1010"/>
      <c r="K165" s="1010"/>
      <c r="L165" s="1010"/>
      <c r="M165" s="1010"/>
      <c r="N165" s="1011"/>
      <c r="O165" s="423"/>
    </row>
    <row r="166" spans="1:15" ht="22.5" x14ac:dyDescent="0.2">
      <c r="A166" s="508" t="s">
        <v>488</v>
      </c>
      <c r="B166" s="523" t="s">
        <v>4</v>
      </c>
      <c r="C166" s="523" t="s">
        <v>4</v>
      </c>
      <c r="D166" s="523" t="s">
        <v>4</v>
      </c>
      <c r="E166" s="522">
        <v>5365915</v>
      </c>
      <c r="F166" s="522">
        <v>6502862</v>
      </c>
      <c r="G166" s="522">
        <v>7616803</v>
      </c>
      <c r="H166" s="522">
        <v>7980037</v>
      </c>
      <c r="I166" s="522">
        <v>6170881</v>
      </c>
      <c r="J166" s="522">
        <v>8440554</v>
      </c>
      <c r="K166" s="522">
        <v>9278013</v>
      </c>
      <c r="L166" s="522">
        <v>11134738</v>
      </c>
      <c r="M166" s="522">
        <v>12132190</v>
      </c>
      <c r="N166" s="522">
        <v>14242894</v>
      </c>
      <c r="O166" s="674">
        <v>18008846</v>
      </c>
    </row>
    <row r="167" spans="1:15" x14ac:dyDescent="0.2">
      <c r="A167" s="508" t="s">
        <v>175</v>
      </c>
      <c r="B167" s="523" t="s">
        <v>4</v>
      </c>
      <c r="C167" s="523" t="s">
        <v>4</v>
      </c>
      <c r="D167" s="523" t="s">
        <v>4</v>
      </c>
      <c r="E167" s="523" t="s">
        <v>4</v>
      </c>
      <c r="F167" s="523" t="s">
        <v>4</v>
      </c>
      <c r="G167" s="523" t="s">
        <v>4</v>
      </c>
      <c r="H167" s="523" t="s">
        <v>4</v>
      </c>
      <c r="I167" s="523" t="s">
        <v>4</v>
      </c>
      <c r="J167" s="523" t="s">
        <v>4</v>
      </c>
      <c r="K167" s="523" t="s">
        <v>4</v>
      </c>
      <c r="L167" s="523" t="s">
        <v>4</v>
      </c>
      <c r="M167" s="523" t="s">
        <v>4</v>
      </c>
      <c r="N167" s="524" t="s">
        <v>4</v>
      </c>
      <c r="O167" s="523" t="s">
        <v>4</v>
      </c>
    </row>
    <row r="168" spans="1:15" x14ac:dyDescent="0.2">
      <c r="A168" s="675" t="s">
        <v>422</v>
      </c>
      <c r="B168" s="523" t="s">
        <v>4</v>
      </c>
      <c r="C168" s="523" t="s">
        <v>4</v>
      </c>
      <c r="D168" s="523" t="s">
        <v>4</v>
      </c>
      <c r="E168" s="523" t="s">
        <v>4</v>
      </c>
      <c r="F168" s="505">
        <v>113.3</v>
      </c>
      <c r="G168" s="505">
        <v>112</v>
      </c>
      <c r="H168" s="505">
        <v>89</v>
      </c>
      <c r="I168" s="505">
        <v>71.5</v>
      </c>
      <c r="J168" s="505">
        <v>128.4</v>
      </c>
      <c r="K168" s="505">
        <v>103.3</v>
      </c>
      <c r="L168" s="505">
        <v>112.5</v>
      </c>
      <c r="M168" s="505">
        <v>100.7</v>
      </c>
      <c r="N168" s="676">
        <v>102.1</v>
      </c>
      <c r="O168" s="673">
        <v>100</v>
      </c>
    </row>
    <row r="173" spans="1:15" ht="12.75" x14ac:dyDescent="0.2">
      <c r="A173" s="533" t="s">
        <v>424</v>
      </c>
      <c r="B173" s="527"/>
      <c r="C173" s="527"/>
      <c r="D173" s="527"/>
      <c r="E173" s="528"/>
      <c r="F173" s="528"/>
      <c r="G173" s="528"/>
      <c r="H173" s="528"/>
      <c r="I173" s="528"/>
      <c r="J173" s="528"/>
      <c r="K173" s="528"/>
      <c r="L173" s="528"/>
      <c r="M173" s="528"/>
      <c r="N173" s="529"/>
    </row>
    <row r="174" spans="1:15" ht="12.75" x14ac:dyDescent="0.2">
      <c r="A174" s="533" t="s">
        <v>425</v>
      </c>
      <c r="B174" s="531"/>
      <c r="C174" s="531"/>
      <c r="D174" s="531"/>
      <c r="E174" s="532"/>
      <c r="F174" s="532"/>
      <c r="G174" s="532"/>
      <c r="H174" s="532"/>
      <c r="I174" s="528"/>
      <c r="J174" s="528"/>
      <c r="K174" s="528"/>
      <c r="L174" s="528"/>
      <c r="M174" s="528"/>
      <c r="N174" s="529"/>
    </row>
    <row r="175" spans="1:15" ht="12.75" x14ac:dyDescent="0.2">
      <c r="A175" s="533" t="s">
        <v>426</v>
      </c>
      <c r="B175" s="531"/>
      <c r="C175" s="531"/>
      <c r="D175" s="531"/>
      <c r="E175" s="532"/>
      <c r="F175" s="532"/>
      <c r="G175" s="532"/>
      <c r="H175" s="532"/>
      <c r="I175" s="528"/>
      <c r="J175" s="528"/>
      <c r="K175" s="528"/>
      <c r="L175" s="528"/>
      <c r="M175" s="528"/>
      <c r="N175" s="529"/>
    </row>
    <row r="176" spans="1:15" ht="12.75" x14ac:dyDescent="0.2">
      <c r="A176" s="1505" t="s">
        <v>427</v>
      </c>
      <c r="B176" s="1505"/>
      <c r="C176" s="1505"/>
      <c r="D176" s="1505"/>
      <c r="E176" s="528"/>
      <c r="F176" s="528"/>
      <c r="G176" s="528"/>
      <c r="H176" s="528"/>
      <c r="I176" s="528"/>
      <c r="J176" s="528"/>
      <c r="K176" s="528"/>
      <c r="L176" s="528"/>
      <c r="M176" s="528"/>
      <c r="N176" s="529"/>
    </row>
    <row r="177" spans="1:15" ht="12.75" x14ac:dyDescent="0.2">
      <c r="A177" s="535" t="s">
        <v>428</v>
      </c>
      <c r="B177" s="531"/>
      <c r="C177" s="531"/>
      <c r="D177" s="531"/>
      <c r="E177" s="528"/>
      <c r="F177" s="528"/>
      <c r="G177" s="528"/>
      <c r="H177" s="528"/>
      <c r="I177" s="528"/>
      <c r="J177" s="528"/>
      <c r="K177" s="528"/>
      <c r="L177" s="528"/>
      <c r="M177" s="528"/>
      <c r="N177" s="529"/>
    </row>
    <row r="178" spans="1:15" ht="12.75" x14ac:dyDescent="0.2">
      <c r="A178" s="534" t="s">
        <v>429</v>
      </c>
      <c r="B178" s="536"/>
      <c r="C178" s="536"/>
      <c r="D178" s="537"/>
      <c r="E178" s="528"/>
      <c r="F178" s="528"/>
      <c r="G178" s="528"/>
      <c r="H178" s="528"/>
      <c r="I178" s="528"/>
      <c r="J178" s="528"/>
      <c r="K178" s="528"/>
      <c r="L178" s="528"/>
      <c r="M178" s="528"/>
      <c r="N178" s="529"/>
    </row>
    <row r="179" spans="1:15" ht="12.75" x14ac:dyDescent="0.2">
      <c r="A179" s="534" t="s">
        <v>430</v>
      </c>
      <c r="B179" s="536"/>
      <c r="C179" s="536"/>
      <c r="D179" s="537"/>
      <c r="E179" s="528"/>
      <c r="F179" s="528"/>
      <c r="G179" s="528"/>
      <c r="H179" s="528"/>
      <c r="I179" s="528"/>
      <c r="J179" s="528"/>
      <c r="K179" s="528"/>
      <c r="L179" s="528"/>
      <c r="M179" s="528"/>
      <c r="N179" s="529"/>
    </row>
    <row r="180" spans="1:15" ht="12.75" x14ac:dyDescent="0.2">
      <c r="A180" s="1505" t="s">
        <v>431</v>
      </c>
      <c r="B180" s="1505"/>
      <c r="C180" s="1505"/>
      <c r="D180" s="1505"/>
      <c r="E180" s="528"/>
      <c r="F180" s="528"/>
      <c r="G180" s="528"/>
      <c r="H180" s="528"/>
      <c r="I180" s="528"/>
      <c r="J180" s="528"/>
      <c r="K180" s="528"/>
      <c r="L180" s="528"/>
      <c r="M180" s="528"/>
      <c r="N180" s="529"/>
    </row>
    <row r="181" spans="1:15" ht="136.5" x14ac:dyDescent="0.2">
      <c r="A181" s="537" t="s">
        <v>432</v>
      </c>
      <c r="B181" s="549"/>
      <c r="C181" s="549"/>
      <c r="D181" s="549"/>
      <c r="E181" s="549"/>
      <c r="F181" s="549"/>
      <c r="G181" s="549"/>
      <c r="H181" s="549"/>
      <c r="I181" s="549"/>
      <c r="J181" s="549"/>
      <c r="K181" s="549"/>
      <c r="L181" s="549"/>
      <c r="M181" s="549"/>
      <c r="N181" s="549"/>
      <c r="O181" s="549"/>
    </row>
    <row r="182" spans="1:15" ht="12.75" x14ac:dyDescent="0.2">
      <c r="A182" s="533" t="s">
        <v>433</v>
      </c>
      <c r="B182" s="538"/>
      <c r="C182" s="538"/>
      <c r="D182" s="538"/>
      <c r="E182" s="586"/>
      <c r="F182" s="586"/>
      <c r="G182" s="586"/>
      <c r="H182" s="528"/>
      <c r="I182" s="528"/>
      <c r="J182" s="541"/>
      <c r="K182" s="541"/>
      <c r="L182" s="541"/>
      <c r="M182" s="541"/>
      <c r="N182" s="587"/>
    </row>
    <row r="183" spans="1:15" ht="12.75" x14ac:dyDescent="0.2">
      <c r="A183" s="533" t="s">
        <v>434</v>
      </c>
      <c r="B183" s="538"/>
      <c r="C183" s="538"/>
      <c r="D183" s="538"/>
      <c r="E183" s="539"/>
      <c r="F183" s="539"/>
      <c r="G183" s="528"/>
      <c r="H183" s="528"/>
      <c r="I183" s="528"/>
      <c r="J183" s="528"/>
      <c r="K183" s="528"/>
      <c r="L183" s="528"/>
      <c r="M183" s="528"/>
      <c r="N183" s="529"/>
    </row>
    <row r="184" spans="1:15" ht="12.75" x14ac:dyDescent="0.2">
      <c r="A184" s="542" t="s">
        <v>435</v>
      </c>
      <c r="B184" s="543"/>
      <c r="C184" s="543"/>
      <c r="D184" s="543"/>
      <c r="E184" s="540"/>
      <c r="F184" s="540"/>
      <c r="G184" s="540"/>
      <c r="H184" s="543"/>
      <c r="I184" s="543"/>
      <c r="J184" s="544"/>
      <c r="K184" s="544"/>
      <c r="L184" s="544"/>
      <c r="M184" s="544"/>
      <c r="N184" s="446"/>
    </row>
    <row r="185" spans="1:15" ht="12.75" x14ac:dyDescent="0.2">
      <c r="A185" s="542" t="s">
        <v>436</v>
      </c>
      <c r="B185" s="543"/>
      <c r="C185" s="543"/>
      <c r="D185" s="543"/>
      <c r="E185" s="543"/>
      <c r="F185" s="543"/>
      <c r="G185" s="543"/>
      <c r="H185" s="543"/>
      <c r="I185" s="543"/>
      <c r="J185" s="544"/>
      <c r="K185" s="544"/>
      <c r="L185" s="544"/>
      <c r="M185" s="544"/>
      <c r="N185" s="446"/>
    </row>
    <row r="186" spans="1:15" ht="12.75" x14ac:dyDescent="0.2">
      <c r="A186" s="546" t="s">
        <v>437</v>
      </c>
    </row>
    <row r="187" spans="1:15" ht="12.75" x14ac:dyDescent="0.2">
      <c r="A187" s="546" t="s">
        <v>438</v>
      </c>
      <c r="B187" s="547"/>
      <c r="C187" s="547"/>
      <c r="D187" s="547"/>
      <c r="E187" s="547"/>
      <c r="F187" s="547"/>
      <c r="G187" s="547"/>
      <c r="H187" s="547"/>
      <c r="I187" s="547"/>
      <c r="J187" s="547"/>
      <c r="K187" s="547"/>
      <c r="L187" s="547"/>
      <c r="M187" s="547"/>
      <c r="N187" s="547"/>
    </row>
    <row r="189" spans="1:15" x14ac:dyDescent="0.2">
      <c r="A189" s="548" t="s">
        <v>439</v>
      </c>
    </row>
    <row r="190" spans="1:15" x14ac:dyDescent="0.2">
      <c r="A190" s="548" t="s">
        <v>440</v>
      </c>
      <c r="B190" s="547"/>
      <c r="C190" s="547"/>
      <c r="D190" s="547"/>
      <c r="E190" s="547"/>
      <c r="F190" s="547"/>
      <c r="G190" s="547"/>
      <c r="H190" s="547"/>
      <c r="I190" s="547"/>
      <c r="J190" s="547"/>
      <c r="K190" s="547"/>
      <c r="L190" s="547"/>
      <c r="M190" s="547"/>
      <c r="N190" s="547"/>
    </row>
    <row r="242" spans="1:15" s="549" customFormat="1" ht="32.25" customHeight="1" x14ac:dyDescent="0.2">
      <c r="A242" s="295"/>
      <c r="B242" s="295"/>
      <c r="C242" s="295"/>
      <c r="D242" s="295"/>
      <c r="E242" s="295"/>
      <c r="F242" s="295"/>
      <c r="G242" s="295"/>
      <c r="H242" s="295"/>
      <c r="I242" s="295"/>
      <c r="J242" s="295"/>
      <c r="K242" s="295"/>
      <c r="L242" s="295"/>
      <c r="M242" s="295"/>
      <c r="N242" s="295"/>
      <c r="O242" s="295"/>
    </row>
    <row r="243" spans="1:15" ht="15.75" customHeight="1" x14ac:dyDescent="0.2"/>
  </sheetData>
  <mergeCells count="6">
    <mergeCell ref="A180:D180"/>
    <mergeCell ref="A1:O1"/>
    <mergeCell ref="B36:K36"/>
    <mergeCell ref="B39:K39"/>
    <mergeCell ref="B90:K90"/>
    <mergeCell ref="A176:D17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4C1B2-7443-4C7F-8A51-B0A92E991F98}">
  <dimension ref="A1:IU235"/>
  <sheetViews>
    <sheetView tabSelected="1" workbookViewId="0">
      <pane xSplit="1" ySplit="2" topLeftCell="AE72" activePane="bottomRight" state="frozen"/>
      <selection pane="topRight" activeCell="B1" sqref="B1"/>
      <selection pane="bottomLeft" activeCell="A3" sqref="A3"/>
      <selection pane="bottomRight" activeCell="A37" sqref="A37"/>
    </sheetView>
  </sheetViews>
  <sheetFormatPr defaultRowHeight="11.25" x14ac:dyDescent="0.2"/>
  <cols>
    <col min="1" max="1" width="54.7109375" style="444" customWidth="1"/>
    <col min="2" max="2" width="6.7109375" style="444" customWidth="1"/>
    <col min="3" max="3" width="7.5703125" style="444" customWidth="1"/>
    <col min="4" max="7" width="5.5703125" style="444" customWidth="1"/>
    <col min="8" max="8" width="5.28515625" style="444" customWidth="1"/>
    <col min="9" max="10" width="5.5703125" style="444" customWidth="1"/>
    <col min="11" max="13" width="7.42578125" style="205" customWidth="1"/>
    <col min="14" max="14" width="7.5703125" style="205" customWidth="1"/>
    <col min="15" max="20" width="7" style="205" customWidth="1"/>
    <col min="21" max="23" width="8.5703125" style="205" customWidth="1"/>
    <col min="24" max="24" width="7.7109375" style="205" customWidth="1"/>
    <col min="25" max="25" width="8.5703125" style="205" customWidth="1"/>
    <col min="26" max="26" width="9.140625" style="205"/>
    <col min="27" max="27" width="8.140625" style="205" customWidth="1"/>
    <col min="28" max="28" width="7.42578125" style="205" customWidth="1"/>
    <col min="29" max="31" width="8.140625" style="205" customWidth="1"/>
    <col min="32" max="32" width="10.7109375" style="205" customWidth="1"/>
    <col min="33" max="33" width="9.7109375" style="205" bestFit="1" customWidth="1"/>
    <col min="34" max="34" width="13" style="205" customWidth="1"/>
    <col min="35" max="256" width="9.140625" style="205"/>
    <col min="257" max="257" width="103" style="205" customWidth="1"/>
    <col min="258" max="266" width="5.5703125" style="205" bestFit="1" customWidth="1"/>
    <col min="267" max="269" width="7.42578125" style="205" bestFit="1" customWidth="1"/>
    <col min="270" max="270" width="7.5703125" style="205" bestFit="1" customWidth="1"/>
    <col min="271" max="276" width="7" style="205" bestFit="1" customWidth="1"/>
    <col min="277" max="279" width="8.5703125" style="205" bestFit="1" customWidth="1"/>
    <col min="280" max="280" width="9.28515625" style="205" customWidth="1"/>
    <col min="281" max="281" width="8.5703125" style="205" bestFit="1" customWidth="1"/>
    <col min="282" max="282" width="9.140625" style="205"/>
    <col min="283" max="286" width="8.140625" style="205" bestFit="1" customWidth="1"/>
    <col min="287" max="287" width="8.140625" style="205" customWidth="1"/>
    <col min="288" max="288" width="10.7109375" style="205" customWidth="1"/>
    <col min="289" max="289" width="9.7109375" style="205" bestFit="1" customWidth="1"/>
    <col min="290" max="512" width="9.140625" style="205"/>
    <col min="513" max="513" width="103" style="205" customWidth="1"/>
    <col min="514" max="522" width="5.5703125" style="205" bestFit="1" customWidth="1"/>
    <col min="523" max="525" width="7.42578125" style="205" bestFit="1" customWidth="1"/>
    <col min="526" max="526" width="7.5703125" style="205" bestFit="1" customWidth="1"/>
    <col min="527" max="532" width="7" style="205" bestFit="1" customWidth="1"/>
    <col min="533" max="535" width="8.5703125" style="205" bestFit="1" customWidth="1"/>
    <col min="536" max="536" width="9.28515625" style="205" customWidth="1"/>
    <col min="537" max="537" width="8.5703125" style="205" bestFit="1" customWidth="1"/>
    <col min="538" max="538" width="9.140625" style="205"/>
    <col min="539" max="542" width="8.140625" style="205" bestFit="1" customWidth="1"/>
    <col min="543" max="543" width="8.140625" style="205" customWidth="1"/>
    <col min="544" max="544" width="10.7109375" style="205" customWidth="1"/>
    <col min="545" max="545" width="9.7109375" style="205" bestFit="1" customWidth="1"/>
    <col min="546" max="768" width="9.140625" style="205"/>
    <col min="769" max="769" width="103" style="205" customWidth="1"/>
    <col min="770" max="778" width="5.5703125" style="205" bestFit="1" customWidth="1"/>
    <col min="779" max="781" width="7.42578125" style="205" bestFit="1" customWidth="1"/>
    <col min="782" max="782" width="7.5703125" style="205" bestFit="1" customWidth="1"/>
    <col min="783" max="788" width="7" style="205" bestFit="1" customWidth="1"/>
    <col min="789" max="791" width="8.5703125" style="205" bestFit="1" customWidth="1"/>
    <col min="792" max="792" width="9.28515625" style="205" customWidth="1"/>
    <col min="793" max="793" width="8.5703125" style="205" bestFit="1" customWidth="1"/>
    <col min="794" max="794" width="9.140625" style="205"/>
    <col min="795" max="798" width="8.140625" style="205" bestFit="1" customWidth="1"/>
    <col min="799" max="799" width="8.140625" style="205" customWidth="1"/>
    <col min="800" max="800" width="10.7109375" style="205" customWidth="1"/>
    <col min="801" max="801" width="9.7109375" style="205" bestFit="1" customWidth="1"/>
    <col min="802" max="1024" width="9.140625" style="205"/>
    <col min="1025" max="1025" width="103" style="205" customWidth="1"/>
    <col min="1026" max="1034" width="5.5703125" style="205" bestFit="1" customWidth="1"/>
    <col min="1035" max="1037" width="7.42578125" style="205" bestFit="1" customWidth="1"/>
    <col min="1038" max="1038" width="7.5703125" style="205" bestFit="1" customWidth="1"/>
    <col min="1039" max="1044" width="7" style="205" bestFit="1" customWidth="1"/>
    <col min="1045" max="1047" width="8.5703125" style="205" bestFit="1" customWidth="1"/>
    <col min="1048" max="1048" width="9.28515625" style="205" customWidth="1"/>
    <col min="1049" max="1049" width="8.5703125" style="205" bestFit="1" customWidth="1"/>
    <col min="1050" max="1050" width="9.140625" style="205"/>
    <col min="1051" max="1054" width="8.140625" style="205" bestFit="1" customWidth="1"/>
    <col min="1055" max="1055" width="8.140625" style="205" customWidth="1"/>
    <col min="1056" max="1056" width="10.7109375" style="205" customWidth="1"/>
    <col min="1057" max="1057" width="9.7109375" style="205" bestFit="1" customWidth="1"/>
    <col min="1058" max="1280" width="9.140625" style="205"/>
    <col min="1281" max="1281" width="103" style="205" customWidth="1"/>
    <col min="1282" max="1290" width="5.5703125" style="205" bestFit="1" customWidth="1"/>
    <col min="1291" max="1293" width="7.42578125" style="205" bestFit="1" customWidth="1"/>
    <col min="1294" max="1294" width="7.5703125" style="205" bestFit="1" customWidth="1"/>
    <col min="1295" max="1300" width="7" style="205" bestFit="1" customWidth="1"/>
    <col min="1301" max="1303" width="8.5703125" style="205" bestFit="1" customWidth="1"/>
    <col min="1304" max="1304" width="9.28515625" style="205" customWidth="1"/>
    <col min="1305" max="1305" width="8.5703125" style="205" bestFit="1" customWidth="1"/>
    <col min="1306" max="1306" width="9.140625" style="205"/>
    <col min="1307" max="1310" width="8.140625" style="205" bestFit="1" customWidth="1"/>
    <col min="1311" max="1311" width="8.140625" style="205" customWidth="1"/>
    <col min="1312" max="1312" width="10.7109375" style="205" customWidth="1"/>
    <col min="1313" max="1313" width="9.7109375" style="205" bestFit="1" customWidth="1"/>
    <col min="1314" max="1536" width="9.140625" style="205"/>
    <col min="1537" max="1537" width="103" style="205" customWidth="1"/>
    <col min="1538" max="1546" width="5.5703125" style="205" bestFit="1" customWidth="1"/>
    <col min="1547" max="1549" width="7.42578125" style="205" bestFit="1" customWidth="1"/>
    <col min="1550" max="1550" width="7.5703125" style="205" bestFit="1" customWidth="1"/>
    <col min="1551" max="1556" width="7" style="205" bestFit="1" customWidth="1"/>
    <col min="1557" max="1559" width="8.5703125" style="205" bestFit="1" customWidth="1"/>
    <col min="1560" max="1560" width="9.28515625" style="205" customWidth="1"/>
    <col min="1561" max="1561" width="8.5703125" style="205" bestFit="1" customWidth="1"/>
    <col min="1562" max="1562" width="9.140625" style="205"/>
    <col min="1563" max="1566" width="8.140625" style="205" bestFit="1" customWidth="1"/>
    <col min="1567" max="1567" width="8.140625" style="205" customWidth="1"/>
    <col min="1568" max="1568" width="10.7109375" style="205" customWidth="1"/>
    <col min="1569" max="1569" width="9.7109375" style="205" bestFit="1" customWidth="1"/>
    <col min="1570" max="1792" width="9.140625" style="205"/>
    <col min="1793" max="1793" width="103" style="205" customWidth="1"/>
    <col min="1794" max="1802" width="5.5703125" style="205" bestFit="1" customWidth="1"/>
    <col min="1803" max="1805" width="7.42578125" style="205" bestFit="1" customWidth="1"/>
    <col min="1806" max="1806" width="7.5703125" style="205" bestFit="1" customWidth="1"/>
    <col min="1807" max="1812" width="7" style="205" bestFit="1" customWidth="1"/>
    <col min="1813" max="1815" width="8.5703125" style="205" bestFit="1" customWidth="1"/>
    <col min="1816" max="1816" width="9.28515625" style="205" customWidth="1"/>
    <col min="1817" max="1817" width="8.5703125" style="205" bestFit="1" customWidth="1"/>
    <col min="1818" max="1818" width="9.140625" style="205"/>
    <col min="1819" max="1822" width="8.140625" style="205" bestFit="1" customWidth="1"/>
    <col min="1823" max="1823" width="8.140625" style="205" customWidth="1"/>
    <col min="1824" max="1824" width="10.7109375" style="205" customWidth="1"/>
    <col min="1825" max="1825" width="9.7109375" style="205" bestFit="1" customWidth="1"/>
    <col min="1826" max="2048" width="9.140625" style="205"/>
    <col min="2049" max="2049" width="103" style="205" customWidth="1"/>
    <col min="2050" max="2058" width="5.5703125" style="205" bestFit="1" customWidth="1"/>
    <col min="2059" max="2061" width="7.42578125" style="205" bestFit="1" customWidth="1"/>
    <col min="2062" max="2062" width="7.5703125" style="205" bestFit="1" customWidth="1"/>
    <col min="2063" max="2068" width="7" style="205" bestFit="1" customWidth="1"/>
    <col min="2069" max="2071" width="8.5703125" style="205" bestFit="1" customWidth="1"/>
    <col min="2072" max="2072" width="9.28515625" style="205" customWidth="1"/>
    <col min="2073" max="2073" width="8.5703125" style="205" bestFit="1" customWidth="1"/>
    <col min="2074" max="2074" width="9.140625" style="205"/>
    <col min="2075" max="2078" width="8.140625" style="205" bestFit="1" customWidth="1"/>
    <col min="2079" max="2079" width="8.140625" style="205" customWidth="1"/>
    <col min="2080" max="2080" width="10.7109375" style="205" customWidth="1"/>
    <col min="2081" max="2081" width="9.7109375" style="205" bestFit="1" customWidth="1"/>
    <col min="2082" max="2304" width="9.140625" style="205"/>
    <col min="2305" max="2305" width="103" style="205" customWidth="1"/>
    <col min="2306" max="2314" width="5.5703125" style="205" bestFit="1" customWidth="1"/>
    <col min="2315" max="2317" width="7.42578125" style="205" bestFit="1" customWidth="1"/>
    <col min="2318" max="2318" width="7.5703125" style="205" bestFit="1" customWidth="1"/>
    <col min="2319" max="2324" width="7" style="205" bestFit="1" customWidth="1"/>
    <col min="2325" max="2327" width="8.5703125" style="205" bestFit="1" customWidth="1"/>
    <col min="2328" max="2328" width="9.28515625" style="205" customWidth="1"/>
    <col min="2329" max="2329" width="8.5703125" style="205" bestFit="1" customWidth="1"/>
    <col min="2330" max="2330" width="9.140625" style="205"/>
    <col min="2331" max="2334" width="8.140625" style="205" bestFit="1" customWidth="1"/>
    <col min="2335" max="2335" width="8.140625" style="205" customWidth="1"/>
    <col min="2336" max="2336" width="10.7109375" style="205" customWidth="1"/>
    <col min="2337" max="2337" width="9.7109375" style="205" bestFit="1" customWidth="1"/>
    <col min="2338" max="2560" width="9.140625" style="205"/>
    <col min="2561" max="2561" width="103" style="205" customWidth="1"/>
    <col min="2562" max="2570" width="5.5703125" style="205" bestFit="1" customWidth="1"/>
    <col min="2571" max="2573" width="7.42578125" style="205" bestFit="1" customWidth="1"/>
    <col min="2574" max="2574" width="7.5703125" style="205" bestFit="1" customWidth="1"/>
    <col min="2575" max="2580" width="7" style="205" bestFit="1" customWidth="1"/>
    <col min="2581" max="2583" width="8.5703125" style="205" bestFit="1" customWidth="1"/>
    <col min="2584" max="2584" width="9.28515625" style="205" customWidth="1"/>
    <col min="2585" max="2585" width="8.5703125" style="205" bestFit="1" customWidth="1"/>
    <col min="2586" max="2586" width="9.140625" style="205"/>
    <col min="2587" max="2590" width="8.140625" style="205" bestFit="1" customWidth="1"/>
    <col min="2591" max="2591" width="8.140625" style="205" customWidth="1"/>
    <col min="2592" max="2592" width="10.7109375" style="205" customWidth="1"/>
    <col min="2593" max="2593" width="9.7109375" style="205" bestFit="1" customWidth="1"/>
    <col min="2594" max="2816" width="9.140625" style="205"/>
    <col min="2817" max="2817" width="103" style="205" customWidth="1"/>
    <col min="2818" max="2826" width="5.5703125" style="205" bestFit="1" customWidth="1"/>
    <col min="2827" max="2829" width="7.42578125" style="205" bestFit="1" customWidth="1"/>
    <col min="2830" max="2830" width="7.5703125" style="205" bestFit="1" customWidth="1"/>
    <col min="2831" max="2836" width="7" style="205" bestFit="1" customWidth="1"/>
    <col min="2837" max="2839" width="8.5703125" style="205" bestFit="1" customWidth="1"/>
    <col min="2840" max="2840" width="9.28515625" style="205" customWidth="1"/>
    <col min="2841" max="2841" width="8.5703125" style="205" bestFit="1" customWidth="1"/>
    <col min="2842" max="2842" width="9.140625" style="205"/>
    <col min="2843" max="2846" width="8.140625" style="205" bestFit="1" customWidth="1"/>
    <col min="2847" max="2847" width="8.140625" style="205" customWidth="1"/>
    <col min="2848" max="2848" width="10.7109375" style="205" customWidth="1"/>
    <col min="2849" max="2849" width="9.7109375" style="205" bestFit="1" customWidth="1"/>
    <col min="2850" max="3072" width="9.140625" style="205"/>
    <col min="3073" max="3073" width="103" style="205" customWidth="1"/>
    <col min="3074" max="3082" width="5.5703125" style="205" bestFit="1" customWidth="1"/>
    <col min="3083" max="3085" width="7.42578125" style="205" bestFit="1" customWidth="1"/>
    <col min="3086" max="3086" width="7.5703125" style="205" bestFit="1" customWidth="1"/>
    <col min="3087" max="3092" width="7" style="205" bestFit="1" customWidth="1"/>
    <col min="3093" max="3095" width="8.5703125" style="205" bestFit="1" customWidth="1"/>
    <col min="3096" max="3096" width="9.28515625" style="205" customWidth="1"/>
    <col min="3097" max="3097" width="8.5703125" style="205" bestFit="1" customWidth="1"/>
    <col min="3098" max="3098" width="9.140625" style="205"/>
    <col min="3099" max="3102" width="8.140625" style="205" bestFit="1" customWidth="1"/>
    <col min="3103" max="3103" width="8.140625" style="205" customWidth="1"/>
    <col min="3104" max="3104" width="10.7109375" style="205" customWidth="1"/>
    <col min="3105" max="3105" width="9.7109375" style="205" bestFit="1" customWidth="1"/>
    <col min="3106" max="3328" width="9.140625" style="205"/>
    <col min="3329" max="3329" width="103" style="205" customWidth="1"/>
    <col min="3330" max="3338" width="5.5703125" style="205" bestFit="1" customWidth="1"/>
    <col min="3339" max="3341" width="7.42578125" style="205" bestFit="1" customWidth="1"/>
    <col min="3342" max="3342" width="7.5703125" style="205" bestFit="1" customWidth="1"/>
    <col min="3343" max="3348" width="7" style="205" bestFit="1" customWidth="1"/>
    <col min="3349" max="3351" width="8.5703125" style="205" bestFit="1" customWidth="1"/>
    <col min="3352" max="3352" width="9.28515625" style="205" customWidth="1"/>
    <col min="3353" max="3353" width="8.5703125" style="205" bestFit="1" customWidth="1"/>
    <col min="3354" max="3354" width="9.140625" style="205"/>
    <col min="3355" max="3358" width="8.140625" style="205" bestFit="1" customWidth="1"/>
    <col min="3359" max="3359" width="8.140625" style="205" customWidth="1"/>
    <col min="3360" max="3360" width="10.7109375" style="205" customWidth="1"/>
    <col min="3361" max="3361" width="9.7109375" style="205" bestFit="1" customWidth="1"/>
    <col min="3362" max="3584" width="9.140625" style="205"/>
    <col min="3585" max="3585" width="103" style="205" customWidth="1"/>
    <col min="3586" max="3594" width="5.5703125" style="205" bestFit="1" customWidth="1"/>
    <col min="3595" max="3597" width="7.42578125" style="205" bestFit="1" customWidth="1"/>
    <col min="3598" max="3598" width="7.5703125" style="205" bestFit="1" customWidth="1"/>
    <col min="3599" max="3604" width="7" style="205" bestFit="1" customWidth="1"/>
    <col min="3605" max="3607" width="8.5703125" style="205" bestFit="1" customWidth="1"/>
    <col min="3608" max="3608" width="9.28515625" style="205" customWidth="1"/>
    <col min="3609" max="3609" width="8.5703125" style="205" bestFit="1" customWidth="1"/>
    <col min="3610" max="3610" width="9.140625" style="205"/>
    <col min="3611" max="3614" width="8.140625" style="205" bestFit="1" customWidth="1"/>
    <col min="3615" max="3615" width="8.140625" style="205" customWidth="1"/>
    <col min="3616" max="3616" width="10.7109375" style="205" customWidth="1"/>
    <col min="3617" max="3617" width="9.7109375" style="205" bestFit="1" customWidth="1"/>
    <col min="3618" max="3840" width="9.140625" style="205"/>
    <col min="3841" max="3841" width="103" style="205" customWidth="1"/>
    <col min="3842" max="3850" width="5.5703125" style="205" bestFit="1" customWidth="1"/>
    <col min="3851" max="3853" width="7.42578125" style="205" bestFit="1" customWidth="1"/>
    <col min="3854" max="3854" width="7.5703125" style="205" bestFit="1" customWidth="1"/>
    <col min="3855" max="3860" width="7" style="205" bestFit="1" customWidth="1"/>
    <col min="3861" max="3863" width="8.5703125" style="205" bestFit="1" customWidth="1"/>
    <col min="3864" max="3864" width="9.28515625" style="205" customWidth="1"/>
    <col min="3865" max="3865" width="8.5703125" style="205" bestFit="1" customWidth="1"/>
    <col min="3866" max="3866" width="9.140625" style="205"/>
    <col min="3867" max="3870" width="8.140625" style="205" bestFit="1" customWidth="1"/>
    <col min="3871" max="3871" width="8.140625" style="205" customWidth="1"/>
    <col min="3872" max="3872" width="10.7109375" style="205" customWidth="1"/>
    <col min="3873" max="3873" width="9.7109375" style="205" bestFit="1" customWidth="1"/>
    <col min="3874" max="4096" width="9.140625" style="205"/>
    <col min="4097" max="4097" width="103" style="205" customWidth="1"/>
    <col min="4098" max="4106" width="5.5703125" style="205" bestFit="1" customWidth="1"/>
    <col min="4107" max="4109" width="7.42578125" style="205" bestFit="1" customWidth="1"/>
    <col min="4110" max="4110" width="7.5703125" style="205" bestFit="1" customWidth="1"/>
    <col min="4111" max="4116" width="7" style="205" bestFit="1" customWidth="1"/>
    <col min="4117" max="4119" width="8.5703125" style="205" bestFit="1" customWidth="1"/>
    <col min="4120" max="4120" width="9.28515625" style="205" customWidth="1"/>
    <col min="4121" max="4121" width="8.5703125" style="205" bestFit="1" customWidth="1"/>
    <col min="4122" max="4122" width="9.140625" style="205"/>
    <col min="4123" max="4126" width="8.140625" style="205" bestFit="1" customWidth="1"/>
    <col min="4127" max="4127" width="8.140625" style="205" customWidth="1"/>
    <col min="4128" max="4128" width="10.7109375" style="205" customWidth="1"/>
    <col min="4129" max="4129" width="9.7109375" style="205" bestFit="1" customWidth="1"/>
    <col min="4130" max="4352" width="9.140625" style="205"/>
    <col min="4353" max="4353" width="103" style="205" customWidth="1"/>
    <col min="4354" max="4362" width="5.5703125" style="205" bestFit="1" customWidth="1"/>
    <col min="4363" max="4365" width="7.42578125" style="205" bestFit="1" customWidth="1"/>
    <col min="4366" max="4366" width="7.5703125" style="205" bestFit="1" customWidth="1"/>
    <col min="4367" max="4372" width="7" style="205" bestFit="1" customWidth="1"/>
    <col min="4373" max="4375" width="8.5703125" style="205" bestFit="1" customWidth="1"/>
    <col min="4376" max="4376" width="9.28515625" style="205" customWidth="1"/>
    <col min="4377" max="4377" width="8.5703125" style="205" bestFit="1" customWidth="1"/>
    <col min="4378" max="4378" width="9.140625" style="205"/>
    <col min="4379" max="4382" width="8.140625" style="205" bestFit="1" customWidth="1"/>
    <col min="4383" max="4383" width="8.140625" style="205" customWidth="1"/>
    <col min="4384" max="4384" width="10.7109375" style="205" customWidth="1"/>
    <col min="4385" max="4385" width="9.7109375" style="205" bestFit="1" customWidth="1"/>
    <col min="4386" max="4608" width="9.140625" style="205"/>
    <col min="4609" max="4609" width="103" style="205" customWidth="1"/>
    <col min="4610" max="4618" width="5.5703125" style="205" bestFit="1" customWidth="1"/>
    <col min="4619" max="4621" width="7.42578125" style="205" bestFit="1" customWidth="1"/>
    <col min="4622" max="4622" width="7.5703125" style="205" bestFit="1" customWidth="1"/>
    <col min="4623" max="4628" width="7" style="205" bestFit="1" customWidth="1"/>
    <col min="4629" max="4631" width="8.5703125" style="205" bestFit="1" customWidth="1"/>
    <col min="4632" max="4632" width="9.28515625" style="205" customWidth="1"/>
    <col min="4633" max="4633" width="8.5703125" style="205" bestFit="1" customWidth="1"/>
    <col min="4634" max="4634" width="9.140625" style="205"/>
    <col min="4635" max="4638" width="8.140625" style="205" bestFit="1" customWidth="1"/>
    <col min="4639" max="4639" width="8.140625" style="205" customWidth="1"/>
    <col min="4640" max="4640" width="10.7109375" style="205" customWidth="1"/>
    <col min="4641" max="4641" width="9.7109375" style="205" bestFit="1" customWidth="1"/>
    <col min="4642" max="4864" width="9.140625" style="205"/>
    <col min="4865" max="4865" width="103" style="205" customWidth="1"/>
    <col min="4866" max="4874" width="5.5703125" style="205" bestFit="1" customWidth="1"/>
    <col min="4875" max="4877" width="7.42578125" style="205" bestFit="1" customWidth="1"/>
    <col min="4878" max="4878" width="7.5703125" style="205" bestFit="1" customWidth="1"/>
    <col min="4879" max="4884" width="7" style="205" bestFit="1" customWidth="1"/>
    <col min="4885" max="4887" width="8.5703125" style="205" bestFit="1" customWidth="1"/>
    <col min="4888" max="4888" width="9.28515625" style="205" customWidth="1"/>
    <col min="4889" max="4889" width="8.5703125" style="205" bestFit="1" customWidth="1"/>
    <col min="4890" max="4890" width="9.140625" style="205"/>
    <col min="4891" max="4894" width="8.140625" style="205" bestFit="1" customWidth="1"/>
    <col min="4895" max="4895" width="8.140625" style="205" customWidth="1"/>
    <col min="4896" max="4896" width="10.7109375" style="205" customWidth="1"/>
    <col min="4897" max="4897" width="9.7109375" style="205" bestFit="1" customWidth="1"/>
    <col min="4898" max="5120" width="9.140625" style="205"/>
    <col min="5121" max="5121" width="103" style="205" customWidth="1"/>
    <col min="5122" max="5130" width="5.5703125" style="205" bestFit="1" customWidth="1"/>
    <col min="5131" max="5133" width="7.42578125" style="205" bestFit="1" customWidth="1"/>
    <col min="5134" max="5134" width="7.5703125" style="205" bestFit="1" customWidth="1"/>
    <col min="5135" max="5140" width="7" style="205" bestFit="1" customWidth="1"/>
    <col min="5141" max="5143" width="8.5703125" style="205" bestFit="1" customWidth="1"/>
    <col min="5144" max="5144" width="9.28515625" style="205" customWidth="1"/>
    <col min="5145" max="5145" width="8.5703125" style="205" bestFit="1" customWidth="1"/>
    <col min="5146" max="5146" width="9.140625" style="205"/>
    <col min="5147" max="5150" width="8.140625" style="205" bestFit="1" customWidth="1"/>
    <col min="5151" max="5151" width="8.140625" style="205" customWidth="1"/>
    <col min="5152" max="5152" width="10.7109375" style="205" customWidth="1"/>
    <col min="5153" max="5153" width="9.7109375" style="205" bestFit="1" customWidth="1"/>
    <col min="5154" max="5376" width="9.140625" style="205"/>
    <col min="5377" max="5377" width="103" style="205" customWidth="1"/>
    <col min="5378" max="5386" width="5.5703125" style="205" bestFit="1" customWidth="1"/>
    <col min="5387" max="5389" width="7.42578125" style="205" bestFit="1" customWidth="1"/>
    <col min="5390" max="5390" width="7.5703125" style="205" bestFit="1" customWidth="1"/>
    <col min="5391" max="5396" width="7" style="205" bestFit="1" customWidth="1"/>
    <col min="5397" max="5399" width="8.5703125" style="205" bestFit="1" customWidth="1"/>
    <col min="5400" max="5400" width="9.28515625" style="205" customWidth="1"/>
    <col min="5401" max="5401" width="8.5703125" style="205" bestFit="1" customWidth="1"/>
    <col min="5402" max="5402" width="9.140625" style="205"/>
    <col min="5403" max="5406" width="8.140625" style="205" bestFit="1" customWidth="1"/>
    <col min="5407" max="5407" width="8.140625" style="205" customWidth="1"/>
    <col min="5408" max="5408" width="10.7109375" style="205" customWidth="1"/>
    <col min="5409" max="5409" width="9.7109375" style="205" bestFit="1" customWidth="1"/>
    <col min="5410" max="5632" width="9.140625" style="205"/>
    <col min="5633" max="5633" width="103" style="205" customWidth="1"/>
    <col min="5634" max="5642" width="5.5703125" style="205" bestFit="1" customWidth="1"/>
    <col min="5643" max="5645" width="7.42578125" style="205" bestFit="1" customWidth="1"/>
    <col min="5646" max="5646" width="7.5703125" style="205" bestFit="1" customWidth="1"/>
    <col min="5647" max="5652" width="7" style="205" bestFit="1" customWidth="1"/>
    <col min="5653" max="5655" width="8.5703125" style="205" bestFit="1" customWidth="1"/>
    <col min="5656" max="5656" width="9.28515625" style="205" customWidth="1"/>
    <col min="5657" max="5657" width="8.5703125" style="205" bestFit="1" customWidth="1"/>
    <col min="5658" max="5658" width="9.140625" style="205"/>
    <col min="5659" max="5662" width="8.140625" style="205" bestFit="1" customWidth="1"/>
    <col min="5663" max="5663" width="8.140625" style="205" customWidth="1"/>
    <col min="5664" max="5664" width="10.7109375" style="205" customWidth="1"/>
    <col min="5665" max="5665" width="9.7109375" style="205" bestFit="1" customWidth="1"/>
    <col min="5666" max="5888" width="9.140625" style="205"/>
    <col min="5889" max="5889" width="103" style="205" customWidth="1"/>
    <col min="5890" max="5898" width="5.5703125" style="205" bestFit="1" customWidth="1"/>
    <col min="5899" max="5901" width="7.42578125" style="205" bestFit="1" customWidth="1"/>
    <col min="5902" max="5902" width="7.5703125" style="205" bestFit="1" customWidth="1"/>
    <col min="5903" max="5908" width="7" style="205" bestFit="1" customWidth="1"/>
    <col min="5909" max="5911" width="8.5703125" style="205" bestFit="1" customWidth="1"/>
    <col min="5912" max="5912" width="9.28515625" style="205" customWidth="1"/>
    <col min="5913" max="5913" width="8.5703125" style="205" bestFit="1" customWidth="1"/>
    <col min="5914" max="5914" width="9.140625" style="205"/>
    <col min="5915" max="5918" width="8.140625" style="205" bestFit="1" customWidth="1"/>
    <col min="5919" max="5919" width="8.140625" style="205" customWidth="1"/>
    <col min="5920" max="5920" width="10.7109375" style="205" customWidth="1"/>
    <col min="5921" max="5921" width="9.7109375" style="205" bestFit="1" customWidth="1"/>
    <col min="5922" max="6144" width="9.140625" style="205"/>
    <col min="6145" max="6145" width="103" style="205" customWidth="1"/>
    <col min="6146" max="6154" width="5.5703125" style="205" bestFit="1" customWidth="1"/>
    <col min="6155" max="6157" width="7.42578125" style="205" bestFit="1" customWidth="1"/>
    <col min="6158" max="6158" width="7.5703125" style="205" bestFit="1" customWidth="1"/>
    <col min="6159" max="6164" width="7" style="205" bestFit="1" customWidth="1"/>
    <col min="6165" max="6167" width="8.5703125" style="205" bestFit="1" customWidth="1"/>
    <col min="6168" max="6168" width="9.28515625" style="205" customWidth="1"/>
    <col min="6169" max="6169" width="8.5703125" style="205" bestFit="1" customWidth="1"/>
    <col min="6170" max="6170" width="9.140625" style="205"/>
    <col min="6171" max="6174" width="8.140625" style="205" bestFit="1" customWidth="1"/>
    <col min="6175" max="6175" width="8.140625" style="205" customWidth="1"/>
    <col min="6176" max="6176" width="10.7109375" style="205" customWidth="1"/>
    <col min="6177" max="6177" width="9.7109375" style="205" bestFit="1" customWidth="1"/>
    <col min="6178" max="6400" width="9.140625" style="205"/>
    <col min="6401" max="6401" width="103" style="205" customWidth="1"/>
    <col min="6402" max="6410" width="5.5703125" style="205" bestFit="1" customWidth="1"/>
    <col min="6411" max="6413" width="7.42578125" style="205" bestFit="1" customWidth="1"/>
    <col min="6414" max="6414" width="7.5703125" style="205" bestFit="1" customWidth="1"/>
    <col min="6415" max="6420" width="7" style="205" bestFit="1" customWidth="1"/>
    <col min="6421" max="6423" width="8.5703125" style="205" bestFit="1" customWidth="1"/>
    <col min="6424" max="6424" width="9.28515625" style="205" customWidth="1"/>
    <col min="6425" max="6425" width="8.5703125" style="205" bestFit="1" customWidth="1"/>
    <col min="6426" max="6426" width="9.140625" style="205"/>
    <col min="6427" max="6430" width="8.140625" style="205" bestFit="1" customWidth="1"/>
    <col min="6431" max="6431" width="8.140625" style="205" customWidth="1"/>
    <col min="6432" max="6432" width="10.7109375" style="205" customWidth="1"/>
    <col min="6433" max="6433" width="9.7109375" style="205" bestFit="1" customWidth="1"/>
    <col min="6434" max="6656" width="9.140625" style="205"/>
    <col min="6657" max="6657" width="103" style="205" customWidth="1"/>
    <col min="6658" max="6666" width="5.5703125" style="205" bestFit="1" customWidth="1"/>
    <col min="6667" max="6669" width="7.42578125" style="205" bestFit="1" customWidth="1"/>
    <col min="6670" max="6670" width="7.5703125" style="205" bestFit="1" customWidth="1"/>
    <col min="6671" max="6676" width="7" style="205" bestFit="1" customWidth="1"/>
    <col min="6677" max="6679" width="8.5703125" style="205" bestFit="1" customWidth="1"/>
    <col min="6680" max="6680" width="9.28515625" style="205" customWidth="1"/>
    <col min="6681" max="6681" width="8.5703125" style="205" bestFit="1" customWidth="1"/>
    <col min="6682" max="6682" width="9.140625" style="205"/>
    <col min="6683" max="6686" width="8.140625" style="205" bestFit="1" customWidth="1"/>
    <col min="6687" max="6687" width="8.140625" style="205" customWidth="1"/>
    <col min="6688" max="6688" width="10.7109375" style="205" customWidth="1"/>
    <col min="6689" max="6689" width="9.7109375" style="205" bestFit="1" customWidth="1"/>
    <col min="6690" max="6912" width="9.140625" style="205"/>
    <col min="6913" max="6913" width="103" style="205" customWidth="1"/>
    <col min="6914" max="6922" width="5.5703125" style="205" bestFit="1" customWidth="1"/>
    <col min="6923" max="6925" width="7.42578125" style="205" bestFit="1" customWidth="1"/>
    <col min="6926" max="6926" width="7.5703125" style="205" bestFit="1" customWidth="1"/>
    <col min="6927" max="6932" width="7" style="205" bestFit="1" customWidth="1"/>
    <col min="6933" max="6935" width="8.5703125" style="205" bestFit="1" customWidth="1"/>
    <col min="6936" max="6936" width="9.28515625" style="205" customWidth="1"/>
    <col min="6937" max="6937" width="8.5703125" style="205" bestFit="1" customWidth="1"/>
    <col min="6938" max="6938" width="9.140625" style="205"/>
    <col min="6939" max="6942" width="8.140625" style="205" bestFit="1" customWidth="1"/>
    <col min="6943" max="6943" width="8.140625" style="205" customWidth="1"/>
    <col min="6944" max="6944" width="10.7109375" style="205" customWidth="1"/>
    <col min="6945" max="6945" width="9.7109375" style="205" bestFit="1" customWidth="1"/>
    <col min="6946" max="7168" width="9.140625" style="205"/>
    <col min="7169" max="7169" width="103" style="205" customWidth="1"/>
    <col min="7170" max="7178" width="5.5703125" style="205" bestFit="1" customWidth="1"/>
    <col min="7179" max="7181" width="7.42578125" style="205" bestFit="1" customWidth="1"/>
    <col min="7182" max="7182" width="7.5703125" style="205" bestFit="1" customWidth="1"/>
    <col min="7183" max="7188" width="7" style="205" bestFit="1" customWidth="1"/>
    <col min="7189" max="7191" width="8.5703125" style="205" bestFit="1" customWidth="1"/>
    <col min="7192" max="7192" width="9.28515625" style="205" customWidth="1"/>
    <col min="7193" max="7193" width="8.5703125" style="205" bestFit="1" customWidth="1"/>
    <col min="7194" max="7194" width="9.140625" style="205"/>
    <col min="7195" max="7198" width="8.140625" style="205" bestFit="1" customWidth="1"/>
    <col min="7199" max="7199" width="8.140625" style="205" customWidth="1"/>
    <col min="7200" max="7200" width="10.7109375" style="205" customWidth="1"/>
    <col min="7201" max="7201" width="9.7109375" style="205" bestFit="1" customWidth="1"/>
    <col min="7202" max="7424" width="9.140625" style="205"/>
    <col min="7425" max="7425" width="103" style="205" customWidth="1"/>
    <col min="7426" max="7434" width="5.5703125" style="205" bestFit="1" customWidth="1"/>
    <col min="7435" max="7437" width="7.42578125" style="205" bestFit="1" customWidth="1"/>
    <col min="7438" max="7438" width="7.5703125" style="205" bestFit="1" customWidth="1"/>
    <col min="7439" max="7444" width="7" style="205" bestFit="1" customWidth="1"/>
    <col min="7445" max="7447" width="8.5703125" style="205" bestFit="1" customWidth="1"/>
    <col min="7448" max="7448" width="9.28515625" style="205" customWidth="1"/>
    <col min="7449" max="7449" width="8.5703125" style="205" bestFit="1" customWidth="1"/>
    <col min="7450" max="7450" width="9.140625" style="205"/>
    <col min="7451" max="7454" width="8.140625" style="205" bestFit="1" customWidth="1"/>
    <col min="7455" max="7455" width="8.140625" style="205" customWidth="1"/>
    <col min="7456" max="7456" width="10.7109375" style="205" customWidth="1"/>
    <col min="7457" max="7457" width="9.7109375" style="205" bestFit="1" customWidth="1"/>
    <col min="7458" max="7680" width="9.140625" style="205"/>
    <col min="7681" max="7681" width="103" style="205" customWidth="1"/>
    <col min="7682" max="7690" width="5.5703125" style="205" bestFit="1" customWidth="1"/>
    <col min="7691" max="7693" width="7.42578125" style="205" bestFit="1" customWidth="1"/>
    <col min="7694" max="7694" width="7.5703125" style="205" bestFit="1" customWidth="1"/>
    <col min="7695" max="7700" width="7" style="205" bestFit="1" customWidth="1"/>
    <col min="7701" max="7703" width="8.5703125" style="205" bestFit="1" customWidth="1"/>
    <col min="7704" max="7704" width="9.28515625" style="205" customWidth="1"/>
    <col min="7705" max="7705" width="8.5703125" style="205" bestFit="1" customWidth="1"/>
    <col min="7706" max="7706" width="9.140625" style="205"/>
    <col min="7707" max="7710" width="8.140625" style="205" bestFit="1" customWidth="1"/>
    <col min="7711" max="7711" width="8.140625" style="205" customWidth="1"/>
    <col min="7712" max="7712" width="10.7109375" style="205" customWidth="1"/>
    <col min="7713" max="7713" width="9.7109375" style="205" bestFit="1" customWidth="1"/>
    <col min="7714" max="7936" width="9.140625" style="205"/>
    <col min="7937" max="7937" width="103" style="205" customWidth="1"/>
    <col min="7938" max="7946" width="5.5703125" style="205" bestFit="1" customWidth="1"/>
    <col min="7947" max="7949" width="7.42578125" style="205" bestFit="1" customWidth="1"/>
    <col min="7950" max="7950" width="7.5703125" style="205" bestFit="1" customWidth="1"/>
    <col min="7951" max="7956" width="7" style="205" bestFit="1" customWidth="1"/>
    <col min="7957" max="7959" width="8.5703125" style="205" bestFit="1" customWidth="1"/>
    <col min="7960" max="7960" width="9.28515625" style="205" customWidth="1"/>
    <col min="7961" max="7961" width="8.5703125" style="205" bestFit="1" customWidth="1"/>
    <col min="7962" max="7962" width="9.140625" style="205"/>
    <col min="7963" max="7966" width="8.140625" style="205" bestFit="1" customWidth="1"/>
    <col min="7967" max="7967" width="8.140625" style="205" customWidth="1"/>
    <col min="7968" max="7968" width="10.7109375" style="205" customWidth="1"/>
    <col min="7969" max="7969" width="9.7109375" style="205" bestFit="1" customWidth="1"/>
    <col min="7970" max="8192" width="9.140625" style="205"/>
    <col min="8193" max="8193" width="103" style="205" customWidth="1"/>
    <col min="8194" max="8202" width="5.5703125" style="205" bestFit="1" customWidth="1"/>
    <col min="8203" max="8205" width="7.42578125" style="205" bestFit="1" customWidth="1"/>
    <col min="8206" max="8206" width="7.5703125" style="205" bestFit="1" customWidth="1"/>
    <col min="8207" max="8212" width="7" style="205" bestFit="1" customWidth="1"/>
    <col min="8213" max="8215" width="8.5703125" style="205" bestFit="1" customWidth="1"/>
    <col min="8216" max="8216" width="9.28515625" style="205" customWidth="1"/>
    <col min="8217" max="8217" width="8.5703125" style="205" bestFit="1" customWidth="1"/>
    <col min="8218" max="8218" width="9.140625" style="205"/>
    <col min="8219" max="8222" width="8.140625" style="205" bestFit="1" customWidth="1"/>
    <col min="8223" max="8223" width="8.140625" style="205" customWidth="1"/>
    <col min="8224" max="8224" width="10.7109375" style="205" customWidth="1"/>
    <col min="8225" max="8225" width="9.7109375" style="205" bestFit="1" customWidth="1"/>
    <col min="8226" max="8448" width="9.140625" style="205"/>
    <col min="8449" max="8449" width="103" style="205" customWidth="1"/>
    <col min="8450" max="8458" width="5.5703125" style="205" bestFit="1" customWidth="1"/>
    <col min="8459" max="8461" width="7.42578125" style="205" bestFit="1" customWidth="1"/>
    <col min="8462" max="8462" width="7.5703125" style="205" bestFit="1" customWidth="1"/>
    <col min="8463" max="8468" width="7" style="205" bestFit="1" customWidth="1"/>
    <col min="8469" max="8471" width="8.5703125" style="205" bestFit="1" customWidth="1"/>
    <col min="8472" max="8472" width="9.28515625" style="205" customWidth="1"/>
    <col min="8473" max="8473" width="8.5703125" style="205" bestFit="1" customWidth="1"/>
    <col min="8474" max="8474" width="9.140625" style="205"/>
    <col min="8475" max="8478" width="8.140625" style="205" bestFit="1" customWidth="1"/>
    <col min="8479" max="8479" width="8.140625" style="205" customWidth="1"/>
    <col min="8480" max="8480" width="10.7109375" style="205" customWidth="1"/>
    <col min="8481" max="8481" width="9.7109375" style="205" bestFit="1" customWidth="1"/>
    <col min="8482" max="8704" width="9.140625" style="205"/>
    <col min="8705" max="8705" width="103" style="205" customWidth="1"/>
    <col min="8706" max="8714" width="5.5703125" style="205" bestFit="1" customWidth="1"/>
    <col min="8715" max="8717" width="7.42578125" style="205" bestFit="1" customWidth="1"/>
    <col min="8718" max="8718" width="7.5703125" style="205" bestFit="1" customWidth="1"/>
    <col min="8719" max="8724" width="7" style="205" bestFit="1" customWidth="1"/>
    <col min="8725" max="8727" width="8.5703125" style="205" bestFit="1" customWidth="1"/>
    <col min="8728" max="8728" width="9.28515625" style="205" customWidth="1"/>
    <col min="8729" max="8729" width="8.5703125" style="205" bestFit="1" customWidth="1"/>
    <col min="8730" max="8730" width="9.140625" style="205"/>
    <col min="8731" max="8734" width="8.140625" style="205" bestFit="1" customWidth="1"/>
    <col min="8735" max="8735" width="8.140625" style="205" customWidth="1"/>
    <col min="8736" max="8736" width="10.7109375" style="205" customWidth="1"/>
    <col min="8737" max="8737" width="9.7109375" style="205" bestFit="1" customWidth="1"/>
    <col min="8738" max="8960" width="9.140625" style="205"/>
    <col min="8961" max="8961" width="103" style="205" customWidth="1"/>
    <col min="8962" max="8970" width="5.5703125" style="205" bestFit="1" customWidth="1"/>
    <col min="8971" max="8973" width="7.42578125" style="205" bestFit="1" customWidth="1"/>
    <col min="8974" max="8974" width="7.5703125" style="205" bestFit="1" customWidth="1"/>
    <col min="8975" max="8980" width="7" style="205" bestFit="1" customWidth="1"/>
    <col min="8981" max="8983" width="8.5703125" style="205" bestFit="1" customWidth="1"/>
    <col min="8984" max="8984" width="9.28515625" style="205" customWidth="1"/>
    <col min="8985" max="8985" width="8.5703125" style="205" bestFit="1" customWidth="1"/>
    <col min="8986" max="8986" width="9.140625" style="205"/>
    <col min="8987" max="8990" width="8.140625" style="205" bestFit="1" customWidth="1"/>
    <col min="8991" max="8991" width="8.140625" style="205" customWidth="1"/>
    <col min="8992" max="8992" width="10.7109375" style="205" customWidth="1"/>
    <col min="8993" max="8993" width="9.7109375" style="205" bestFit="1" customWidth="1"/>
    <col min="8994" max="9216" width="9.140625" style="205"/>
    <col min="9217" max="9217" width="103" style="205" customWidth="1"/>
    <col min="9218" max="9226" width="5.5703125" style="205" bestFit="1" customWidth="1"/>
    <col min="9227" max="9229" width="7.42578125" style="205" bestFit="1" customWidth="1"/>
    <col min="9230" max="9230" width="7.5703125" style="205" bestFit="1" customWidth="1"/>
    <col min="9231" max="9236" width="7" style="205" bestFit="1" customWidth="1"/>
    <col min="9237" max="9239" width="8.5703125" style="205" bestFit="1" customWidth="1"/>
    <col min="9240" max="9240" width="9.28515625" style="205" customWidth="1"/>
    <col min="9241" max="9241" width="8.5703125" style="205" bestFit="1" customWidth="1"/>
    <col min="9242" max="9242" width="9.140625" style="205"/>
    <col min="9243" max="9246" width="8.140625" style="205" bestFit="1" customWidth="1"/>
    <col min="9247" max="9247" width="8.140625" style="205" customWidth="1"/>
    <col min="9248" max="9248" width="10.7109375" style="205" customWidth="1"/>
    <col min="9249" max="9249" width="9.7109375" style="205" bestFit="1" customWidth="1"/>
    <col min="9250" max="9472" width="9.140625" style="205"/>
    <col min="9473" max="9473" width="103" style="205" customWidth="1"/>
    <col min="9474" max="9482" width="5.5703125" style="205" bestFit="1" customWidth="1"/>
    <col min="9483" max="9485" width="7.42578125" style="205" bestFit="1" customWidth="1"/>
    <col min="9486" max="9486" width="7.5703125" style="205" bestFit="1" customWidth="1"/>
    <col min="9487" max="9492" width="7" style="205" bestFit="1" customWidth="1"/>
    <col min="9493" max="9495" width="8.5703125" style="205" bestFit="1" customWidth="1"/>
    <col min="9496" max="9496" width="9.28515625" style="205" customWidth="1"/>
    <col min="9497" max="9497" width="8.5703125" style="205" bestFit="1" customWidth="1"/>
    <col min="9498" max="9498" width="9.140625" style="205"/>
    <col min="9499" max="9502" width="8.140625" style="205" bestFit="1" customWidth="1"/>
    <col min="9503" max="9503" width="8.140625" style="205" customWidth="1"/>
    <col min="9504" max="9504" width="10.7109375" style="205" customWidth="1"/>
    <col min="9505" max="9505" width="9.7109375" style="205" bestFit="1" customWidth="1"/>
    <col min="9506" max="9728" width="9.140625" style="205"/>
    <col min="9729" max="9729" width="103" style="205" customWidth="1"/>
    <col min="9730" max="9738" width="5.5703125" style="205" bestFit="1" customWidth="1"/>
    <col min="9739" max="9741" width="7.42578125" style="205" bestFit="1" customWidth="1"/>
    <col min="9742" max="9742" width="7.5703125" style="205" bestFit="1" customWidth="1"/>
    <col min="9743" max="9748" width="7" style="205" bestFit="1" customWidth="1"/>
    <col min="9749" max="9751" width="8.5703125" style="205" bestFit="1" customWidth="1"/>
    <col min="9752" max="9752" width="9.28515625" style="205" customWidth="1"/>
    <col min="9753" max="9753" width="8.5703125" style="205" bestFit="1" customWidth="1"/>
    <col min="9754" max="9754" width="9.140625" style="205"/>
    <col min="9755" max="9758" width="8.140625" style="205" bestFit="1" customWidth="1"/>
    <col min="9759" max="9759" width="8.140625" style="205" customWidth="1"/>
    <col min="9760" max="9760" width="10.7109375" style="205" customWidth="1"/>
    <col min="9761" max="9761" width="9.7109375" style="205" bestFit="1" customWidth="1"/>
    <col min="9762" max="9984" width="9.140625" style="205"/>
    <col min="9985" max="9985" width="103" style="205" customWidth="1"/>
    <col min="9986" max="9994" width="5.5703125" style="205" bestFit="1" customWidth="1"/>
    <col min="9995" max="9997" width="7.42578125" style="205" bestFit="1" customWidth="1"/>
    <col min="9998" max="9998" width="7.5703125" style="205" bestFit="1" customWidth="1"/>
    <col min="9999" max="10004" width="7" style="205" bestFit="1" customWidth="1"/>
    <col min="10005" max="10007" width="8.5703125" style="205" bestFit="1" customWidth="1"/>
    <col min="10008" max="10008" width="9.28515625" style="205" customWidth="1"/>
    <col min="10009" max="10009" width="8.5703125" style="205" bestFit="1" customWidth="1"/>
    <col min="10010" max="10010" width="9.140625" style="205"/>
    <col min="10011" max="10014" width="8.140625" style="205" bestFit="1" customWidth="1"/>
    <col min="10015" max="10015" width="8.140625" style="205" customWidth="1"/>
    <col min="10016" max="10016" width="10.7109375" style="205" customWidth="1"/>
    <col min="10017" max="10017" width="9.7109375" style="205" bestFit="1" customWidth="1"/>
    <col min="10018" max="10240" width="9.140625" style="205"/>
    <col min="10241" max="10241" width="103" style="205" customWidth="1"/>
    <col min="10242" max="10250" width="5.5703125" style="205" bestFit="1" customWidth="1"/>
    <col min="10251" max="10253" width="7.42578125" style="205" bestFit="1" customWidth="1"/>
    <col min="10254" max="10254" width="7.5703125" style="205" bestFit="1" customWidth="1"/>
    <col min="10255" max="10260" width="7" style="205" bestFit="1" customWidth="1"/>
    <col min="10261" max="10263" width="8.5703125" style="205" bestFit="1" customWidth="1"/>
    <col min="10264" max="10264" width="9.28515625" style="205" customWidth="1"/>
    <col min="10265" max="10265" width="8.5703125" style="205" bestFit="1" customWidth="1"/>
    <col min="10266" max="10266" width="9.140625" style="205"/>
    <col min="10267" max="10270" width="8.140625" style="205" bestFit="1" customWidth="1"/>
    <col min="10271" max="10271" width="8.140625" style="205" customWidth="1"/>
    <col min="10272" max="10272" width="10.7109375" style="205" customWidth="1"/>
    <col min="10273" max="10273" width="9.7109375" style="205" bestFit="1" customWidth="1"/>
    <col min="10274" max="10496" width="9.140625" style="205"/>
    <col min="10497" max="10497" width="103" style="205" customWidth="1"/>
    <col min="10498" max="10506" width="5.5703125" style="205" bestFit="1" customWidth="1"/>
    <col min="10507" max="10509" width="7.42578125" style="205" bestFit="1" customWidth="1"/>
    <col min="10510" max="10510" width="7.5703125" style="205" bestFit="1" customWidth="1"/>
    <col min="10511" max="10516" width="7" style="205" bestFit="1" customWidth="1"/>
    <col min="10517" max="10519" width="8.5703125" style="205" bestFit="1" customWidth="1"/>
    <col min="10520" max="10520" width="9.28515625" style="205" customWidth="1"/>
    <col min="10521" max="10521" width="8.5703125" style="205" bestFit="1" customWidth="1"/>
    <col min="10522" max="10522" width="9.140625" style="205"/>
    <col min="10523" max="10526" width="8.140625" style="205" bestFit="1" customWidth="1"/>
    <col min="10527" max="10527" width="8.140625" style="205" customWidth="1"/>
    <col min="10528" max="10528" width="10.7109375" style="205" customWidth="1"/>
    <col min="10529" max="10529" width="9.7109375" style="205" bestFit="1" customWidth="1"/>
    <col min="10530" max="10752" width="9.140625" style="205"/>
    <col min="10753" max="10753" width="103" style="205" customWidth="1"/>
    <col min="10754" max="10762" width="5.5703125" style="205" bestFit="1" customWidth="1"/>
    <col min="10763" max="10765" width="7.42578125" style="205" bestFit="1" customWidth="1"/>
    <col min="10766" max="10766" width="7.5703125" style="205" bestFit="1" customWidth="1"/>
    <col min="10767" max="10772" width="7" style="205" bestFit="1" customWidth="1"/>
    <col min="10773" max="10775" width="8.5703125" style="205" bestFit="1" customWidth="1"/>
    <col min="10776" max="10776" width="9.28515625" style="205" customWidth="1"/>
    <col min="10777" max="10777" width="8.5703125" style="205" bestFit="1" customWidth="1"/>
    <col min="10778" max="10778" width="9.140625" style="205"/>
    <col min="10779" max="10782" width="8.140625" style="205" bestFit="1" customWidth="1"/>
    <col min="10783" max="10783" width="8.140625" style="205" customWidth="1"/>
    <col min="10784" max="10784" width="10.7109375" style="205" customWidth="1"/>
    <col min="10785" max="10785" width="9.7109375" style="205" bestFit="1" customWidth="1"/>
    <col min="10786" max="11008" width="9.140625" style="205"/>
    <col min="11009" max="11009" width="103" style="205" customWidth="1"/>
    <col min="11010" max="11018" width="5.5703125" style="205" bestFit="1" customWidth="1"/>
    <col min="11019" max="11021" width="7.42578125" style="205" bestFit="1" customWidth="1"/>
    <col min="11022" max="11022" width="7.5703125" style="205" bestFit="1" customWidth="1"/>
    <col min="11023" max="11028" width="7" style="205" bestFit="1" customWidth="1"/>
    <col min="11029" max="11031" width="8.5703125" style="205" bestFit="1" customWidth="1"/>
    <col min="11032" max="11032" width="9.28515625" style="205" customWidth="1"/>
    <col min="11033" max="11033" width="8.5703125" style="205" bestFit="1" customWidth="1"/>
    <col min="11034" max="11034" width="9.140625" style="205"/>
    <col min="11035" max="11038" width="8.140625" style="205" bestFit="1" customWidth="1"/>
    <col min="11039" max="11039" width="8.140625" style="205" customWidth="1"/>
    <col min="11040" max="11040" width="10.7109375" style="205" customWidth="1"/>
    <col min="11041" max="11041" width="9.7109375" style="205" bestFit="1" customWidth="1"/>
    <col min="11042" max="11264" width="9.140625" style="205"/>
    <col min="11265" max="11265" width="103" style="205" customWidth="1"/>
    <col min="11266" max="11274" width="5.5703125" style="205" bestFit="1" customWidth="1"/>
    <col min="11275" max="11277" width="7.42578125" style="205" bestFit="1" customWidth="1"/>
    <col min="11278" max="11278" width="7.5703125" style="205" bestFit="1" customWidth="1"/>
    <col min="11279" max="11284" width="7" style="205" bestFit="1" customWidth="1"/>
    <col min="11285" max="11287" width="8.5703125" style="205" bestFit="1" customWidth="1"/>
    <col min="11288" max="11288" width="9.28515625" style="205" customWidth="1"/>
    <col min="11289" max="11289" width="8.5703125" style="205" bestFit="1" customWidth="1"/>
    <col min="11290" max="11290" width="9.140625" style="205"/>
    <col min="11291" max="11294" width="8.140625" style="205" bestFit="1" customWidth="1"/>
    <col min="11295" max="11295" width="8.140625" style="205" customWidth="1"/>
    <col min="11296" max="11296" width="10.7109375" style="205" customWidth="1"/>
    <col min="11297" max="11297" width="9.7109375" style="205" bestFit="1" customWidth="1"/>
    <col min="11298" max="11520" width="9.140625" style="205"/>
    <col min="11521" max="11521" width="103" style="205" customWidth="1"/>
    <col min="11522" max="11530" width="5.5703125" style="205" bestFit="1" customWidth="1"/>
    <col min="11531" max="11533" width="7.42578125" style="205" bestFit="1" customWidth="1"/>
    <col min="11534" max="11534" width="7.5703125" style="205" bestFit="1" customWidth="1"/>
    <col min="11535" max="11540" width="7" style="205" bestFit="1" customWidth="1"/>
    <col min="11541" max="11543" width="8.5703125" style="205" bestFit="1" customWidth="1"/>
    <col min="11544" max="11544" width="9.28515625" style="205" customWidth="1"/>
    <col min="11545" max="11545" width="8.5703125" style="205" bestFit="1" customWidth="1"/>
    <col min="11546" max="11546" width="9.140625" style="205"/>
    <col min="11547" max="11550" width="8.140625" style="205" bestFit="1" customWidth="1"/>
    <col min="11551" max="11551" width="8.140625" style="205" customWidth="1"/>
    <col min="11552" max="11552" width="10.7109375" style="205" customWidth="1"/>
    <col min="11553" max="11553" width="9.7109375" style="205" bestFit="1" customWidth="1"/>
    <col min="11554" max="11776" width="9.140625" style="205"/>
    <col min="11777" max="11777" width="103" style="205" customWidth="1"/>
    <col min="11778" max="11786" width="5.5703125" style="205" bestFit="1" customWidth="1"/>
    <col min="11787" max="11789" width="7.42578125" style="205" bestFit="1" customWidth="1"/>
    <col min="11790" max="11790" width="7.5703125" style="205" bestFit="1" customWidth="1"/>
    <col min="11791" max="11796" width="7" style="205" bestFit="1" customWidth="1"/>
    <col min="11797" max="11799" width="8.5703125" style="205" bestFit="1" customWidth="1"/>
    <col min="11800" max="11800" width="9.28515625" style="205" customWidth="1"/>
    <col min="11801" max="11801" width="8.5703125" style="205" bestFit="1" customWidth="1"/>
    <col min="11802" max="11802" width="9.140625" style="205"/>
    <col min="11803" max="11806" width="8.140625" style="205" bestFit="1" customWidth="1"/>
    <col min="11807" max="11807" width="8.140625" style="205" customWidth="1"/>
    <col min="11808" max="11808" width="10.7109375" style="205" customWidth="1"/>
    <col min="11809" max="11809" width="9.7109375" style="205" bestFit="1" customWidth="1"/>
    <col min="11810" max="12032" width="9.140625" style="205"/>
    <col min="12033" max="12033" width="103" style="205" customWidth="1"/>
    <col min="12034" max="12042" width="5.5703125" style="205" bestFit="1" customWidth="1"/>
    <col min="12043" max="12045" width="7.42578125" style="205" bestFit="1" customWidth="1"/>
    <col min="12046" max="12046" width="7.5703125" style="205" bestFit="1" customWidth="1"/>
    <col min="12047" max="12052" width="7" style="205" bestFit="1" customWidth="1"/>
    <col min="12053" max="12055" width="8.5703125" style="205" bestFit="1" customWidth="1"/>
    <col min="12056" max="12056" width="9.28515625" style="205" customWidth="1"/>
    <col min="12057" max="12057" width="8.5703125" style="205" bestFit="1" customWidth="1"/>
    <col min="12058" max="12058" width="9.140625" style="205"/>
    <col min="12059" max="12062" width="8.140625" style="205" bestFit="1" customWidth="1"/>
    <col min="12063" max="12063" width="8.140625" style="205" customWidth="1"/>
    <col min="12064" max="12064" width="10.7109375" style="205" customWidth="1"/>
    <col min="12065" max="12065" width="9.7109375" style="205" bestFit="1" customWidth="1"/>
    <col min="12066" max="12288" width="9.140625" style="205"/>
    <col min="12289" max="12289" width="103" style="205" customWidth="1"/>
    <col min="12290" max="12298" width="5.5703125" style="205" bestFit="1" customWidth="1"/>
    <col min="12299" max="12301" width="7.42578125" style="205" bestFit="1" customWidth="1"/>
    <col min="12302" max="12302" width="7.5703125" style="205" bestFit="1" customWidth="1"/>
    <col min="12303" max="12308" width="7" style="205" bestFit="1" customWidth="1"/>
    <col min="12309" max="12311" width="8.5703125" style="205" bestFit="1" customWidth="1"/>
    <col min="12312" max="12312" width="9.28515625" style="205" customWidth="1"/>
    <col min="12313" max="12313" width="8.5703125" style="205" bestFit="1" customWidth="1"/>
    <col min="12314" max="12314" width="9.140625" style="205"/>
    <col min="12315" max="12318" width="8.140625" style="205" bestFit="1" customWidth="1"/>
    <col min="12319" max="12319" width="8.140625" style="205" customWidth="1"/>
    <col min="12320" max="12320" width="10.7109375" style="205" customWidth="1"/>
    <col min="12321" max="12321" width="9.7109375" style="205" bestFit="1" customWidth="1"/>
    <col min="12322" max="12544" width="9.140625" style="205"/>
    <col min="12545" max="12545" width="103" style="205" customWidth="1"/>
    <col min="12546" max="12554" width="5.5703125" style="205" bestFit="1" customWidth="1"/>
    <col min="12555" max="12557" width="7.42578125" style="205" bestFit="1" customWidth="1"/>
    <col min="12558" max="12558" width="7.5703125" style="205" bestFit="1" customWidth="1"/>
    <col min="12559" max="12564" width="7" style="205" bestFit="1" customWidth="1"/>
    <col min="12565" max="12567" width="8.5703125" style="205" bestFit="1" customWidth="1"/>
    <col min="12568" max="12568" width="9.28515625" style="205" customWidth="1"/>
    <col min="12569" max="12569" width="8.5703125" style="205" bestFit="1" customWidth="1"/>
    <col min="12570" max="12570" width="9.140625" style="205"/>
    <col min="12571" max="12574" width="8.140625" style="205" bestFit="1" customWidth="1"/>
    <col min="12575" max="12575" width="8.140625" style="205" customWidth="1"/>
    <col min="12576" max="12576" width="10.7109375" style="205" customWidth="1"/>
    <col min="12577" max="12577" width="9.7109375" style="205" bestFit="1" customWidth="1"/>
    <col min="12578" max="12800" width="9.140625" style="205"/>
    <col min="12801" max="12801" width="103" style="205" customWidth="1"/>
    <col min="12802" max="12810" width="5.5703125" style="205" bestFit="1" customWidth="1"/>
    <col min="12811" max="12813" width="7.42578125" style="205" bestFit="1" customWidth="1"/>
    <col min="12814" max="12814" width="7.5703125" style="205" bestFit="1" customWidth="1"/>
    <col min="12815" max="12820" width="7" style="205" bestFit="1" customWidth="1"/>
    <col min="12821" max="12823" width="8.5703125" style="205" bestFit="1" customWidth="1"/>
    <col min="12824" max="12824" width="9.28515625" style="205" customWidth="1"/>
    <col min="12825" max="12825" width="8.5703125" style="205" bestFit="1" customWidth="1"/>
    <col min="12826" max="12826" width="9.140625" style="205"/>
    <col min="12827" max="12830" width="8.140625" style="205" bestFit="1" customWidth="1"/>
    <col min="12831" max="12831" width="8.140625" style="205" customWidth="1"/>
    <col min="12832" max="12832" width="10.7109375" style="205" customWidth="1"/>
    <col min="12833" max="12833" width="9.7109375" style="205" bestFit="1" customWidth="1"/>
    <col min="12834" max="13056" width="9.140625" style="205"/>
    <col min="13057" max="13057" width="103" style="205" customWidth="1"/>
    <col min="13058" max="13066" width="5.5703125" style="205" bestFit="1" customWidth="1"/>
    <col min="13067" max="13069" width="7.42578125" style="205" bestFit="1" customWidth="1"/>
    <col min="13070" max="13070" width="7.5703125" style="205" bestFit="1" customWidth="1"/>
    <col min="13071" max="13076" width="7" style="205" bestFit="1" customWidth="1"/>
    <col min="13077" max="13079" width="8.5703125" style="205" bestFit="1" customWidth="1"/>
    <col min="13080" max="13080" width="9.28515625" style="205" customWidth="1"/>
    <col min="13081" max="13081" width="8.5703125" style="205" bestFit="1" customWidth="1"/>
    <col min="13082" max="13082" width="9.140625" style="205"/>
    <col min="13083" max="13086" width="8.140625" style="205" bestFit="1" customWidth="1"/>
    <col min="13087" max="13087" width="8.140625" style="205" customWidth="1"/>
    <col min="13088" max="13088" width="10.7109375" style="205" customWidth="1"/>
    <col min="13089" max="13089" width="9.7109375" style="205" bestFit="1" customWidth="1"/>
    <col min="13090" max="13312" width="9.140625" style="205"/>
    <col min="13313" max="13313" width="103" style="205" customWidth="1"/>
    <col min="13314" max="13322" width="5.5703125" style="205" bestFit="1" customWidth="1"/>
    <col min="13323" max="13325" width="7.42578125" style="205" bestFit="1" customWidth="1"/>
    <col min="13326" max="13326" width="7.5703125" style="205" bestFit="1" customWidth="1"/>
    <col min="13327" max="13332" width="7" style="205" bestFit="1" customWidth="1"/>
    <col min="13333" max="13335" width="8.5703125" style="205" bestFit="1" customWidth="1"/>
    <col min="13336" max="13336" width="9.28515625" style="205" customWidth="1"/>
    <col min="13337" max="13337" width="8.5703125" style="205" bestFit="1" customWidth="1"/>
    <col min="13338" max="13338" width="9.140625" style="205"/>
    <col min="13339" max="13342" width="8.140625" style="205" bestFit="1" customWidth="1"/>
    <col min="13343" max="13343" width="8.140625" style="205" customWidth="1"/>
    <col min="13344" max="13344" width="10.7109375" style="205" customWidth="1"/>
    <col min="13345" max="13345" width="9.7109375" style="205" bestFit="1" customWidth="1"/>
    <col min="13346" max="13568" width="9.140625" style="205"/>
    <col min="13569" max="13569" width="103" style="205" customWidth="1"/>
    <col min="13570" max="13578" width="5.5703125" style="205" bestFit="1" customWidth="1"/>
    <col min="13579" max="13581" width="7.42578125" style="205" bestFit="1" customWidth="1"/>
    <col min="13582" max="13582" width="7.5703125" style="205" bestFit="1" customWidth="1"/>
    <col min="13583" max="13588" width="7" style="205" bestFit="1" customWidth="1"/>
    <col min="13589" max="13591" width="8.5703125" style="205" bestFit="1" customWidth="1"/>
    <col min="13592" max="13592" width="9.28515625" style="205" customWidth="1"/>
    <col min="13593" max="13593" width="8.5703125" style="205" bestFit="1" customWidth="1"/>
    <col min="13594" max="13594" width="9.140625" style="205"/>
    <col min="13595" max="13598" width="8.140625" style="205" bestFit="1" customWidth="1"/>
    <col min="13599" max="13599" width="8.140625" style="205" customWidth="1"/>
    <col min="13600" max="13600" width="10.7109375" style="205" customWidth="1"/>
    <col min="13601" max="13601" width="9.7109375" style="205" bestFit="1" customWidth="1"/>
    <col min="13602" max="13824" width="9.140625" style="205"/>
    <col min="13825" max="13825" width="103" style="205" customWidth="1"/>
    <col min="13826" max="13834" width="5.5703125" style="205" bestFit="1" customWidth="1"/>
    <col min="13835" max="13837" width="7.42578125" style="205" bestFit="1" customWidth="1"/>
    <col min="13838" max="13838" width="7.5703125" style="205" bestFit="1" customWidth="1"/>
    <col min="13839" max="13844" width="7" style="205" bestFit="1" customWidth="1"/>
    <col min="13845" max="13847" width="8.5703125" style="205" bestFit="1" customWidth="1"/>
    <col min="13848" max="13848" width="9.28515625" style="205" customWidth="1"/>
    <col min="13849" max="13849" width="8.5703125" style="205" bestFit="1" customWidth="1"/>
    <col min="13850" max="13850" width="9.140625" style="205"/>
    <col min="13851" max="13854" width="8.140625" style="205" bestFit="1" customWidth="1"/>
    <col min="13855" max="13855" width="8.140625" style="205" customWidth="1"/>
    <col min="13856" max="13856" width="10.7109375" style="205" customWidth="1"/>
    <col min="13857" max="13857" width="9.7109375" style="205" bestFit="1" customWidth="1"/>
    <col min="13858" max="14080" width="9.140625" style="205"/>
    <col min="14081" max="14081" width="103" style="205" customWidth="1"/>
    <col min="14082" max="14090" width="5.5703125" style="205" bestFit="1" customWidth="1"/>
    <col min="14091" max="14093" width="7.42578125" style="205" bestFit="1" customWidth="1"/>
    <col min="14094" max="14094" width="7.5703125" style="205" bestFit="1" customWidth="1"/>
    <col min="14095" max="14100" width="7" style="205" bestFit="1" customWidth="1"/>
    <col min="14101" max="14103" width="8.5703125" style="205" bestFit="1" customWidth="1"/>
    <col min="14104" max="14104" width="9.28515625" style="205" customWidth="1"/>
    <col min="14105" max="14105" width="8.5703125" style="205" bestFit="1" customWidth="1"/>
    <col min="14106" max="14106" width="9.140625" style="205"/>
    <col min="14107" max="14110" width="8.140625" style="205" bestFit="1" customWidth="1"/>
    <col min="14111" max="14111" width="8.140625" style="205" customWidth="1"/>
    <col min="14112" max="14112" width="10.7109375" style="205" customWidth="1"/>
    <col min="14113" max="14113" width="9.7109375" style="205" bestFit="1" customWidth="1"/>
    <col min="14114" max="14336" width="9.140625" style="205"/>
    <col min="14337" max="14337" width="103" style="205" customWidth="1"/>
    <col min="14338" max="14346" width="5.5703125" style="205" bestFit="1" customWidth="1"/>
    <col min="14347" max="14349" width="7.42578125" style="205" bestFit="1" customWidth="1"/>
    <col min="14350" max="14350" width="7.5703125" style="205" bestFit="1" customWidth="1"/>
    <col min="14351" max="14356" width="7" style="205" bestFit="1" customWidth="1"/>
    <col min="14357" max="14359" width="8.5703125" style="205" bestFit="1" customWidth="1"/>
    <col min="14360" max="14360" width="9.28515625" style="205" customWidth="1"/>
    <col min="14361" max="14361" width="8.5703125" style="205" bestFit="1" customWidth="1"/>
    <col min="14362" max="14362" width="9.140625" style="205"/>
    <col min="14363" max="14366" width="8.140625" style="205" bestFit="1" customWidth="1"/>
    <col min="14367" max="14367" width="8.140625" style="205" customWidth="1"/>
    <col min="14368" max="14368" width="10.7109375" style="205" customWidth="1"/>
    <col min="14369" max="14369" width="9.7109375" style="205" bestFit="1" customWidth="1"/>
    <col min="14370" max="14592" width="9.140625" style="205"/>
    <col min="14593" max="14593" width="103" style="205" customWidth="1"/>
    <col min="14594" max="14602" width="5.5703125" style="205" bestFit="1" customWidth="1"/>
    <col min="14603" max="14605" width="7.42578125" style="205" bestFit="1" customWidth="1"/>
    <col min="14606" max="14606" width="7.5703125" style="205" bestFit="1" customWidth="1"/>
    <col min="14607" max="14612" width="7" style="205" bestFit="1" customWidth="1"/>
    <col min="14613" max="14615" width="8.5703125" style="205" bestFit="1" customWidth="1"/>
    <col min="14616" max="14616" width="9.28515625" style="205" customWidth="1"/>
    <col min="14617" max="14617" width="8.5703125" style="205" bestFit="1" customWidth="1"/>
    <col min="14618" max="14618" width="9.140625" style="205"/>
    <col min="14619" max="14622" width="8.140625" style="205" bestFit="1" customWidth="1"/>
    <col min="14623" max="14623" width="8.140625" style="205" customWidth="1"/>
    <col min="14624" max="14624" width="10.7109375" style="205" customWidth="1"/>
    <col min="14625" max="14625" width="9.7109375" style="205" bestFit="1" customWidth="1"/>
    <col min="14626" max="14848" width="9.140625" style="205"/>
    <col min="14849" max="14849" width="103" style="205" customWidth="1"/>
    <col min="14850" max="14858" width="5.5703125" style="205" bestFit="1" customWidth="1"/>
    <col min="14859" max="14861" width="7.42578125" style="205" bestFit="1" customWidth="1"/>
    <col min="14862" max="14862" width="7.5703125" style="205" bestFit="1" customWidth="1"/>
    <col min="14863" max="14868" width="7" style="205" bestFit="1" customWidth="1"/>
    <col min="14869" max="14871" width="8.5703125" style="205" bestFit="1" customWidth="1"/>
    <col min="14872" max="14872" width="9.28515625" style="205" customWidth="1"/>
    <col min="14873" max="14873" width="8.5703125" style="205" bestFit="1" customWidth="1"/>
    <col min="14874" max="14874" width="9.140625" style="205"/>
    <col min="14875" max="14878" width="8.140625" style="205" bestFit="1" customWidth="1"/>
    <col min="14879" max="14879" width="8.140625" style="205" customWidth="1"/>
    <col min="14880" max="14880" width="10.7109375" style="205" customWidth="1"/>
    <col min="14881" max="14881" width="9.7109375" style="205" bestFit="1" customWidth="1"/>
    <col min="14882" max="15104" width="9.140625" style="205"/>
    <col min="15105" max="15105" width="103" style="205" customWidth="1"/>
    <col min="15106" max="15114" width="5.5703125" style="205" bestFit="1" customWidth="1"/>
    <col min="15115" max="15117" width="7.42578125" style="205" bestFit="1" customWidth="1"/>
    <col min="15118" max="15118" width="7.5703125" style="205" bestFit="1" customWidth="1"/>
    <col min="15119" max="15124" width="7" style="205" bestFit="1" customWidth="1"/>
    <col min="15125" max="15127" width="8.5703125" style="205" bestFit="1" customWidth="1"/>
    <col min="15128" max="15128" width="9.28515625" style="205" customWidth="1"/>
    <col min="15129" max="15129" width="8.5703125" style="205" bestFit="1" customWidth="1"/>
    <col min="15130" max="15130" width="9.140625" style="205"/>
    <col min="15131" max="15134" width="8.140625" style="205" bestFit="1" customWidth="1"/>
    <col min="15135" max="15135" width="8.140625" style="205" customWidth="1"/>
    <col min="15136" max="15136" width="10.7109375" style="205" customWidth="1"/>
    <col min="15137" max="15137" width="9.7109375" style="205" bestFit="1" customWidth="1"/>
    <col min="15138" max="15360" width="9.140625" style="205"/>
    <col min="15361" max="15361" width="103" style="205" customWidth="1"/>
    <col min="15362" max="15370" width="5.5703125" style="205" bestFit="1" customWidth="1"/>
    <col min="15371" max="15373" width="7.42578125" style="205" bestFit="1" customWidth="1"/>
    <col min="15374" max="15374" width="7.5703125" style="205" bestFit="1" customWidth="1"/>
    <col min="15375" max="15380" width="7" style="205" bestFit="1" customWidth="1"/>
    <col min="15381" max="15383" width="8.5703125" style="205" bestFit="1" customWidth="1"/>
    <col min="15384" max="15384" width="9.28515625" style="205" customWidth="1"/>
    <col min="15385" max="15385" width="8.5703125" style="205" bestFit="1" customWidth="1"/>
    <col min="15386" max="15386" width="9.140625" style="205"/>
    <col min="15387" max="15390" width="8.140625" style="205" bestFit="1" customWidth="1"/>
    <col min="15391" max="15391" width="8.140625" style="205" customWidth="1"/>
    <col min="15392" max="15392" width="10.7109375" style="205" customWidth="1"/>
    <col min="15393" max="15393" width="9.7109375" style="205" bestFit="1" customWidth="1"/>
    <col min="15394" max="15616" width="9.140625" style="205"/>
    <col min="15617" max="15617" width="103" style="205" customWidth="1"/>
    <col min="15618" max="15626" width="5.5703125" style="205" bestFit="1" customWidth="1"/>
    <col min="15627" max="15629" width="7.42578125" style="205" bestFit="1" customWidth="1"/>
    <col min="15630" max="15630" width="7.5703125" style="205" bestFit="1" customWidth="1"/>
    <col min="15631" max="15636" width="7" style="205" bestFit="1" customWidth="1"/>
    <col min="15637" max="15639" width="8.5703125" style="205" bestFit="1" customWidth="1"/>
    <col min="15640" max="15640" width="9.28515625" style="205" customWidth="1"/>
    <col min="15641" max="15641" width="8.5703125" style="205" bestFit="1" customWidth="1"/>
    <col min="15642" max="15642" width="9.140625" style="205"/>
    <col min="15643" max="15646" width="8.140625" style="205" bestFit="1" customWidth="1"/>
    <col min="15647" max="15647" width="8.140625" style="205" customWidth="1"/>
    <col min="15648" max="15648" width="10.7109375" style="205" customWidth="1"/>
    <col min="15649" max="15649" width="9.7109375" style="205" bestFit="1" customWidth="1"/>
    <col min="15650" max="15872" width="9.140625" style="205"/>
    <col min="15873" max="15873" width="103" style="205" customWidth="1"/>
    <col min="15874" max="15882" width="5.5703125" style="205" bestFit="1" customWidth="1"/>
    <col min="15883" max="15885" width="7.42578125" style="205" bestFit="1" customWidth="1"/>
    <col min="15886" max="15886" width="7.5703125" style="205" bestFit="1" customWidth="1"/>
    <col min="15887" max="15892" width="7" style="205" bestFit="1" customWidth="1"/>
    <col min="15893" max="15895" width="8.5703125" style="205" bestFit="1" customWidth="1"/>
    <col min="15896" max="15896" width="9.28515625" style="205" customWidth="1"/>
    <col min="15897" max="15897" width="8.5703125" style="205" bestFit="1" customWidth="1"/>
    <col min="15898" max="15898" width="9.140625" style="205"/>
    <col min="15899" max="15902" width="8.140625" style="205" bestFit="1" customWidth="1"/>
    <col min="15903" max="15903" width="8.140625" style="205" customWidth="1"/>
    <col min="15904" max="15904" width="10.7109375" style="205" customWidth="1"/>
    <col min="15905" max="15905" width="9.7109375" style="205" bestFit="1" customWidth="1"/>
    <col min="15906" max="16128" width="9.140625" style="205"/>
    <col min="16129" max="16129" width="103" style="205" customWidth="1"/>
    <col min="16130" max="16138" width="5.5703125" style="205" bestFit="1" customWidth="1"/>
    <col min="16139" max="16141" width="7.42578125" style="205" bestFit="1" customWidth="1"/>
    <col min="16142" max="16142" width="7.5703125" style="205" bestFit="1" customWidth="1"/>
    <col min="16143" max="16148" width="7" style="205" bestFit="1" customWidth="1"/>
    <col min="16149" max="16151" width="8.5703125" style="205" bestFit="1" customWidth="1"/>
    <col min="16152" max="16152" width="9.28515625" style="205" customWidth="1"/>
    <col min="16153" max="16153" width="8.5703125" style="205" bestFit="1" customWidth="1"/>
    <col min="16154" max="16154" width="9.140625" style="205"/>
    <col min="16155" max="16158" width="8.140625" style="205" bestFit="1" customWidth="1"/>
    <col min="16159" max="16159" width="8.140625" style="205" customWidth="1"/>
    <col min="16160" max="16160" width="10.7109375" style="205" customWidth="1"/>
    <col min="16161" max="16161" width="9.7109375" style="205" bestFit="1" customWidth="1"/>
    <col min="16162" max="16384" width="9.140625" style="205"/>
  </cols>
  <sheetData>
    <row r="1" spans="1:255" ht="15.75" x14ac:dyDescent="0.2">
      <c r="A1" s="1080" t="s">
        <v>683</v>
      </c>
      <c r="B1" s="1080"/>
      <c r="C1" s="1080"/>
      <c r="D1" s="1080"/>
      <c r="E1" s="1080"/>
      <c r="F1" s="1080"/>
      <c r="G1" s="1081"/>
      <c r="H1" s="1081"/>
      <c r="I1" s="1081"/>
      <c r="J1" s="1081"/>
      <c r="K1" s="1081"/>
      <c r="L1" s="1081"/>
      <c r="M1" s="1081"/>
      <c r="N1" s="1081"/>
      <c r="O1" s="1081"/>
      <c r="P1" s="1081"/>
      <c r="Q1" s="1081"/>
      <c r="R1" s="1081"/>
      <c r="S1" s="1081"/>
      <c r="T1" s="1081"/>
      <c r="U1" s="1081"/>
      <c r="V1" s="1082"/>
      <c r="W1" s="1082"/>
      <c r="X1" s="1082"/>
      <c r="Y1" s="1082"/>
      <c r="Z1" s="1082"/>
      <c r="AA1" s="1082"/>
      <c r="AB1" s="1082"/>
      <c r="AC1" s="1082"/>
      <c r="AD1" s="1082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6"/>
      <c r="BI1" s="436"/>
      <c r="BJ1" s="436"/>
      <c r="BK1" s="436"/>
      <c r="BL1" s="436"/>
      <c r="BM1" s="436"/>
      <c r="BN1" s="436"/>
      <c r="BO1" s="436"/>
      <c r="BP1" s="436"/>
      <c r="BQ1" s="436"/>
      <c r="BR1" s="436"/>
      <c r="BS1" s="436"/>
      <c r="BT1" s="436"/>
      <c r="BU1" s="436"/>
      <c r="BV1" s="436"/>
      <c r="BW1" s="436"/>
      <c r="BX1" s="436"/>
      <c r="BY1" s="436"/>
      <c r="BZ1" s="436"/>
      <c r="CA1" s="436"/>
      <c r="CB1" s="436"/>
      <c r="CC1" s="436"/>
      <c r="CD1" s="436"/>
      <c r="CE1" s="436"/>
      <c r="CF1" s="436"/>
      <c r="CG1" s="436"/>
      <c r="CH1" s="436"/>
      <c r="CI1" s="436"/>
      <c r="CJ1" s="436"/>
      <c r="CK1" s="436"/>
      <c r="CL1" s="436"/>
      <c r="CM1" s="436"/>
      <c r="CN1" s="436"/>
      <c r="CO1" s="436"/>
      <c r="CP1" s="436"/>
      <c r="CQ1" s="436"/>
      <c r="CR1" s="436"/>
      <c r="CS1" s="436"/>
      <c r="CT1" s="436"/>
      <c r="CU1" s="436"/>
      <c r="CV1" s="436"/>
      <c r="CW1" s="436"/>
      <c r="CX1" s="436"/>
      <c r="CY1" s="436"/>
      <c r="CZ1" s="436"/>
      <c r="DA1" s="436"/>
      <c r="DB1" s="436"/>
      <c r="DC1" s="436"/>
      <c r="DD1" s="436"/>
      <c r="DE1" s="436"/>
      <c r="DF1" s="436"/>
      <c r="DG1" s="436"/>
      <c r="DH1" s="436"/>
      <c r="DI1" s="436"/>
      <c r="DJ1" s="436"/>
      <c r="DK1" s="436"/>
      <c r="DL1" s="436"/>
      <c r="DM1" s="436"/>
      <c r="DN1" s="436"/>
      <c r="DO1" s="436"/>
      <c r="DP1" s="436"/>
      <c r="DQ1" s="436"/>
      <c r="DR1" s="436"/>
      <c r="DS1" s="436"/>
      <c r="DT1" s="436"/>
      <c r="DU1" s="436"/>
      <c r="DV1" s="436"/>
      <c r="DW1" s="436"/>
      <c r="DX1" s="436"/>
      <c r="DY1" s="436"/>
      <c r="DZ1" s="436"/>
      <c r="EA1" s="436"/>
      <c r="EB1" s="436"/>
      <c r="EC1" s="436"/>
      <c r="ED1" s="436"/>
      <c r="EE1" s="436"/>
      <c r="EF1" s="436"/>
      <c r="EG1" s="436"/>
      <c r="EH1" s="436"/>
      <c r="EI1" s="436"/>
      <c r="EJ1" s="436"/>
      <c r="EK1" s="436"/>
      <c r="EL1" s="436"/>
      <c r="EM1" s="436"/>
      <c r="EN1" s="436"/>
      <c r="EO1" s="436"/>
      <c r="EP1" s="436"/>
      <c r="EQ1" s="436"/>
      <c r="ER1" s="436"/>
      <c r="ES1" s="436"/>
      <c r="ET1" s="436"/>
      <c r="EU1" s="436"/>
      <c r="EV1" s="436"/>
      <c r="EW1" s="436"/>
      <c r="EX1" s="436"/>
      <c r="EY1" s="436"/>
      <c r="EZ1" s="436"/>
      <c r="FA1" s="436"/>
      <c r="FB1" s="436"/>
      <c r="FC1" s="436"/>
      <c r="FD1" s="436"/>
      <c r="FE1" s="436"/>
      <c r="FF1" s="436"/>
      <c r="FG1" s="436"/>
      <c r="FH1" s="436"/>
      <c r="FI1" s="436"/>
      <c r="FJ1" s="436"/>
      <c r="FK1" s="436"/>
      <c r="FL1" s="436"/>
      <c r="FM1" s="436"/>
      <c r="FN1" s="436"/>
      <c r="FO1" s="436"/>
      <c r="FP1" s="436"/>
      <c r="FQ1" s="436"/>
      <c r="FR1" s="436"/>
      <c r="FS1" s="436"/>
      <c r="FT1" s="436"/>
      <c r="FU1" s="436"/>
      <c r="FV1" s="436"/>
      <c r="FW1" s="436"/>
      <c r="FX1" s="436"/>
      <c r="FY1" s="436"/>
      <c r="FZ1" s="436"/>
      <c r="GA1" s="436"/>
      <c r="GB1" s="436"/>
      <c r="GC1" s="436"/>
      <c r="GD1" s="436"/>
      <c r="GE1" s="436"/>
      <c r="GF1" s="436"/>
      <c r="GG1" s="436"/>
      <c r="GH1" s="436"/>
      <c r="GI1" s="436"/>
      <c r="GJ1" s="436"/>
      <c r="GK1" s="436"/>
      <c r="GL1" s="436"/>
      <c r="GM1" s="436"/>
      <c r="GN1" s="436"/>
      <c r="GO1" s="436"/>
      <c r="GP1" s="436"/>
      <c r="GQ1" s="436"/>
      <c r="GR1" s="436"/>
      <c r="GS1" s="436"/>
      <c r="GT1" s="436"/>
      <c r="GU1" s="436"/>
      <c r="GV1" s="436"/>
      <c r="GW1" s="436"/>
      <c r="GX1" s="436"/>
      <c r="GY1" s="436"/>
      <c r="GZ1" s="436"/>
      <c r="HA1" s="436"/>
      <c r="HB1" s="436"/>
      <c r="HC1" s="436"/>
      <c r="HD1" s="436"/>
      <c r="HE1" s="436"/>
      <c r="HF1" s="436"/>
      <c r="HG1" s="436"/>
      <c r="HH1" s="436"/>
      <c r="HI1" s="436"/>
      <c r="HJ1" s="436"/>
      <c r="HK1" s="436"/>
      <c r="HL1" s="436"/>
      <c r="HM1" s="436"/>
      <c r="HN1" s="436"/>
      <c r="HO1" s="436"/>
      <c r="HP1" s="436"/>
      <c r="HQ1" s="436"/>
      <c r="HR1" s="436"/>
      <c r="HS1" s="436"/>
      <c r="HT1" s="436"/>
      <c r="HU1" s="436"/>
      <c r="HV1" s="436"/>
      <c r="HW1" s="436"/>
      <c r="HX1" s="436"/>
      <c r="HY1" s="436"/>
      <c r="HZ1" s="436"/>
      <c r="IA1" s="436"/>
      <c r="IB1" s="436"/>
      <c r="IC1" s="436"/>
      <c r="ID1" s="436"/>
      <c r="IE1" s="436"/>
      <c r="IF1" s="436"/>
      <c r="IG1" s="436"/>
      <c r="IH1" s="436"/>
      <c r="II1" s="436"/>
      <c r="IJ1" s="436"/>
      <c r="IK1" s="436"/>
      <c r="IL1" s="436"/>
      <c r="IM1" s="436"/>
      <c r="IN1" s="436"/>
      <c r="IO1" s="436"/>
      <c r="IP1" s="436"/>
      <c r="IQ1" s="436"/>
      <c r="IR1" s="436"/>
      <c r="IS1" s="436"/>
      <c r="IT1" s="436"/>
      <c r="IU1" s="436"/>
    </row>
    <row r="2" spans="1:255" s="739" customFormat="1" ht="26.25" x14ac:dyDescent="0.25">
      <c r="A2" s="580"/>
      <c r="B2" s="1083">
        <v>1991</v>
      </c>
      <c r="C2" s="1083">
        <v>1992</v>
      </c>
      <c r="D2" s="1083">
        <v>1993</v>
      </c>
      <c r="E2" s="1083">
        <v>1994</v>
      </c>
      <c r="F2" s="678">
        <v>1995</v>
      </c>
      <c r="G2" s="678">
        <v>1996</v>
      </c>
      <c r="H2" s="678">
        <v>1997</v>
      </c>
      <c r="I2" s="678">
        <v>1998</v>
      </c>
      <c r="J2" s="678">
        <v>1999</v>
      </c>
      <c r="K2" s="678">
        <v>2000</v>
      </c>
      <c r="L2" s="678">
        <v>2001</v>
      </c>
      <c r="M2" s="678">
        <v>2002</v>
      </c>
      <c r="N2" s="678">
        <v>2003</v>
      </c>
      <c r="O2" s="678">
        <v>2004</v>
      </c>
      <c r="P2" s="678">
        <v>2005</v>
      </c>
      <c r="Q2" s="678">
        <v>2006</v>
      </c>
      <c r="R2" s="678">
        <v>2007</v>
      </c>
      <c r="S2" s="678">
        <v>2008</v>
      </c>
      <c r="T2" s="678">
        <v>2009</v>
      </c>
      <c r="U2" s="678">
        <v>2010</v>
      </c>
      <c r="V2" s="678">
        <v>2011</v>
      </c>
      <c r="W2" s="678">
        <v>2012</v>
      </c>
      <c r="X2" s="678">
        <v>2013</v>
      </c>
      <c r="Y2" s="678">
        <v>2014</v>
      </c>
      <c r="Z2" s="678">
        <v>2015</v>
      </c>
      <c r="AA2" s="678">
        <v>2016</v>
      </c>
      <c r="AB2" s="206">
        <v>2017</v>
      </c>
      <c r="AC2" s="206">
        <v>2018</v>
      </c>
      <c r="AD2" s="206">
        <v>2019</v>
      </c>
      <c r="AE2" s="206">
        <v>2020</v>
      </c>
      <c r="AF2" s="206">
        <v>2021</v>
      </c>
      <c r="AG2" s="1084">
        <v>2022</v>
      </c>
      <c r="AH2" s="1085" t="s">
        <v>684</v>
      </c>
      <c r="AI2" s="680"/>
      <c r="AJ2" s="680"/>
      <c r="AK2" s="680"/>
      <c r="AL2" s="680"/>
      <c r="AM2" s="680"/>
      <c r="AN2" s="680"/>
      <c r="AO2" s="680"/>
      <c r="AP2" s="680"/>
      <c r="AQ2" s="680"/>
      <c r="AR2" s="680"/>
      <c r="AS2" s="680"/>
      <c r="AT2" s="680"/>
      <c r="AU2" s="680"/>
      <c r="AV2" s="680"/>
      <c r="AW2" s="680"/>
      <c r="AX2" s="680"/>
      <c r="AY2" s="680"/>
      <c r="AZ2" s="680"/>
      <c r="BA2" s="680"/>
      <c r="BB2" s="680"/>
      <c r="BC2" s="680"/>
      <c r="BD2" s="680"/>
      <c r="BE2" s="680"/>
      <c r="BF2" s="680"/>
      <c r="BG2" s="680"/>
      <c r="BH2" s="680"/>
      <c r="BI2" s="680"/>
      <c r="BJ2" s="680"/>
      <c r="BK2" s="680"/>
      <c r="BL2" s="680"/>
      <c r="BM2" s="680"/>
      <c r="BN2" s="680"/>
      <c r="BO2" s="680"/>
      <c r="BP2" s="680"/>
      <c r="BQ2" s="680"/>
      <c r="BR2" s="680"/>
      <c r="BS2" s="680"/>
      <c r="BT2" s="680"/>
      <c r="BU2" s="680"/>
      <c r="BV2" s="680"/>
      <c r="BW2" s="680"/>
      <c r="BX2" s="680"/>
      <c r="BY2" s="680"/>
      <c r="BZ2" s="680"/>
      <c r="CA2" s="680"/>
      <c r="CB2" s="680"/>
      <c r="CC2" s="680"/>
      <c r="CD2" s="680"/>
      <c r="CE2" s="680"/>
      <c r="CF2" s="680"/>
      <c r="CG2" s="680"/>
      <c r="CH2" s="680"/>
      <c r="CI2" s="680"/>
      <c r="CJ2" s="680"/>
      <c r="CK2" s="680"/>
      <c r="CL2" s="680"/>
      <c r="CM2" s="680"/>
      <c r="CN2" s="680"/>
      <c r="CO2" s="680"/>
      <c r="CP2" s="680"/>
      <c r="CQ2" s="680"/>
      <c r="CR2" s="680"/>
      <c r="CS2" s="680"/>
      <c r="CT2" s="680"/>
      <c r="CU2" s="680"/>
      <c r="CV2" s="680"/>
      <c r="CW2" s="680"/>
      <c r="CX2" s="680"/>
      <c r="CY2" s="680"/>
      <c r="CZ2" s="680"/>
      <c r="DA2" s="680"/>
      <c r="DB2" s="680"/>
      <c r="DC2" s="680"/>
      <c r="DD2" s="680"/>
      <c r="DE2" s="680"/>
      <c r="DF2" s="680"/>
      <c r="DG2" s="680"/>
      <c r="DH2" s="680"/>
      <c r="DI2" s="680"/>
      <c r="DJ2" s="680"/>
      <c r="DK2" s="680"/>
      <c r="DL2" s="680"/>
      <c r="DM2" s="680"/>
      <c r="DN2" s="680"/>
      <c r="DO2" s="680"/>
      <c r="DP2" s="680"/>
      <c r="DQ2" s="680"/>
      <c r="DR2" s="680"/>
      <c r="DS2" s="680"/>
      <c r="DT2" s="680"/>
      <c r="DU2" s="680"/>
      <c r="DV2" s="680"/>
      <c r="DW2" s="680"/>
      <c r="DX2" s="680"/>
      <c r="DY2" s="680"/>
      <c r="DZ2" s="680"/>
      <c r="EA2" s="680"/>
      <c r="EB2" s="680"/>
      <c r="EC2" s="680"/>
      <c r="ED2" s="680"/>
      <c r="EE2" s="680"/>
      <c r="EF2" s="680"/>
      <c r="EG2" s="680"/>
      <c r="EH2" s="680"/>
      <c r="EI2" s="680"/>
      <c r="EJ2" s="680"/>
      <c r="EK2" s="680"/>
      <c r="EL2" s="680"/>
      <c r="EM2" s="680"/>
      <c r="EN2" s="680"/>
      <c r="EO2" s="680"/>
      <c r="EP2" s="680"/>
      <c r="EQ2" s="680"/>
      <c r="ER2" s="680"/>
      <c r="ES2" s="680"/>
      <c r="ET2" s="680"/>
      <c r="EU2" s="680"/>
      <c r="EV2" s="680"/>
      <c r="EW2" s="680"/>
      <c r="EX2" s="680"/>
      <c r="EY2" s="680"/>
      <c r="EZ2" s="680"/>
      <c r="FA2" s="680"/>
      <c r="FB2" s="680"/>
      <c r="FC2" s="680"/>
      <c r="FD2" s="680"/>
      <c r="FE2" s="680"/>
      <c r="FF2" s="680"/>
      <c r="FG2" s="680"/>
      <c r="FH2" s="680"/>
      <c r="FI2" s="680"/>
      <c r="FJ2" s="680"/>
      <c r="FK2" s="680"/>
      <c r="FL2" s="680"/>
      <c r="FM2" s="680"/>
      <c r="FN2" s="680"/>
      <c r="FO2" s="680"/>
      <c r="FP2" s="680"/>
      <c r="FQ2" s="680"/>
      <c r="FR2" s="680"/>
      <c r="FS2" s="680"/>
      <c r="FT2" s="680"/>
      <c r="FU2" s="680"/>
      <c r="FV2" s="680"/>
      <c r="FW2" s="680"/>
      <c r="FX2" s="680"/>
      <c r="FY2" s="680"/>
      <c r="FZ2" s="680"/>
      <c r="GA2" s="680"/>
      <c r="GB2" s="680"/>
      <c r="GC2" s="680"/>
      <c r="GD2" s="680"/>
      <c r="GE2" s="680"/>
      <c r="GF2" s="680"/>
      <c r="GG2" s="680"/>
      <c r="GH2" s="680"/>
      <c r="GI2" s="680"/>
      <c r="GJ2" s="680"/>
      <c r="GK2" s="680"/>
      <c r="GL2" s="680"/>
      <c r="GM2" s="680"/>
      <c r="GN2" s="680"/>
      <c r="GO2" s="680"/>
      <c r="GP2" s="680"/>
      <c r="GQ2" s="680"/>
      <c r="GR2" s="680"/>
      <c r="GS2" s="680"/>
      <c r="GT2" s="680"/>
      <c r="GU2" s="680"/>
      <c r="GV2" s="680"/>
      <c r="GW2" s="680"/>
      <c r="GX2" s="680"/>
      <c r="GY2" s="680"/>
      <c r="GZ2" s="680"/>
      <c r="HA2" s="680"/>
      <c r="HB2" s="680"/>
      <c r="HC2" s="680"/>
      <c r="HD2" s="680"/>
      <c r="HE2" s="680"/>
      <c r="HF2" s="680"/>
      <c r="HG2" s="680"/>
      <c r="HH2" s="680"/>
      <c r="HI2" s="680"/>
      <c r="HJ2" s="680"/>
      <c r="HK2" s="680"/>
      <c r="HL2" s="680"/>
      <c r="HM2" s="680"/>
      <c r="HN2" s="680"/>
      <c r="HO2" s="680"/>
      <c r="HP2" s="680"/>
      <c r="HQ2" s="680"/>
      <c r="HR2" s="680"/>
      <c r="HS2" s="680"/>
      <c r="HT2" s="680"/>
      <c r="HU2" s="680"/>
      <c r="HV2" s="680"/>
      <c r="HW2" s="680"/>
      <c r="HX2" s="680"/>
      <c r="HY2" s="680"/>
      <c r="HZ2" s="680"/>
      <c r="IA2" s="680"/>
      <c r="IB2" s="680"/>
      <c r="IC2" s="680"/>
      <c r="ID2" s="680"/>
      <c r="IE2" s="680"/>
      <c r="IF2" s="680"/>
      <c r="IG2" s="680"/>
      <c r="IH2" s="680"/>
      <c r="II2" s="680"/>
      <c r="IJ2" s="680"/>
      <c r="IK2" s="680"/>
      <c r="IL2" s="680"/>
      <c r="IM2" s="680"/>
      <c r="IN2" s="680"/>
      <c r="IO2" s="680"/>
      <c r="IP2" s="680"/>
      <c r="IQ2" s="680"/>
      <c r="IR2" s="680"/>
      <c r="IS2" s="680"/>
      <c r="IT2" s="680"/>
      <c r="IU2" s="680"/>
    </row>
    <row r="3" spans="1:255" x14ac:dyDescent="0.2">
      <c r="A3" s="1086" t="s">
        <v>1</v>
      </c>
      <c r="B3" s="1087"/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  <c r="Q3" s="1087"/>
      <c r="R3" s="1087"/>
      <c r="S3" s="1087"/>
      <c r="T3" s="1087"/>
      <c r="U3" s="1087"/>
      <c r="V3" s="1087"/>
      <c r="W3" s="1087"/>
      <c r="X3" s="1087"/>
      <c r="Y3" s="1087"/>
      <c r="Z3" s="1087"/>
      <c r="AA3" s="1087"/>
      <c r="AB3" s="1088"/>
      <c r="AC3" s="1088"/>
      <c r="AD3" s="1088"/>
      <c r="AE3" s="1088"/>
      <c r="AF3" s="1088"/>
      <c r="AG3" s="1087"/>
      <c r="AH3" s="1089"/>
      <c r="AI3" s="907"/>
      <c r="AJ3" s="907"/>
      <c r="AK3" s="907"/>
      <c r="AL3" s="907"/>
      <c r="AM3" s="907"/>
      <c r="AN3" s="907"/>
      <c r="AO3" s="907"/>
      <c r="AP3" s="907"/>
      <c r="AQ3" s="907"/>
      <c r="AR3" s="907"/>
      <c r="AS3" s="907"/>
      <c r="AT3" s="907"/>
      <c r="AU3" s="907"/>
      <c r="AV3" s="907"/>
      <c r="AW3" s="907"/>
      <c r="AX3" s="907"/>
      <c r="AY3" s="907"/>
      <c r="AZ3" s="907"/>
      <c r="BA3" s="907"/>
      <c r="BB3" s="907"/>
      <c r="BC3" s="907"/>
      <c r="BD3" s="907"/>
      <c r="BE3" s="907"/>
      <c r="BF3" s="907"/>
      <c r="BG3" s="907"/>
      <c r="BH3" s="907"/>
      <c r="BI3" s="907"/>
      <c r="BJ3" s="907"/>
      <c r="BK3" s="907"/>
      <c r="BL3" s="907"/>
      <c r="BM3" s="907"/>
      <c r="BN3" s="907"/>
      <c r="BO3" s="907"/>
      <c r="BP3" s="907"/>
      <c r="BQ3" s="907"/>
      <c r="BR3" s="907"/>
      <c r="BS3" s="907"/>
      <c r="BT3" s="907"/>
      <c r="BU3" s="907"/>
      <c r="BV3" s="907"/>
      <c r="BW3" s="907"/>
      <c r="BX3" s="907"/>
      <c r="BY3" s="907"/>
      <c r="BZ3" s="907"/>
      <c r="CA3" s="907"/>
      <c r="CB3" s="907"/>
      <c r="CC3" s="907"/>
      <c r="CD3" s="907"/>
      <c r="CE3" s="907"/>
      <c r="CF3" s="907"/>
      <c r="CG3" s="907"/>
      <c r="CH3" s="907"/>
      <c r="CI3" s="907"/>
      <c r="CJ3" s="907"/>
      <c r="CK3" s="907"/>
      <c r="CL3" s="907"/>
      <c r="CM3" s="907"/>
      <c r="CN3" s="907"/>
      <c r="CO3" s="907"/>
      <c r="CP3" s="907"/>
      <c r="CQ3" s="907"/>
      <c r="CR3" s="907"/>
      <c r="CS3" s="907"/>
      <c r="CT3" s="907"/>
      <c r="CU3" s="907"/>
      <c r="CV3" s="907"/>
      <c r="CW3" s="907"/>
      <c r="CX3" s="907"/>
      <c r="CY3" s="907"/>
      <c r="CZ3" s="907"/>
      <c r="DA3" s="907"/>
      <c r="DB3" s="907"/>
      <c r="DC3" s="907"/>
      <c r="DD3" s="907"/>
      <c r="DE3" s="907"/>
      <c r="DF3" s="907"/>
      <c r="DG3" s="907"/>
      <c r="DH3" s="907"/>
      <c r="DI3" s="907"/>
      <c r="DJ3" s="907"/>
      <c r="DK3" s="907"/>
      <c r="DL3" s="907"/>
      <c r="DM3" s="907"/>
      <c r="DN3" s="907"/>
      <c r="DO3" s="907"/>
      <c r="DP3" s="907"/>
      <c r="DQ3" s="907"/>
      <c r="DR3" s="907"/>
      <c r="DS3" s="907"/>
      <c r="DT3" s="907"/>
      <c r="DU3" s="907"/>
      <c r="DV3" s="907"/>
      <c r="DW3" s="907"/>
      <c r="DX3" s="907"/>
      <c r="DY3" s="907"/>
      <c r="DZ3" s="907"/>
      <c r="EA3" s="907"/>
      <c r="EB3" s="907"/>
      <c r="EC3" s="907"/>
      <c r="ED3" s="907"/>
      <c r="EE3" s="907"/>
      <c r="EF3" s="907"/>
      <c r="EG3" s="907"/>
      <c r="EH3" s="907"/>
      <c r="EI3" s="907"/>
      <c r="EJ3" s="907"/>
      <c r="EK3" s="907"/>
      <c r="EL3" s="907"/>
      <c r="EM3" s="907"/>
      <c r="EN3" s="907"/>
      <c r="EO3" s="907"/>
      <c r="EP3" s="907"/>
      <c r="EQ3" s="907"/>
      <c r="ER3" s="907"/>
      <c r="ES3" s="907"/>
      <c r="ET3" s="907"/>
      <c r="EU3" s="907"/>
      <c r="EV3" s="907"/>
      <c r="EW3" s="907"/>
      <c r="EX3" s="907"/>
      <c r="EY3" s="907"/>
      <c r="EZ3" s="907"/>
      <c r="FA3" s="907"/>
      <c r="FB3" s="907"/>
      <c r="FC3" s="907"/>
      <c r="FD3" s="907"/>
      <c r="FE3" s="907"/>
      <c r="FF3" s="907"/>
      <c r="FG3" s="907"/>
      <c r="FH3" s="907"/>
      <c r="FI3" s="907"/>
      <c r="FJ3" s="907"/>
      <c r="FK3" s="907"/>
      <c r="FL3" s="907"/>
      <c r="FM3" s="907"/>
      <c r="FN3" s="907"/>
      <c r="FO3" s="907"/>
      <c r="FP3" s="907"/>
      <c r="FQ3" s="907"/>
      <c r="FR3" s="907"/>
      <c r="FS3" s="907"/>
      <c r="FT3" s="907"/>
      <c r="FU3" s="907"/>
      <c r="FV3" s="907"/>
      <c r="FW3" s="907"/>
      <c r="FX3" s="907"/>
      <c r="FY3" s="907"/>
      <c r="FZ3" s="907"/>
      <c r="GA3" s="907"/>
      <c r="GB3" s="907"/>
      <c r="GC3" s="907"/>
      <c r="GD3" s="907"/>
      <c r="GE3" s="907"/>
      <c r="GF3" s="907"/>
      <c r="GG3" s="907"/>
      <c r="GH3" s="907"/>
      <c r="GI3" s="907"/>
      <c r="GJ3" s="907"/>
      <c r="GK3" s="907"/>
      <c r="GL3" s="907"/>
      <c r="GM3" s="907"/>
      <c r="GN3" s="907"/>
      <c r="GO3" s="907"/>
      <c r="GP3" s="907"/>
      <c r="GQ3" s="907"/>
      <c r="GR3" s="907"/>
      <c r="GS3" s="907"/>
      <c r="GT3" s="907"/>
      <c r="GU3" s="907"/>
      <c r="GV3" s="907"/>
      <c r="GW3" s="907"/>
      <c r="GX3" s="907"/>
      <c r="GY3" s="907"/>
      <c r="GZ3" s="907"/>
      <c r="HA3" s="907"/>
      <c r="HB3" s="907"/>
      <c r="HC3" s="907"/>
      <c r="HD3" s="907"/>
      <c r="HE3" s="907"/>
      <c r="HF3" s="907"/>
      <c r="HG3" s="907"/>
      <c r="HH3" s="907"/>
      <c r="HI3" s="907"/>
      <c r="HJ3" s="907"/>
      <c r="HK3" s="907"/>
      <c r="HL3" s="907"/>
      <c r="HM3" s="907"/>
      <c r="HN3" s="907"/>
      <c r="HO3" s="907"/>
      <c r="HP3" s="907"/>
      <c r="HQ3" s="907"/>
      <c r="HR3" s="907"/>
      <c r="HS3" s="907"/>
      <c r="HT3" s="907"/>
      <c r="HU3" s="907"/>
      <c r="HV3" s="907"/>
      <c r="HW3" s="907"/>
      <c r="HX3" s="907"/>
      <c r="HY3" s="907"/>
      <c r="HZ3" s="907"/>
      <c r="IA3" s="907"/>
      <c r="IB3" s="907"/>
      <c r="IC3" s="907"/>
      <c r="ID3" s="907"/>
      <c r="IE3" s="907"/>
      <c r="IF3" s="907"/>
      <c r="IG3" s="907"/>
      <c r="IH3" s="907"/>
      <c r="II3" s="907"/>
      <c r="IJ3" s="907"/>
      <c r="IK3" s="907"/>
      <c r="IL3" s="907"/>
      <c r="IM3" s="907"/>
      <c r="IN3" s="907"/>
      <c r="IO3" s="907"/>
      <c r="IP3" s="907"/>
      <c r="IQ3" s="907"/>
      <c r="IR3" s="907"/>
      <c r="IS3" s="907"/>
      <c r="IT3" s="907"/>
      <c r="IU3" s="907"/>
    </row>
    <row r="4" spans="1:255" x14ac:dyDescent="0.2">
      <c r="A4" s="1090" t="s">
        <v>685</v>
      </c>
      <c r="B4" s="301"/>
      <c r="C4" s="301"/>
      <c r="D4" s="301"/>
      <c r="E4" s="301"/>
      <c r="F4" s="301"/>
      <c r="G4" s="301"/>
      <c r="H4" s="301"/>
      <c r="I4" s="301"/>
      <c r="J4" s="301"/>
      <c r="K4" s="287"/>
      <c r="L4" s="287"/>
      <c r="M4" s="287"/>
      <c r="N4" s="2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1091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7"/>
      <c r="AZ4" s="907"/>
      <c r="BA4" s="907"/>
      <c r="BB4" s="907"/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07"/>
      <c r="BQ4" s="907"/>
      <c r="BR4" s="907"/>
      <c r="BS4" s="907"/>
      <c r="BT4" s="907"/>
      <c r="BU4" s="907"/>
      <c r="BV4" s="907"/>
      <c r="BW4" s="907"/>
      <c r="BX4" s="907"/>
      <c r="BY4" s="907"/>
      <c r="BZ4" s="907"/>
      <c r="CA4" s="907"/>
      <c r="CB4" s="907"/>
      <c r="CC4" s="907"/>
      <c r="CD4" s="907"/>
      <c r="CE4" s="907"/>
      <c r="CF4" s="907"/>
      <c r="CG4" s="907"/>
      <c r="CH4" s="907"/>
      <c r="CI4" s="907"/>
      <c r="CJ4" s="907"/>
      <c r="CK4" s="907"/>
      <c r="CL4" s="907"/>
      <c r="CM4" s="907"/>
      <c r="CN4" s="907"/>
      <c r="CO4" s="907"/>
      <c r="CP4" s="907"/>
      <c r="CQ4" s="907"/>
      <c r="CR4" s="907"/>
      <c r="CS4" s="907"/>
      <c r="CT4" s="907"/>
      <c r="CU4" s="907"/>
      <c r="CV4" s="907"/>
      <c r="CW4" s="907"/>
      <c r="CX4" s="907"/>
      <c r="CY4" s="907"/>
      <c r="CZ4" s="907"/>
      <c r="DA4" s="907"/>
      <c r="DB4" s="907"/>
      <c r="DC4" s="907"/>
      <c r="DD4" s="907"/>
      <c r="DE4" s="907"/>
      <c r="DF4" s="907"/>
      <c r="DG4" s="907"/>
      <c r="DH4" s="907"/>
      <c r="DI4" s="907"/>
      <c r="DJ4" s="907"/>
      <c r="DK4" s="907"/>
      <c r="DL4" s="907"/>
      <c r="DM4" s="907"/>
      <c r="DN4" s="907"/>
      <c r="DO4" s="907"/>
      <c r="DP4" s="907"/>
      <c r="DQ4" s="907"/>
      <c r="DR4" s="907"/>
      <c r="DS4" s="907"/>
      <c r="DT4" s="907"/>
      <c r="DU4" s="907"/>
      <c r="DV4" s="907"/>
      <c r="DW4" s="907"/>
      <c r="DX4" s="907"/>
      <c r="DY4" s="907"/>
      <c r="DZ4" s="907"/>
      <c r="EA4" s="907"/>
      <c r="EB4" s="907"/>
      <c r="EC4" s="907"/>
      <c r="ED4" s="907"/>
      <c r="EE4" s="907"/>
      <c r="EF4" s="907"/>
      <c r="EG4" s="907"/>
      <c r="EH4" s="907"/>
      <c r="EI4" s="907"/>
      <c r="EJ4" s="907"/>
      <c r="EK4" s="907"/>
      <c r="EL4" s="907"/>
      <c r="EM4" s="907"/>
      <c r="EN4" s="907"/>
      <c r="EO4" s="907"/>
      <c r="EP4" s="907"/>
      <c r="EQ4" s="907"/>
      <c r="ER4" s="907"/>
      <c r="ES4" s="907"/>
      <c r="ET4" s="907"/>
      <c r="EU4" s="907"/>
      <c r="EV4" s="907"/>
      <c r="EW4" s="907"/>
      <c r="EX4" s="907"/>
      <c r="EY4" s="907"/>
      <c r="EZ4" s="907"/>
      <c r="FA4" s="907"/>
      <c r="FB4" s="907"/>
      <c r="FC4" s="907"/>
      <c r="FD4" s="907"/>
      <c r="FE4" s="907"/>
      <c r="FF4" s="907"/>
      <c r="FG4" s="907"/>
      <c r="FH4" s="907"/>
      <c r="FI4" s="907"/>
      <c r="FJ4" s="907"/>
      <c r="FK4" s="907"/>
      <c r="FL4" s="907"/>
      <c r="FM4" s="907"/>
      <c r="FN4" s="907"/>
      <c r="FO4" s="907"/>
      <c r="FP4" s="907"/>
      <c r="FQ4" s="907"/>
      <c r="FR4" s="907"/>
      <c r="FS4" s="907"/>
      <c r="FT4" s="907"/>
      <c r="FU4" s="907"/>
      <c r="FV4" s="907"/>
      <c r="FW4" s="907"/>
      <c r="FX4" s="907"/>
      <c r="FY4" s="907"/>
      <c r="FZ4" s="907"/>
      <c r="GA4" s="907"/>
      <c r="GB4" s="907"/>
      <c r="GC4" s="907"/>
      <c r="GD4" s="907"/>
      <c r="GE4" s="907"/>
      <c r="GF4" s="907"/>
      <c r="GG4" s="907"/>
      <c r="GH4" s="907"/>
      <c r="GI4" s="907"/>
      <c r="GJ4" s="907"/>
      <c r="GK4" s="907"/>
      <c r="GL4" s="907"/>
      <c r="GM4" s="907"/>
      <c r="GN4" s="907"/>
      <c r="GO4" s="907"/>
      <c r="GP4" s="907"/>
      <c r="GQ4" s="907"/>
      <c r="GR4" s="907"/>
      <c r="GS4" s="907"/>
      <c r="GT4" s="907"/>
      <c r="GU4" s="907"/>
      <c r="GV4" s="907"/>
      <c r="GW4" s="907"/>
      <c r="GX4" s="907"/>
      <c r="GY4" s="907"/>
      <c r="GZ4" s="907"/>
      <c r="HA4" s="907"/>
      <c r="HB4" s="907"/>
      <c r="HC4" s="907"/>
      <c r="HD4" s="907"/>
      <c r="HE4" s="907"/>
      <c r="HF4" s="907"/>
      <c r="HG4" s="907"/>
      <c r="HH4" s="907"/>
      <c r="HI4" s="907"/>
      <c r="HJ4" s="907"/>
      <c r="HK4" s="907"/>
      <c r="HL4" s="907"/>
      <c r="HM4" s="907"/>
      <c r="HN4" s="907"/>
      <c r="HO4" s="907"/>
      <c r="HP4" s="907"/>
      <c r="HQ4" s="907"/>
      <c r="HR4" s="907"/>
      <c r="HS4" s="907"/>
      <c r="HT4" s="907"/>
      <c r="HU4" s="907"/>
      <c r="HV4" s="907"/>
      <c r="HW4" s="907"/>
      <c r="HX4" s="907"/>
      <c r="HY4" s="907"/>
      <c r="HZ4" s="907"/>
      <c r="IA4" s="907"/>
      <c r="IB4" s="907"/>
      <c r="IC4" s="907"/>
      <c r="ID4" s="907"/>
      <c r="IE4" s="907"/>
      <c r="IF4" s="907"/>
      <c r="IG4" s="907"/>
      <c r="IH4" s="907"/>
      <c r="II4" s="907"/>
      <c r="IJ4" s="907"/>
      <c r="IK4" s="907"/>
      <c r="IL4" s="907"/>
      <c r="IM4" s="907"/>
      <c r="IN4" s="907"/>
      <c r="IO4" s="907"/>
      <c r="IP4" s="907"/>
      <c r="IQ4" s="907"/>
      <c r="IR4" s="907"/>
      <c r="IS4" s="907"/>
      <c r="IT4" s="907"/>
      <c r="IU4" s="907"/>
    </row>
    <row r="5" spans="1:255" x14ac:dyDescent="0.2">
      <c r="A5" s="687" t="s">
        <v>46</v>
      </c>
      <c r="B5" s="301" t="s">
        <v>4</v>
      </c>
      <c r="C5" s="301" t="s">
        <v>4</v>
      </c>
      <c r="D5" s="301" t="s">
        <v>4</v>
      </c>
      <c r="E5" s="301" t="s">
        <v>4</v>
      </c>
      <c r="F5" s="301" t="s">
        <v>4</v>
      </c>
      <c r="G5" s="301" t="s">
        <v>4</v>
      </c>
      <c r="H5" s="301" t="s">
        <v>4</v>
      </c>
      <c r="I5" s="301" t="s">
        <v>4</v>
      </c>
      <c r="J5" s="301" t="s">
        <v>4</v>
      </c>
      <c r="K5" s="301" t="s">
        <v>4</v>
      </c>
      <c r="L5" s="301" t="s">
        <v>4</v>
      </c>
      <c r="M5" s="301" t="s">
        <v>4</v>
      </c>
      <c r="N5" s="390">
        <v>32946</v>
      </c>
      <c r="O5" s="245">
        <v>32969</v>
      </c>
      <c r="P5" s="245">
        <v>33123</v>
      </c>
      <c r="Q5" s="222">
        <v>33305</v>
      </c>
      <c r="R5" s="219">
        <v>33293</v>
      </c>
      <c r="S5" s="245">
        <v>33570</v>
      </c>
      <c r="T5" s="245">
        <v>33874</v>
      </c>
      <c r="U5" s="245">
        <v>34391</v>
      </c>
      <c r="V5" s="245">
        <v>34682</v>
      </c>
      <c r="W5" s="245">
        <v>35049</v>
      </c>
      <c r="X5" s="245">
        <v>35212</v>
      </c>
      <c r="Y5" s="245">
        <v>35199</v>
      </c>
      <c r="Z5" s="219">
        <v>35085</v>
      </c>
      <c r="AA5" s="219">
        <v>34857</v>
      </c>
      <c r="AB5" s="219">
        <v>34810</v>
      </c>
      <c r="AC5" s="219">
        <v>34738</v>
      </c>
      <c r="AD5" s="219">
        <v>34561</v>
      </c>
      <c r="AE5" s="219">
        <v>34190</v>
      </c>
      <c r="AF5" s="219">
        <v>35606</v>
      </c>
      <c r="AG5" s="1092">
        <v>35299</v>
      </c>
      <c r="AH5" s="1092">
        <v>34988</v>
      </c>
      <c r="AI5" s="907"/>
      <c r="AJ5" s="907"/>
      <c r="AK5" s="907"/>
      <c r="AL5" s="907"/>
      <c r="AM5" s="907"/>
      <c r="AN5" s="907"/>
      <c r="AO5" s="907"/>
      <c r="AP5" s="907"/>
      <c r="AQ5" s="907"/>
      <c r="AR5" s="907"/>
      <c r="AS5" s="907"/>
      <c r="AT5" s="907"/>
      <c r="AU5" s="907"/>
      <c r="AV5" s="907"/>
      <c r="AW5" s="907"/>
      <c r="AX5" s="907"/>
      <c r="AY5" s="907"/>
      <c r="AZ5" s="907"/>
      <c r="BA5" s="907"/>
      <c r="BB5" s="907"/>
      <c r="BC5" s="907"/>
      <c r="BD5" s="907"/>
      <c r="BE5" s="907"/>
      <c r="BF5" s="907"/>
      <c r="BG5" s="907"/>
      <c r="BH5" s="907"/>
      <c r="BI5" s="907"/>
      <c r="BJ5" s="907"/>
      <c r="BK5" s="907"/>
      <c r="BL5" s="907"/>
      <c r="BM5" s="907"/>
      <c r="BN5" s="907"/>
      <c r="BO5" s="907"/>
      <c r="BP5" s="907"/>
      <c r="BQ5" s="907"/>
      <c r="BR5" s="907"/>
      <c r="BS5" s="907"/>
      <c r="BT5" s="907"/>
      <c r="BU5" s="907"/>
      <c r="BV5" s="907"/>
      <c r="BW5" s="907"/>
      <c r="BX5" s="907"/>
      <c r="BY5" s="907"/>
      <c r="BZ5" s="907"/>
      <c r="CA5" s="907"/>
      <c r="CB5" s="907"/>
      <c r="CC5" s="907"/>
      <c r="CD5" s="907"/>
      <c r="CE5" s="907"/>
      <c r="CF5" s="907"/>
      <c r="CG5" s="907"/>
      <c r="CH5" s="907"/>
      <c r="CI5" s="907"/>
      <c r="CJ5" s="907"/>
      <c r="CK5" s="907"/>
      <c r="CL5" s="907"/>
      <c r="CM5" s="907"/>
      <c r="CN5" s="907"/>
      <c r="CO5" s="907"/>
      <c r="CP5" s="907"/>
      <c r="CQ5" s="907"/>
      <c r="CR5" s="907"/>
      <c r="CS5" s="907"/>
      <c r="CT5" s="907"/>
      <c r="CU5" s="907"/>
      <c r="CV5" s="907"/>
      <c r="CW5" s="907"/>
      <c r="CX5" s="907"/>
      <c r="CY5" s="907"/>
      <c r="CZ5" s="907"/>
      <c r="DA5" s="907"/>
      <c r="DB5" s="907"/>
      <c r="DC5" s="907"/>
      <c r="DD5" s="907"/>
      <c r="DE5" s="907"/>
      <c r="DF5" s="907"/>
      <c r="DG5" s="907"/>
      <c r="DH5" s="907"/>
      <c r="DI5" s="907"/>
      <c r="DJ5" s="907"/>
      <c r="DK5" s="907"/>
      <c r="DL5" s="907"/>
      <c r="DM5" s="907"/>
      <c r="DN5" s="907"/>
      <c r="DO5" s="907"/>
      <c r="DP5" s="907"/>
      <c r="DQ5" s="907"/>
      <c r="DR5" s="907"/>
      <c r="DS5" s="907"/>
      <c r="DT5" s="907"/>
      <c r="DU5" s="907"/>
      <c r="DV5" s="907"/>
      <c r="DW5" s="907"/>
      <c r="DX5" s="907"/>
      <c r="DY5" s="907"/>
      <c r="DZ5" s="907"/>
      <c r="EA5" s="907"/>
      <c r="EB5" s="907"/>
      <c r="EC5" s="907"/>
      <c r="ED5" s="907"/>
      <c r="EE5" s="907"/>
      <c r="EF5" s="907"/>
      <c r="EG5" s="907"/>
      <c r="EH5" s="907"/>
      <c r="EI5" s="907"/>
      <c r="EJ5" s="907"/>
      <c r="EK5" s="907"/>
      <c r="EL5" s="907"/>
      <c r="EM5" s="907"/>
      <c r="EN5" s="907"/>
      <c r="EO5" s="907"/>
      <c r="EP5" s="907"/>
      <c r="EQ5" s="907"/>
      <c r="ER5" s="907"/>
      <c r="ES5" s="907"/>
      <c r="ET5" s="907"/>
      <c r="EU5" s="907"/>
      <c r="EV5" s="907"/>
      <c r="EW5" s="907"/>
      <c r="EX5" s="907"/>
      <c r="EY5" s="907"/>
      <c r="EZ5" s="907"/>
      <c r="FA5" s="907"/>
      <c r="FB5" s="907"/>
      <c r="FC5" s="907"/>
      <c r="FD5" s="907"/>
      <c r="FE5" s="907"/>
      <c r="FF5" s="907"/>
      <c r="FG5" s="907"/>
      <c r="FH5" s="907"/>
      <c r="FI5" s="907"/>
      <c r="FJ5" s="907"/>
      <c r="FK5" s="907"/>
      <c r="FL5" s="907"/>
      <c r="FM5" s="907"/>
      <c r="FN5" s="907"/>
      <c r="FO5" s="907"/>
      <c r="FP5" s="907"/>
      <c r="FQ5" s="907"/>
      <c r="FR5" s="907"/>
      <c r="FS5" s="907"/>
      <c r="FT5" s="907"/>
      <c r="FU5" s="907"/>
      <c r="FV5" s="907"/>
      <c r="FW5" s="907"/>
      <c r="FX5" s="907"/>
      <c r="FY5" s="907"/>
      <c r="FZ5" s="907"/>
      <c r="GA5" s="907"/>
      <c r="GB5" s="907"/>
      <c r="GC5" s="907"/>
      <c r="GD5" s="907"/>
      <c r="GE5" s="907"/>
      <c r="GF5" s="907"/>
      <c r="GG5" s="907"/>
      <c r="GH5" s="907"/>
      <c r="GI5" s="907"/>
      <c r="GJ5" s="907"/>
      <c r="GK5" s="907"/>
      <c r="GL5" s="907"/>
      <c r="GM5" s="907"/>
      <c r="GN5" s="907"/>
      <c r="GO5" s="907"/>
      <c r="GP5" s="907"/>
      <c r="GQ5" s="907"/>
      <c r="GR5" s="907"/>
      <c r="GS5" s="907"/>
      <c r="GT5" s="907"/>
      <c r="GU5" s="907"/>
      <c r="GV5" s="907"/>
      <c r="GW5" s="907"/>
      <c r="GX5" s="907"/>
      <c r="GY5" s="907"/>
      <c r="GZ5" s="907"/>
      <c r="HA5" s="907"/>
      <c r="HB5" s="907"/>
      <c r="HC5" s="907"/>
      <c r="HD5" s="907"/>
      <c r="HE5" s="907"/>
      <c r="HF5" s="907"/>
      <c r="HG5" s="907"/>
      <c r="HH5" s="907"/>
      <c r="HI5" s="907"/>
      <c r="HJ5" s="907"/>
      <c r="HK5" s="907"/>
      <c r="HL5" s="907"/>
      <c r="HM5" s="907"/>
      <c r="HN5" s="907"/>
      <c r="HO5" s="907"/>
      <c r="HP5" s="907"/>
      <c r="HQ5" s="907"/>
      <c r="HR5" s="907"/>
      <c r="HS5" s="907"/>
      <c r="HT5" s="907"/>
      <c r="HU5" s="907"/>
      <c r="HV5" s="907"/>
      <c r="HW5" s="907"/>
      <c r="HX5" s="907"/>
      <c r="HY5" s="907"/>
      <c r="HZ5" s="907"/>
      <c r="IA5" s="907"/>
      <c r="IB5" s="907"/>
      <c r="IC5" s="907"/>
      <c r="ID5" s="907"/>
      <c r="IE5" s="907"/>
      <c r="IF5" s="907"/>
      <c r="IG5" s="907"/>
      <c r="IH5" s="907"/>
      <c r="II5" s="907"/>
      <c r="IJ5" s="907"/>
      <c r="IK5" s="907"/>
      <c r="IL5" s="907"/>
      <c r="IM5" s="907"/>
      <c r="IN5" s="907"/>
      <c r="IO5" s="907"/>
      <c r="IP5" s="907"/>
      <c r="IQ5" s="907"/>
      <c r="IR5" s="907"/>
      <c r="IS5" s="907"/>
      <c r="IT5" s="907"/>
      <c r="IU5" s="907"/>
    </row>
    <row r="6" spans="1:255" x14ac:dyDescent="0.2">
      <c r="A6" s="687" t="s">
        <v>5</v>
      </c>
      <c r="B6" s="301" t="s">
        <v>4</v>
      </c>
      <c r="C6" s="301" t="s">
        <v>4</v>
      </c>
      <c r="D6" s="301" t="s">
        <v>4</v>
      </c>
      <c r="E6" s="301" t="s">
        <v>4</v>
      </c>
      <c r="F6" s="301" t="s">
        <v>4</v>
      </c>
      <c r="G6" s="301" t="s">
        <v>4</v>
      </c>
      <c r="H6" s="301" t="s">
        <v>4</v>
      </c>
      <c r="I6" s="301" t="s">
        <v>4</v>
      </c>
      <c r="J6" s="301" t="s">
        <v>4</v>
      </c>
      <c r="K6" s="301" t="s">
        <v>4</v>
      </c>
      <c r="L6" s="301" t="s">
        <v>4</v>
      </c>
      <c r="M6" s="301" t="s">
        <v>4</v>
      </c>
      <c r="N6" s="301" t="s">
        <v>4</v>
      </c>
      <c r="O6" s="286">
        <v>100.06981120621623</v>
      </c>
      <c r="P6" s="286">
        <v>100.46710546270738</v>
      </c>
      <c r="Q6" s="286">
        <v>100.5494671376385</v>
      </c>
      <c r="R6" s="286">
        <v>99.963969373967871</v>
      </c>
      <c r="S6" s="301">
        <v>100.8</v>
      </c>
      <c r="T6" s="351">
        <v>100.90557044980638</v>
      </c>
      <c r="U6" s="351">
        <v>101.52624431717541</v>
      </c>
      <c r="V6" s="351">
        <v>100.84615160943271</v>
      </c>
      <c r="W6" s="351">
        <v>101.05818580243353</v>
      </c>
      <c r="X6" s="351">
        <v>100.46506319723815</v>
      </c>
      <c r="Y6" s="351">
        <v>99.963080767920033</v>
      </c>
      <c r="Z6" s="351">
        <v>99.676127162703494</v>
      </c>
      <c r="AA6" s="351">
        <v>99.350149636596839</v>
      </c>
      <c r="AB6" s="351">
        <v>99.86516338181714</v>
      </c>
      <c r="AC6" s="351">
        <v>99.793162884228664</v>
      </c>
      <c r="AD6" s="351">
        <v>99.490471529736894</v>
      </c>
      <c r="AE6" s="351">
        <v>98.926535690518207</v>
      </c>
      <c r="AF6" s="351">
        <v>104.14156186019304</v>
      </c>
      <c r="AG6" s="351">
        <v>99.137785766443855</v>
      </c>
      <c r="AH6" s="1093">
        <v>99.1</v>
      </c>
      <c r="AI6" s="907"/>
      <c r="AJ6" s="907"/>
      <c r="AK6" s="907"/>
      <c r="AL6" s="907"/>
      <c r="AM6" s="907"/>
      <c r="AN6" s="907"/>
      <c r="AO6" s="907"/>
      <c r="AP6" s="907"/>
      <c r="AQ6" s="907"/>
      <c r="AR6" s="907"/>
      <c r="AS6" s="907"/>
      <c r="AT6" s="907"/>
      <c r="AU6" s="907"/>
      <c r="AV6" s="907"/>
      <c r="AW6" s="907"/>
      <c r="AX6" s="907"/>
      <c r="AY6" s="907"/>
      <c r="AZ6" s="907"/>
      <c r="BA6" s="907"/>
      <c r="BB6" s="907"/>
      <c r="BC6" s="907"/>
      <c r="BD6" s="907"/>
      <c r="BE6" s="907"/>
      <c r="BF6" s="907"/>
      <c r="BG6" s="907"/>
      <c r="BH6" s="907"/>
      <c r="BI6" s="907"/>
      <c r="BJ6" s="907"/>
      <c r="BK6" s="907"/>
      <c r="BL6" s="907"/>
      <c r="BM6" s="907"/>
      <c r="BN6" s="907"/>
      <c r="BO6" s="907"/>
      <c r="BP6" s="907"/>
      <c r="BQ6" s="907"/>
      <c r="BR6" s="907"/>
      <c r="BS6" s="907"/>
      <c r="BT6" s="907"/>
      <c r="BU6" s="907"/>
      <c r="BV6" s="907"/>
      <c r="BW6" s="907"/>
      <c r="BX6" s="907"/>
      <c r="BY6" s="907"/>
      <c r="BZ6" s="907"/>
      <c r="CA6" s="907"/>
      <c r="CB6" s="907"/>
      <c r="CC6" s="907"/>
      <c r="CD6" s="907"/>
      <c r="CE6" s="907"/>
      <c r="CF6" s="907"/>
      <c r="CG6" s="907"/>
      <c r="CH6" s="907"/>
      <c r="CI6" s="907"/>
      <c r="CJ6" s="907"/>
      <c r="CK6" s="907"/>
      <c r="CL6" s="907"/>
      <c r="CM6" s="907"/>
      <c r="CN6" s="907"/>
      <c r="CO6" s="907"/>
      <c r="CP6" s="907"/>
      <c r="CQ6" s="907"/>
      <c r="CR6" s="907"/>
      <c r="CS6" s="907"/>
      <c r="CT6" s="907"/>
      <c r="CU6" s="907"/>
      <c r="CV6" s="907"/>
      <c r="CW6" s="907"/>
      <c r="CX6" s="907"/>
      <c r="CY6" s="907"/>
      <c r="CZ6" s="907"/>
      <c r="DA6" s="907"/>
      <c r="DB6" s="907"/>
      <c r="DC6" s="907"/>
      <c r="DD6" s="907"/>
      <c r="DE6" s="907"/>
      <c r="DF6" s="907"/>
      <c r="DG6" s="907"/>
      <c r="DH6" s="907"/>
      <c r="DI6" s="907"/>
      <c r="DJ6" s="907"/>
      <c r="DK6" s="907"/>
      <c r="DL6" s="907"/>
      <c r="DM6" s="907"/>
      <c r="DN6" s="907"/>
      <c r="DO6" s="907"/>
      <c r="DP6" s="907"/>
      <c r="DQ6" s="907"/>
      <c r="DR6" s="907"/>
      <c r="DS6" s="907"/>
      <c r="DT6" s="907"/>
      <c r="DU6" s="907"/>
      <c r="DV6" s="907"/>
      <c r="DW6" s="907"/>
      <c r="DX6" s="907"/>
      <c r="DY6" s="907"/>
      <c r="DZ6" s="907"/>
      <c r="EA6" s="907"/>
      <c r="EB6" s="907"/>
      <c r="EC6" s="907"/>
      <c r="ED6" s="907"/>
      <c r="EE6" s="907"/>
      <c r="EF6" s="907"/>
      <c r="EG6" s="907"/>
      <c r="EH6" s="907"/>
      <c r="EI6" s="907"/>
      <c r="EJ6" s="907"/>
      <c r="EK6" s="907"/>
      <c r="EL6" s="907"/>
      <c r="EM6" s="907"/>
      <c r="EN6" s="907"/>
      <c r="EO6" s="907"/>
      <c r="EP6" s="907"/>
      <c r="EQ6" s="907"/>
      <c r="ER6" s="907"/>
      <c r="ES6" s="907"/>
      <c r="ET6" s="907"/>
      <c r="EU6" s="907"/>
      <c r="EV6" s="907"/>
      <c r="EW6" s="907"/>
      <c r="EX6" s="907"/>
      <c r="EY6" s="907"/>
      <c r="EZ6" s="907"/>
      <c r="FA6" s="907"/>
      <c r="FB6" s="907"/>
      <c r="FC6" s="907"/>
      <c r="FD6" s="907"/>
      <c r="FE6" s="907"/>
      <c r="FF6" s="907"/>
      <c r="FG6" s="907"/>
      <c r="FH6" s="907"/>
      <c r="FI6" s="907"/>
      <c r="FJ6" s="907"/>
      <c r="FK6" s="907"/>
      <c r="FL6" s="907"/>
      <c r="FM6" s="907"/>
      <c r="FN6" s="907"/>
      <c r="FO6" s="907"/>
      <c r="FP6" s="907"/>
      <c r="FQ6" s="907"/>
      <c r="FR6" s="907"/>
      <c r="FS6" s="907"/>
      <c r="FT6" s="907"/>
      <c r="FU6" s="907"/>
      <c r="FV6" s="907"/>
      <c r="FW6" s="907"/>
      <c r="FX6" s="907"/>
      <c r="FY6" s="907"/>
      <c r="FZ6" s="907"/>
      <c r="GA6" s="907"/>
      <c r="GB6" s="907"/>
      <c r="GC6" s="907"/>
      <c r="GD6" s="907"/>
      <c r="GE6" s="907"/>
      <c r="GF6" s="907"/>
      <c r="GG6" s="907"/>
      <c r="GH6" s="907"/>
      <c r="GI6" s="907"/>
      <c r="GJ6" s="907"/>
      <c r="GK6" s="907"/>
      <c r="GL6" s="907"/>
      <c r="GM6" s="907"/>
      <c r="GN6" s="907"/>
      <c r="GO6" s="907"/>
      <c r="GP6" s="907"/>
      <c r="GQ6" s="907"/>
      <c r="GR6" s="907"/>
      <c r="GS6" s="907"/>
      <c r="GT6" s="907"/>
      <c r="GU6" s="907"/>
      <c r="GV6" s="907"/>
      <c r="GW6" s="907"/>
      <c r="GX6" s="907"/>
      <c r="GY6" s="907"/>
      <c r="GZ6" s="907"/>
      <c r="HA6" s="907"/>
      <c r="HB6" s="907"/>
      <c r="HC6" s="907"/>
      <c r="HD6" s="907"/>
      <c r="HE6" s="907"/>
      <c r="HF6" s="907"/>
      <c r="HG6" s="907"/>
      <c r="HH6" s="907"/>
      <c r="HI6" s="907"/>
      <c r="HJ6" s="907"/>
      <c r="HK6" s="907"/>
      <c r="HL6" s="907"/>
      <c r="HM6" s="907"/>
      <c r="HN6" s="907"/>
      <c r="HO6" s="907"/>
      <c r="HP6" s="907"/>
      <c r="HQ6" s="907"/>
      <c r="HR6" s="907"/>
      <c r="HS6" s="907"/>
      <c r="HT6" s="907"/>
      <c r="HU6" s="907"/>
      <c r="HV6" s="907"/>
      <c r="HW6" s="907"/>
      <c r="HX6" s="907"/>
      <c r="HY6" s="907"/>
      <c r="HZ6" s="907"/>
      <c r="IA6" s="907"/>
      <c r="IB6" s="907"/>
      <c r="IC6" s="907"/>
      <c r="ID6" s="907"/>
      <c r="IE6" s="907"/>
      <c r="IF6" s="907"/>
      <c r="IG6" s="907"/>
      <c r="IH6" s="907"/>
      <c r="II6" s="907"/>
      <c r="IJ6" s="907"/>
      <c r="IK6" s="907"/>
      <c r="IL6" s="907"/>
      <c r="IM6" s="907"/>
      <c r="IN6" s="907"/>
      <c r="IO6" s="907"/>
      <c r="IP6" s="907"/>
      <c r="IQ6" s="907"/>
      <c r="IR6" s="907"/>
      <c r="IS6" s="907"/>
      <c r="IT6" s="907"/>
      <c r="IU6" s="907"/>
    </row>
    <row r="7" spans="1:255" x14ac:dyDescent="0.2">
      <c r="A7" s="687" t="s">
        <v>6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286"/>
      <c r="P7" s="286"/>
      <c r="Q7" s="286"/>
      <c r="R7" s="286"/>
      <c r="S7" s="30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1093"/>
      <c r="AI7" s="907"/>
      <c r="AJ7" s="907"/>
      <c r="AK7" s="907"/>
      <c r="AL7" s="907"/>
      <c r="AM7" s="907"/>
      <c r="AN7" s="907"/>
      <c r="AO7" s="907"/>
      <c r="AP7" s="907"/>
      <c r="AQ7" s="907"/>
      <c r="AR7" s="907"/>
      <c r="AS7" s="907"/>
      <c r="AT7" s="907"/>
      <c r="AU7" s="907"/>
      <c r="AV7" s="907"/>
      <c r="AW7" s="907"/>
      <c r="AX7" s="907"/>
      <c r="AY7" s="907"/>
      <c r="AZ7" s="907"/>
      <c r="BA7" s="907"/>
      <c r="BB7" s="907"/>
      <c r="BC7" s="907"/>
      <c r="BD7" s="907"/>
      <c r="BE7" s="907"/>
      <c r="BF7" s="907"/>
      <c r="BG7" s="907"/>
      <c r="BH7" s="907"/>
      <c r="BI7" s="907"/>
      <c r="BJ7" s="907"/>
      <c r="BK7" s="907"/>
      <c r="BL7" s="907"/>
      <c r="BM7" s="907"/>
      <c r="BN7" s="907"/>
      <c r="BO7" s="907"/>
      <c r="BP7" s="907"/>
      <c r="BQ7" s="907"/>
      <c r="BR7" s="907"/>
      <c r="BS7" s="907"/>
      <c r="BT7" s="907"/>
      <c r="BU7" s="907"/>
      <c r="BV7" s="907"/>
      <c r="BW7" s="907"/>
      <c r="BX7" s="907"/>
      <c r="BY7" s="907"/>
      <c r="BZ7" s="907"/>
      <c r="CA7" s="907"/>
      <c r="CB7" s="907"/>
      <c r="CC7" s="907"/>
      <c r="CD7" s="907"/>
      <c r="CE7" s="907"/>
      <c r="CF7" s="907"/>
      <c r="CG7" s="907"/>
      <c r="CH7" s="907"/>
      <c r="CI7" s="907"/>
      <c r="CJ7" s="907"/>
      <c r="CK7" s="907"/>
      <c r="CL7" s="907"/>
      <c r="CM7" s="907"/>
      <c r="CN7" s="907"/>
      <c r="CO7" s="907"/>
      <c r="CP7" s="907"/>
      <c r="CQ7" s="907"/>
      <c r="CR7" s="907"/>
      <c r="CS7" s="907"/>
      <c r="CT7" s="907"/>
      <c r="CU7" s="907"/>
      <c r="CV7" s="907"/>
      <c r="CW7" s="907"/>
      <c r="CX7" s="907"/>
      <c r="CY7" s="907"/>
      <c r="CZ7" s="907"/>
      <c r="DA7" s="907"/>
      <c r="DB7" s="907"/>
      <c r="DC7" s="907"/>
      <c r="DD7" s="907"/>
      <c r="DE7" s="907"/>
      <c r="DF7" s="907"/>
      <c r="DG7" s="907"/>
      <c r="DH7" s="907"/>
      <c r="DI7" s="907"/>
      <c r="DJ7" s="907"/>
      <c r="DK7" s="907"/>
      <c r="DL7" s="907"/>
      <c r="DM7" s="907"/>
      <c r="DN7" s="907"/>
      <c r="DO7" s="907"/>
      <c r="DP7" s="907"/>
      <c r="DQ7" s="907"/>
      <c r="DR7" s="907"/>
      <c r="DS7" s="907"/>
      <c r="DT7" s="907"/>
      <c r="DU7" s="907"/>
      <c r="DV7" s="907"/>
      <c r="DW7" s="907"/>
      <c r="DX7" s="907"/>
      <c r="DY7" s="907"/>
      <c r="DZ7" s="907"/>
      <c r="EA7" s="907"/>
      <c r="EB7" s="907"/>
      <c r="EC7" s="907"/>
      <c r="ED7" s="907"/>
      <c r="EE7" s="907"/>
      <c r="EF7" s="907"/>
      <c r="EG7" s="907"/>
      <c r="EH7" s="907"/>
      <c r="EI7" s="907"/>
      <c r="EJ7" s="907"/>
      <c r="EK7" s="907"/>
      <c r="EL7" s="907"/>
      <c r="EM7" s="907"/>
      <c r="EN7" s="907"/>
      <c r="EO7" s="907"/>
      <c r="EP7" s="907"/>
      <c r="EQ7" s="907"/>
      <c r="ER7" s="907"/>
      <c r="ES7" s="907"/>
      <c r="ET7" s="907"/>
      <c r="EU7" s="907"/>
      <c r="EV7" s="907"/>
      <c r="EW7" s="907"/>
      <c r="EX7" s="907"/>
      <c r="EY7" s="907"/>
      <c r="EZ7" s="907"/>
      <c r="FA7" s="907"/>
      <c r="FB7" s="907"/>
      <c r="FC7" s="907"/>
      <c r="FD7" s="907"/>
      <c r="FE7" s="907"/>
      <c r="FF7" s="907"/>
      <c r="FG7" s="907"/>
      <c r="FH7" s="907"/>
      <c r="FI7" s="907"/>
      <c r="FJ7" s="907"/>
      <c r="FK7" s="907"/>
      <c r="FL7" s="907"/>
      <c r="FM7" s="907"/>
      <c r="FN7" s="907"/>
      <c r="FO7" s="907"/>
      <c r="FP7" s="907"/>
      <c r="FQ7" s="907"/>
      <c r="FR7" s="907"/>
      <c r="FS7" s="907"/>
      <c r="FT7" s="907"/>
      <c r="FU7" s="907"/>
      <c r="FV7" s="907"/>
      <c r="FW7" s="907"/>
      <c r="FX7" s="907"/>
      <c r="FY7" s="907"/>
      <c r="FZ7" s="907"/>
      <c r="GA7" s="907"/>
      <c r="GB7" s="907"/>
      <c r="GC7" s="907"/>
      <c r="GD7" s="907"/>
      <c r="GE7" s="907"/>
      <c r="GF7" s="907"/>
      <c r="GG7" s="907"/>
      <c r="GH7" s="907"/>
      <c r="GI7" s="907"/>
      <c r="GJ7" s="907"/>
      <c r="GK7" s="907"/>
      <c r="GL7" s="907"/>
      <c r="GM7" s="907"/>
      <c r="GN7" s="907"/>
      <c r="GO7" s="907"/>
      <c r="GP7" s="907"/>
      <c r="GQ7" s="907"/>
      <c r="GR7" s="907"/>
      <c r="GS7" s="907"/>
      <c r="GT7" s="907"/>
      <c r="GU7" s="907"/>
      <c r="GV7" s="907"/>
      <c r="GW7" s="907"/>
      <c r="GX7" s="907"/>
      <c r="GY7" s="907"/>
      <c r="GZ7" s="907"/>
      <c r="HA7" s="907"/>
      <c r="HB7" s="907"/>
      <c r="HC7" s="907"/>
      <c r="HD7" s="907"/>
      <c r="HE7" s="907"/>
      <c r="HF7" s="907"/>
      <c r="HG7" s="907"/>
      <c r="HH7" s="907"/>
      <c r="HI7" s="907"/>
      <c r="HJ7" s="907"/>
      <c r="HK7" s="907"/>
      <c r="HL7" s="907"/>
      <c r="HM7" s="907"/>
      <c r="HN7" s="907"/>
      <c r="HO7" s="907"/>
      <c r="HP7" s="907"/>
      <c r="HQ7" s="907"/>
      <c r="HR7" s="907"/>
      <c r="HS7" s="907"/>
      <c r="HT7" s="907"/>
      <c r="HU7" s="907"/>
      <c r="HV7" s="907"/>
      <c r="HW7" s="907"/>
      <c r="HX7" s="907"/>
      <c r="HY7" s="907"/>
      <c r="HZ7" s="907"/>
      <c r="IA7" s="907"/>
      <c r="IB7" s="907"/>
      <c r="IC7" s="907"/>
      <c r="ID7" s="907"/>
      <c r="IE7" s="907"/>
      <c r="IF7" s="907"/>
      <c r="IG7" s="907"/>
      <c r="IH7" s="907"/>
      <c r="II7" s="907"/>
      <c r="IJ7" s="907"/>
      <c r="IK7" s="907"/>
      <c r="IL7" s="907"/>
      <c r="IM7" s="907"/>
      <c r="IN7" s="907"/>
      <c r="IO7" s="907"/>
      <c r="IP7" s="907"/>
      <c r="IQ7" s="907"/>
      <c r="IR7" s="907"/>
      <c r="IS7" s="907"/>
      <c r="IT7" s="907"/>
      <c r="IU7" s="907"/>
    </row>
    <row r="8" spans="1:255" x14ac:dyDescent="0.2">
      <c r="A8" s="419" t="s">
        <v>268</v>
      </c>
      <c r="B8" s="301" t="s">
        <v>4</v>
      </c>
      <c r="C8" s="301" t="s">
        <v>4</v>
      </c>
      <c r="D8" s="301" t="s">
        <v>4</v>
      </c>
      <c r="E8" s="301" t="s">
        <v>4</v>
      </c>
      <c r="F8" s="301" t="s">
        <v>4</v>
      </c>
      <c r="G8" s="301" t="s">
        <v>4</v>
      </c>
      <c r="H8" s="301" t="s">
        <v>4</v>
      </c>
      <c r="I8" s="301" t="s">
        <v>4</v>
      </c>
      <c r="J8" s="301" t="s">
        <v>4</v>
      </c>
      <c r="K8" s="301" t="s">
        <v>4</v>
      </c>
      <c r="L8" s="301" t="s">
        <v>4</v>
      </c>
      <c r="M8" s="301" t="s">
        <v>4</v>
      </c>
      <c r="N8" s="301" t="s">
        <v>4</v>
      </c>
      <c r="O8" s="301">
        <v>389</v>
      </c>
      <c r="P8" s="301">
        <v>404</v>
      </c>
      <c r="Q8" s="301">
        <v>399</v>
      </c>
      <c r="R8" s="301">
        <v>445</v>
      </c>
      <c r="S8" s="301">
        <v>413</v>
      </c>
      <c r="T8" s="228">
        <v>455</v>
      </c>
      <c r="U8" s="228">
        <v>491</v>
      </c>
      <c r="V8" s="228">
        <v>484</v>
      </c>
      <c r="W8" s="228">
        <v>488</v>
      </c>
      <c r="X8" s="228">
        <v>455</v>
      </c>
      <c r="Y8" s="228">
        <v>428</v>
      </c>
      <c r="Z8" s="228">
        <v>437</v>
      </c>
      <c r="AA8" s="228">
        <v>436</v>
      </c>
      <c r="AB8" s="228">
        <v>359</v>
      </c>
      <c r="AC8" s="228">
        <v>404</v>
      </c>
      <c r="AD8" s="228">
        <v>403</v>
      </c>
      <c r="AE8" s="245">
        <v>435</v>
      </c>
      <c r="AF8" s="245">
        <v>338</v>
      </c>
      <c r="AG8" s="245">
        <v>342</v>
      </c>
      <c r="AH8" s="1092">
        <v>341</v>
      </c>
      <c r="AI8" s="907"/>
      <c r="AJ8" s="907"/>
      <c r="AK8" s="907"/>
      <c r="AL8" s="907"/>
      <c r="AM8" s="907"/>
      <c r="AN8" s="907"/>
      <c r="AO8" s="907"/>
      <c r="AP8" s="907"/>
      <c r="AQ8" s="907"/>
      <c r="AR8" s="907"/>
      <c r="AS8" s="907"/>
      <c r="AT8" s="907"/>
      <c r="AU8" s="907"/>
      <c r="AV8" s="907"/>
      <c r="AW8" s="907"/>
      <c r="AX8" s="907"/>
      <c r="AY8" s="907"/>
      <c r="AZ8" s="907"/>
      <c r="BA8" s="907"/>
      <c r="BB8" s="907"/>
      <c r="BC8" s="907"/>
      <c r="BD8" s="907"/>
      <c r="BE8" s="907"/>
      <c r="BF8" s="907"/>
      <c r="BG8" s="907"/>
      <c r="BH8" s="907"/>
      <c r="BI8" s="907"/>
      <c r="BJ8" s="907"/>
      <c r="BK8" s="907"/>
      <c r="BL8" s="907"/>
      <c r="BM8" s="907"/>
      <c r="BN8" s="907"/>
      <c r="BO8" s="907"/>
      <c r="BP8" s="907"/>
      <c r="BQ8" s="907"/>
      <c r="BR8" s="907"/>
      <c r="BS8" s="907"/>
      <c r="BT8" s="907"/>
      <c r="BU8" s="907"/>
      <c r="BV8" s="907"/>
      <c r="BW8" s="907"/>
      <c r="BX8" s="907"/>
      <c r="BY8" s="907"/>
      <c r="BZ8" s="907"/>
      <c r="CA8" s="907"/>
      <c r="CB8" s="907"/>
      <c r="CC8" s="907"/>
      <c r="CD8" s="907"/>
      <c r="CE8" s="907"/>
      <c r="CF8" s="907"/>
      <c r="CG8" s="907"/>
      <c r="CH8" s="907"/>
      <c r="CI8" s="907"/>
      <c r="CJ8" s="907"/>
      <c r="CK8" s="907"/>
      <c r="CL8" s="907"/>
      <c r="CM8" s="907"/>
      <c r="CN8" s="907"/>
      <c r="CO8" s="907"/>
      <c r="CP8" s="907"/>
      <c r="CQ8" s="907"/>
      <c r="CR8" s="907"/>
      <c r="CS8" s="907"/>
      <c r="CT8" s="907"/>
      <c r="CU8" s="907"/>
      <c r="CV8" s="907"/>
      <c r="CW8" s="907"/>
      <c r="CX8" s="907"/>
      <c r="CY8" s="907"/>
      <c r="CZ8" s="907"/>
      <c r="DA8" s="907"/>
      <c r="DB8" s="907"/>
      <c r="DC8" s="907"/>
      <c r="DD8" s="907"/>
      <c r="DE8" s="907"/>
      <c r="DF8" s="907"/>
      <c r="DG8" s="907"/>
      <c r="DH8" s="907"/>
      <c r="DI8" s="907"/>
      <c r="DJ8" s="907"/>
      <c r="DK8" s="907"/>
      <c r="DL8" s="907"/>
      <c r="DM8" s="907"/>
      <c r="DN8" s="907"/>
      <c r="DO8" s="907"/>
      <c r="DP8" s="907"/>
      <c r="DQ8" s="907"/>
      <c r="DR8" s="907"/>
      <c r="DS8" s="907"/>
      <c r="DT8" s="907"/>
      <c r="DU8" s="907"/>
      <c r="DV8" s="907"/>
      <c r="DW8" s="907"/>
      <c r="DX8" s="907"/>
      <c r="DY8" s="907"/>
      <c r="DZ8" s="907"/>
      <c r="EA8" s="907"/>
      <c r="EB8" s="907"/>
      <c r="EC8" s="907"/>
      <c r="ED8" s="907"/>
      <c r="EE8" s="907"/>
      <c r="EF8" s="907"/>
      <c r="EG8" s="907"/>
      <c r="EH8" s="907"/>
      <c r="EI8" s="907"/>
      <c r="EJ8" s="907"/>
      <c r="EK8" s="907"/>
      <c r="EL8" s="907"/>
      <c r="EM8" s="907"/>
      <c r="EN8" s="907"/>
      <c r="EO8" s="907"/>
      <c r="EP8" s="907"/>
      <c r="EQ8" s="907"/>
      <c r="ER8" s="907"/>
      <c r="ES8" s="907"/>
      <c r="ET8" s="907"/>
      <c r="EU8" s="907"/>
      <c r="EV8" s="907"/>
      <c r="EW8" s="907"/>
      <c r="EX8" s="907"/>
      <c r="EY8" s="907"/>
      <c r="EZ8" s="907"/>
      <c r="FA8" s="907"/>
      <c r="FB8" s="907"/>
      <c r="FC8" s="907"/>
      <c r="FD8" s="907"/>
      <c r="FE8" s="907"/>
      <c r="FF8" s="907"/>
      <c r="FG8" s="907"/>
      <c r="FH8" s="907"/>
      <c r="FI8" s="907"/>
      <c r="FJ8" s="907"/>
      <c r="FK8" s="907"/>
      <c r="FL8" s="907"/>
      <c r="FM8" s="907"/>
      <c r="FN8" s="907"/>
      <c r="FO8" s="907"/>
      <c r="FP8" s="907"/>
      <c r="FQ8" s="907"/>
      <c r="FR8" s="907"/>
      <c r="FS8" s="907"/>
      <c r="FT8" s="907"/>
      <c r="FU8" s="907"/>
      <c r="FV8" s="907"/>
      <c r="FW8" s="907"/>
      <c r="FX8" s="907"/>
      <c r="FY8" s="907"/>
      <c r="FZ8" s="907"/>
      <c r="GA8" s="907"/>
      <c r="GB8" s="907"/>
      <c r="GC8" s="907"/>
      <c r="GD8" s="907"/>
      <c r="GE8" s="907"/>
      <c r="GF8" s="907"/>
      <c r="GG8" s="907"/>
      <c r="GH8" s="907"/>
      <c r="GI8" s="907"/>
      <c r="GJ8" s="907"/>
      <c r="GK8" s="907"/>
      <c r="GL8" s="907"/>
      <c r="GM8" s="907"/>
      <c r="GN8" s="907"/>
      <c r="GO8" s="907"/>
      <c r="GP8" s="907"/>
      <c r="GQ8" s="907"/>
      <c r="GR8" s="907"/>
      <c r="GS8" s="907"/>
      <c r="GT8" s="907"/>
      <c r="GU8" s="907"/>
      <c r="GV8" s="907"/>
      <c r="GW8" s="907"/>
      <c r="GX8" s="907"/>
      <c r="GY8" s="907"/>
      <c r="GZ8" s="907"/>
      <c r="HA8" s="907"/>
      <c r="HB8" s="907"/>
      <c r="HC8" s="907"/>
      <c r="HD8" s="907"/>
      <c r="HE8" s="907"/>
      <c r="HF8" s="907"/>
      <c r="HG8" s="907"/>
      <c r="HH8" s="907"/>
      <c r="HI8" s="907"/>
      <c r="HJ8" s="907"/>
      <c r="HK8" s="907"/>
      <c r="HL8" s="907"/>
      <c r="HM8" s="907"/>
      <c r="HN8" s="907"/>
      <c r="HO8" s="907"/>
      <c r="HP8" s="907"/>
      <c r="HQ8" s="907"/>
      <c r="HR8" s="907"/>
      <c r="HS8" s="907"/>
      <c r="HT8" s="907"/>
      <c r="HU8" s="907"/>
      <c r="HV8" s="907"/>
      <c r="HW8" s="907"/>
      <c r="HX8" s="907"/>
      <c r="HY8" s="907"/>
      <c r="HZ8" s="907"/>
      <c r="IA8" s="907"/>
      <c r="IB8" s="907"/>
      <c r="IC8" s="907"/>
      <c r="ID8" s="907"/>
      <c r="IE8" s="907"/>
      <c r="IF8" s="907"/>
      <c r="IG8" s="907"/>
      <c r="IH8" s="907"/>
      <c r="II8" s="907"/>
      <c r="IJ8" s="907"/>
      <c r="IK8" s="907"/>
      <c r="IL8" s="907"/>
      <c r="IM8" s="907"/>
      <c r="IN8" s="907"/>
      <c r="IO8" s="907"/>
      <c r="IP8" s="907"/>
      <c r="IQ8" s="907"/>
      <c r="IR8" s="907"/>
      <c r="IS8" s="907"/>
      <c r="IT8" s="907"/>
      <c r="IU8" s="907"/>
    </row>
    <row r="9" spans="1:255" x14ac:dyDescent="0.2">
      <c r="A9" s="1090" t="s">
        <v>686</v>
      </c>
      <c r="B9" s="301" t="s">
        <v>4</v>
      </c>
      <c r="C9" s="301" t="s">
        <v>4</v>
      </c>
      <c r="D9" s="301" t="s">
        <v>4</v>
      </c>
      <c r="E9" s="301" t="s">
        <v>4</v>
      </c>
      <c r="F9" s="301" t="s">
        <v>4</v>
      </c>
      <c r="G9" s="301" t="s">
        <v>4</v>
      </c>
      <c r="H9" s="301" t="s">
        <v>4</v>
      </c>
      <c r="I9" s="301" t="s">
        <v>4</v>
      </c>
      <c r="J9" s="301" t="s">
        <v>4</v>
      </c>
      <c r="K9" s="301" t="s">
        <v>4</v>
      </c>
      <c r="L9" s="301" t="s">
        <v>4</v>
      </c>
      <c r="M9" s="301" t="s">
        <v>4</v>
      </c>
      <c r="N9" s="301" t="s">
        <v>4</v>
      </c>
      <c r="O9" s="301" t="s">
        <v>4</v>
      </c>
      <c r="P9" s="301" t="s">
        <v>4</v>
      </c>
      <c r="Q9" s="301" t="s">
        <v>4</v>
      </c>
      <c r="R9" s="301" t="s">
        <v>4</v>
      </c>
      <c r="S9" s="301" t="s">
        <v>4</v>
      </c>
      <c r="T9" s="301" t="s">
        <v>4</v>
      </c>
      <c r="U9" s="301" t="s">
        <v>4</v>
      </c>
      <c r="V9" s="301" t="s">
        <v>4</v>
      </c>
      <c r="W9" s="301" t="s">
        <v>4</v>
      </c>
      <c r="X9" s="301" t="s">
        <v>4</v>
      </c>
      <c r="Y9" s="301" t="s">
        <v>4</v>
      </c>
      <c r="Z9" s="301" t="s">
        <v>4</v>
      </c>
      <c r="AA9" s="301" t="s">
        <v>4</v>
      </c>
      <c r="AB9" s="301" t="s">
        <v>4</v>
      </c>
      <c r="AC9" s="301" t="s">
        <v>4</v>
      </c>
      <c r="AD9" s="301" t="s">
        <v>4</v>
      </c>
      <c r="AE9" s="301" t="s">
        <v>4</v>
      </c>
      <c r="AF9" s="301" t="s">
        <v>4</v>
      </c>
      <c r="AG9" s="301" t="s">
        <v>4</v>
      </c>
      <c r="AH9" s="1092" t="s">
        <v>4</v>
      </c>
      <c r="AI9" s="907"/>
      <c r="AJ9" s="907"/>
      <c r="AK9" s="907"/>
      <c r="AL9" s="907"/>
      <c r="AM9" s="907"/>
      <c r="AN9" s="907"/>
      <c r="AO9" s="907"/>
      <c r="AP9" s="907"/>
      <c r="AQ9" s="907"/>
      <c r="AR9" s="907"/>
      <c r="AS9" s="907"/>
      <c r="AT9" s="907"/>
      <c r="AU9" s="907"/>
      <c r="AV9" s="907"/>
      <c r="AW9" s="907"/>
      <c r="AX9" s="907"/>
      <c r="AY9" s="907"/>
      <c r="AZ9" s="907"/>
      <c r="BA9" s="907"/>
      <c r="BB9" s="907"/>
      <c r="BC9" s="907"/>
      <c r="BD9" s="907"/>
      <c r="BE9" s="907"/>
      <c r="BF9" s="907"/>
      <c r="BG9" s="907"/>
      <c r="BH9" s="907"/>
      <c r="BI9" s="907"/>
      <c r="BJ9" s="907"/>
      <c r="BK9" s="907"/>
      <c r="BL9" s="907"/>
      <c r="BM9" s="907"/>
      <c r="BN9" s="907"/>
      <c r="BO9" s="907"/>
      <c r="BP9" s="907"/>
      <c r="BQ9" s="907"/>
      <c r="BR9" s="907"/>
      <c r="BS9" s="907"/>
      <c r="BT9" s="907"/>
      <c r="BU9" s="907"/>
      <c r="BV9" s="907"/>
      <c r="BW9" s="907"/>
      <c r="BX9" s="907"/>
      <c r="BY9" s="907"/>
      <c r="BZ9" s="907"/>
      <c r="CA9" s="907"/>
      <c r="CB9" s="907"/>
      <c r="CC9" s="907"/>
      <c r="CD9" s="907"/>
      <c r="CE9" s="907"/>
      <c r="CF9" s="907"/>
      <c r="CG9" s="907"/>
      <c r="CH9" s="907"/>
      <c r="CI9" s="907"/>
      <c r="CJ9" s="907"/>
      <c r="CK9" s="907"/>
      <c r="CL9" s="907"/>
      <c r="CM9" s="907"/>
      <c r="CN9" s="907"/>
      <c r="CO9" s="907"/>
      <c r="CP9" s="907"/>
      <c r="CQ9" s="907"/>
      <c r="CR9" s="907"/>
      <c r="CS9" s="907"/>
      <c r="CT9" s="907"/>
      <c r="CU9" s="907"/>
      <c r="CV9" s="907"/>
      <c r="CW9" s="907"/>
      <c r="CX9" s="907"/>
      <c r="CY9" s="907"/>
      <c r="CZ9" s="907"/>
      <c r="DA9" s="907"/>
      <c r="DB9" s="907"/>
      <c r="DC9" s="907"/>
      <c r="DD9" s="907"/>
      <c r="DE9" s="907"/>
      <c r="DF9" s="907"/>
      <c r="DG9" s="907"/>
      <c r="DH9" s="907"/>
      <c r="DI9" s="907"/>
      <c r="DJ9" s="907"/>
      <c r="DK9" s="907"/>
      <c r="DL9" s="907"/>
      <c r="DM9" s="907"/>
      <c r="DN9" s="907"/>
      <c r="DO9" s="907"/>
      <c r="DP9" s="907"/>
      <c r="DQ9" s="907"/>
      <c r="DR9" s="907"/>
      <c r="DS9" s="907"/>
      <c r="DT9" s="907"/>
      <c r="DU9" s="907"/>
      <c r="DV9" s="907"/>
      <c r="DW9" s="907"/>
      <c r="DX9" s="907"/>
      <c r="DY9" s="907"/>
      <c r="DZ9" s="907"/>
      <c r="EA9" s="907"/>
      <c r="EB9" s="907"/>
      <c r="EC9" s="907"/>
      <c r="ED9" s="907"/>
      <c r="EE9" s="907"/>
      <c r="EF9" s="907"/>
      <c r="EG9" s="907"/>
      <c r="EH9" s="907"/>
      <c r="EI9" s="907"/>
      <c r="EJ9" s="907"/>
      <c r="EK9" s="907"/>
      <c r="EL9" s="907"/>
      <c r="EM9" s="907"/>
      <c r="EN9" s="907"/>
      <c r="EO9" s="907"/>
      <c r="EP9" s="907"/>
      <c r="EQ9" s="907"/>
      <c r="ER9" s="907"/>
      <c r="ES9" s="907"/>
      <c r="ET9" s="907"/>
      <c r="EU9" s="907"/>
      <c r="EV9" s="907"/>
      <c r="EW9" s="907"/>
      <c r="EX9" s="907"/>
      <c r="EY9" s="907"/>
      <c r="EZ9" s="907"/>
      <c r="FA9" s="907"/>
      <c r="FB9" s="907"/>
      <c r="FC9" s="907"/>
      <c r="FD9" s="907"/>
      <c r="FE9" s="907"/>
      <c r="FF9" s="907"/>
      <c r="FG9" s="907"/>
      <c r="FH9" s="907"/>
      <c r="FI9" s="907"/>
      <c r="FJ9" s="907"/>
      <c r="FK9" s="907"/>
      <c r="FL9" s="907"/>
      <c r="FM9" s="907"/>
      <c r="FN9" s="907"/>
      <c r="FO9" s="907"/>
      <c r="FP9" s="907"/>
      <c r="FQ9" s="907"/>
      <c r="FR9" s="907"/>
      <c r="FS9" s="907"/>
      <c r="FT9" s="907"/>
      <c r="FU9" s="907"/>
      <c r="FV9" s="907"/>
      <c r="FW9" s="907"/>
      <c r="FX9" s="907"/>
      <c r="FY9" s="907"/>
      <c r="FZ9" s="907"/>
      <c r="GA9" s="907"/>
      <c r="GB9" s="907"/>
      <c r="GC9" s="907"/>
      <c r="GD9" s="907"/>
      <c r="GE9" s="907"/>
      <c r="GF9" s="907"/>
      <c r="GG9" s="907"/>
      <c r="GH9" s="907"/>
      <c r="GI9" s="907"/>
      <c r="GJ9" s="907"/>
      <c r="GK9" s="907"/>
      <c r="GL9" s="907"/>
      <c r="GM9" s="907"/>
      <c r="GN9" s="907"/>
      <c r="GO9" s="907"/>
      <c r="GP9" s="907"/>
      <c r="GQ9" s="907"/>
      <c r="GR9" s="907"/>
      <c r="GS9" s="907"/>
      <c r="GT9" s="907"/>
      <c r="GU9" s="907"/>
      <c r="GV9" s="907"/>
      <c r="GW9" s="907"/>
      <c r="GX9" s="907"/>
      <c r="GY9" s="907"/>
      <c r="GZ9" s="907"/>
      <c r="HA9" s="907"/>
      <c r="HB9" s="907"/>
      <c r="HC9" s="907"/>
      <c r="HD9" s="907"/>
      <c r="HE9" s="907"/>
      <c r="HF9" s="907"/>
      <c r="HG9" s="907"/>
      <c r="HH9" s="907"/>
      <c r="HI9" s="907"/>
      <c r="HJ9" s="907"/>
      <c r="HK9" s="907"/>
      <c r="HL9" s="907"/>
      <c r="HM9" s="907"/>
      <c r="HN9" s="907"/>
      <c r="HO9" s="907"/>
      <c r="HP9" s="907"/>
      <c r="HQ9" s="907"/>
      <c r="HR9" s="907"/>
      <c r="HS9" s="907"/>
      <c r="HT9" s="907"/>
      <c r="HU9" s="907"/>
      <c r="HV9" s="907"/>
      <c r="HW9" s="907"/>
      <c r="HX9" s="907"/>
      <c r="HY9" s="907"/>
      <c r="HZ9" s="907"/>
      <c r="IA9" s="907"/>
      <c r="IB9" s="907"/>
      <c r="IC9" s="907"/>
      <c r="ID9" s="907"/>
      <c r="IE9" s="907"/>
      <c r="IF9" s="907"/>
      <c r="IG9" s="907"/>
      <c r="IH9" s="907"/>
      <c r="II9" s="907"/>
      <c r="IJ9" s="907"/>
      <c r="IK9" s="907"/>
      <c r="IL9" s="907"/>
      <c r="IM9" s="907"/>
      <c r="IN9" s="907"/>
      <c r="IO9" s="907"/>
      <c r="IP9" s="907"/>
      <c r="IQ9" s="907"/>
      <c r="IR9" s="907"/>
      <c r="IS9" s="907"/>
      <c r="IT9" s="907"/>
      <c r="IU9" s="907"/>
    </row>
    <row r="10" spans="1:255" x14ac:dyDescent="0.2">
      <c r="A10" s="1090" t="s">
        <v>10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1092"/>
      <c r="AI10" s="907"/>
      <c r="AJ10" s="907"/>
      <c r="AK10" s="907"/>
      <c r="AL10" s="907"/>
      <c r="AM10" s="907"/>
      <c r="AN10" s="907"/>
      <c r="AO10" s="907"/>
      <c r="AP10" s="907"/>
      <c r="AQ10" s="907"/>
      <c r="AR10" s="907"/>
      <c r="AS10" s="907"/>
      <c r="AT10" s="907"/>
      <c r="AU10" s="907"/>
      <c r="AV10" s="907"/>
      <c r="AW10" s="907"/>
      <c r="AX10" s="907"/>
      <c r="AY10" s="907"/>
      <c r="AZ10" s="907"/>
      <c r="BA10" s="907"/>
      <c r="BB10" s="907"/>
      <c r="BC10" s="907"/>
      <c r="BD10" s="907"/>
      <c r="BE10" s="907"/>
      <c r="BF10" s="907"/>
      <c r="BG10" s="907"/>
      <c r="BH10" s="907"/>
      <c r="BI10" s="907"/>
      <c r="BJ10" s="907"/>
      <c r="BK10" s="907"/>
      <c r="BL10" s="907"/>
      <c r="BM10" s="907"/>
      <c r="BN10" s="907"/>
      <c r="BO10" s="907"/>
      <c r="BP10" s="907"/>
      <c r="BQ10" s="907"/>
      <c r="BR10" s="907"/>
      <c r="BS10" s="907"/>
      <c r="BT10" s="907"/>
      <c r="BU10" s="907"/>
      <c r="BV10" s="907"/>
      <c r="BW10" s="907"/>
      <c r="BX10" s="907"/>
      <c r="BY10" s="907"/>
      <c r="BZ10" s="907"/>
      <c r="CA10" s="907"/>
      <c r="CB10" s="907"/>
      <c r="CC10" s="907"/>
      <c r="CD10" s="907"/>
      <c r="CE10" s="907"/>
      <c r="CF10" s="907"/>
      <c r="CG10" s="907"/>
      <c r="CH10" s="907"/>
      <c r="CI10" s="907"/>
      <c r="CJ10" s="907"/>
      <c r="CK10" s="907"/>
      <c r="CL10" s="907"/>
      <c r="CM10" s="907"/>
      <c r="CN10" s="907"/>
      <c r="CO10" s="907"/>
      <c r="CP10" s="907"/>
      <c r="CQ10" s="907"/>
      <c r="CR10" s="907"/>
      <c r="CS10" s="907"/>
      <c r="CT10" s="907"/>
      <c r="CU10" s="907"/>
      <c r="CV10" s="907"/>
      <c r="CW10" s="907"/>
      <c r="CX10" s="907"/>
      <c r="CY10" s="907"/>
      <c r="CZ10" s="907"/>
      <c r="DA10" s="907"/>
      <c r="DB10" s="907"/>
      <c r="DC10" s="907"/>
      <c r="DD10" s="907"/>
      <c r="DE10" s="907"/>
      <c r="DF10" s="907"/>
      <c r="DG10" s="907"/>
      <c r="DH10" s="907"/>
      <c r="DI10" s="907"/>
      <c r="DJ10" s="907"/>
      <c r="DK10" s="907"/>
      <c r="DL10" s="907"/>
      <c r="DM10" s="907"/>
      <c r="DN10" s="907"/>
      <c r="DO10" s="907"/>
      <c r="DP10" s="907"/>
      <c r="DQ10" s="907"/>
      <c r="DR10" s="907"/>
      <c r="DS10" s="907"/>
      <c r="DT10" s="907"/>
      <c r="DU10" s="907"/>
      <c r="DV10" s="907"/>
      <c r="DW10" s="907"/>
      <c r="DX10" s="907"/>
      <c r="DY10" s="907"/>
      <c r="DZ10" s="907"/>
      <c r="EA10" s="907"/>
      <c r="EB10" s="907"/>
      <c r="EC10" s="907"/>
      <c r="ED10" s="907"/>
      <c r="EE10" s="907"/>
      <c r="EF10" s="907"/>
      <c r="EG10" s="907"/>
      <c r="EH10" s="907"/>
      <c r="EI10" s="907"/>
      <c r="EJ10" s="907"/>
      <c r="EK10" s="907"/>
      <c r="EL10" s="907"/>
      <c r="EM10" s="907"/>
      <c r="EN10" s="907"/>
      <c r="EO10" s="907"/>
      <c r="EP10" s="907"/>
      <c r="EQ10" s="907"/>
      <c r="ER10" s="907"/>
      <c r="ES10" s="907"/>
      <c r="ET10" s="907"/>
      <c r="EU10" s="907"/>
      <c r="EV10" s="907"/>
      <c r="EW10" s="907"/>
      <c r="EX10" s="907"/>
      <c r="EY10" s="907"/>
      <c r="EZ10" s="907"/>
      <c r="FA10" s="907"/>
      <c r="FB10" s="907"/>
      <c r="FC10" s="907"/>
      <c r="FD10" s="907"/>
      <c r="FE10" s="907"/>
      <c r="FF10" s="907"/>
      <c r="FG10" s="907"/>
      <c r="FH10" s="907"/>
      <c r="FI10" s="907"/>
      <c r="FJ10" s="907"/>
      <c r="FK10" s="907"/>
      <c r="FL10" s="907"/>
      <c r="FM10" s="907"/>
      <c r="FN10" s="907"/>
      <c r="FO10" s="907"/>
      <c r="FP10" s="907"/>
      <c r="FQ10" s="907"/>
      <c r="FR10" s="907"/>
      <c r="FS10" s="907"/>
      <c r="FT10" s="907"/>
      <c r="FU10" s="907"/>
      <c r="FV10" s="907"/>
      <c r="FW10" s="907"/>
      <c r="FX10" s="907"/>
      <c r="FY10" s="907"/>
      <c r="FZ10" s="907"/>
      <c r="GA10" s="907"/>
      <c r="GB10" s="907"/>
      <c r="GC10" s="907"/>
      <c r="GD10" s="907"/>
      <c r="GE10" s="907"/>
      <c r="GF10" s="907"/>
      <c r="GG10" s="907"/>
      <c r="GH10" s="907"/>
      <c r="GI10" s="907"/>
      <c r="GJ10" s="907"/>
      <c r="GK10" s="907"/>
      <c r="GL10" s="907"/>
      <c r="GM10" s="907"/>
      <c r="GN10" s="907"/>
      <c r="GO10" s="907"/>
      <c r="GP10" s="907"/>
      <c r="GQ10" s="907"/>
      <c r="GR10" s="907"/>
      <c r="GS10" s="907"/>
      <c r="GT10" s="907"/>
      <c r="GU10" s="907"/>
      <c r="GV10" s="907"/>
      <c r="GW10" s="907"/>
      <c r="GX10" s="907"/>
      <c r="GY10" s="907"/>
      <c r="GZ10" s="907"/>
      <c r="HA10" s="907"/>
      <c r="HB10" s="907"/>
      <c r="HC10" s="907"/>
      <c r="HD10" s="907"/>
      <c r="HE10" s="907"/>
      <c r="HF10" s="907"/>
      <c r="HG10" s="907"/>
      <c r="HH10" s="907"/>
      <c r="HI10" s="907"/>
      <c r="HJ10" s="907"/>
      <c r="HK10" s="907"/>
      <c r="HL10" s="907"/>
      <c r="HM10" s="907"/>
      <c r="HN10" s="907"/>
      <c r="HO10" s="907"/>
      <c r="HP10" s="907"/>
      <c r="HQ10" s="907"/>
      <c r="HR10" s="907"/>
      <c r="HS10" s="907"/>
      <c r="HT10" s="907"/>
      <c r="HU10" s="907"/>
      <c r="HV10" s="907"/>
      <c r="HW10" s="907"/>
      <c r="HX10" s="907"/>
      <c r="HY10" s="907"/>
      <c r="HZ10" s="907"/>
      <c r="IA10" s="907"/>
      <c r="IB10" s="907"/>
      <c r="IC10" s="907"/>
      <c r="ID10" s="907"/>
      <c r="IE10" s="907"/>
      <c r="IF10" s="907"/>
      <c r="IG10" s="907"/>
      <c r="IH10" s="907"/>
      <c r="II10" s="907"/>
      <c r="IJ10" s="907"/>
      <c r="IK10" s="907"/>
      <c r="IL10" s="907"/>
      <c r="IM10" s="907"/>
      <c r="IN10" s="907"/>
      <c r="IO10" s="907"/>
      <c r="IP10" s="907"/>
      <c r="IQ10" s="907"/>
      <c r="IR10" s="907"/>
      <c r="IS10" s="907"/>
      <c r="IT10" s="907"/>
      <c r="IU10" s="907"/>
    </row>
    <row r="11" spans="1:255" x14ac:dyDescent="0.2">
      <c r="A11" s="419" t="s">
        <v>269</v>
      </c>
      <c r="B11" s="301" t="s">
        <v>4</v>
      </c>
      <c r="C11" s="301" t="s">
        <v>4</v>
      </c>
      <c r="D11" s="301" t="s">
        <v>4</v>
      </c>
      <c r="E11" s="301" t="s">
        <v>4</v>
      </c>
      <c r="F11" s="301" t="s">
        <v>4</v>
      </c>
      <c r="G11" s="301" t="s">
        <v>4</v>
      </c>
      <c r="H11" s="301" t="s">
        <v>4</v>
      </c>
      <c r="I11" s="301" t="s">
        <v>4</v>
      </c>
      <c r="J11" s="301" t="s">
        <v>4</v>
      </c>
      <c r="K11" s="301" t="s">
        <v>4</v>
      </c>
      <c r="L11" s="301" t="s">
        <v>4</v>
      </c>
      <c r="M11" s="301" t="s">
        <v>4</v>
      </c>
      <c r="N11" s="301" t="s">
        <v>4</v>
      </c>
      <c r="O11" s="301">
        <v>535</v>
      </c>
      <c r="P11" s="301">
        <v>550</v>
      </c>
      <c r="Q11" s="301">
        <v>516</v>
      </c>
      <c r="R11" s="301">
        <v>590</v>
      </c>
      <c r="S11" s="301">
        <v>479</v>
      </c>
      <c r="T11" s="228">
        <v>428</v>
      </c>
      <c r="U11" s="228">
        <v>442</v>
      </c>
      <c r="V11" s="228">
        <v>507</v>
      </c>
      <c r="W11" s="228">
        <v>466</v>
      </c>
      <c r="X11" s="228">
        <v>436</v>
      </c>
      <c r="Y11" s="228">
        <v>444</v>
      </c>
      <c r="Z11" s="228">
        <v>461</v>
      </c>
      <c r="AA11" s="228">
        <v>406</v>
      </c>
      <c r="AB11" s="228">
        <v>412</v>
      </c>
      <c r="AC11" s="228">
        <v>446</v>
      </c>
      <c r="AD11" s="228">
        <v>452</v>
      </c>
      <c r="AE11" s="245">
        <v>517</v>
      </c>
      <c r="AF11" s="245">
        <v>568</v>
      </c>
      <c r="AG11" s="245">
        <v>422</v>
      </c>
      <c r="AH11" s="1092">
        <v>387</v>
      </c>
      <c r="AI11" s="907"/>
      <c r="AJ11" s="907"/>
      <c r="AK11" s="907"/>
      <c r="AL11" s="907"/>
      <c r="AM11" s="907"/>
      <c r="AN11" s="907"/>
      <c r="AO11" s="907"/>
      <c r="AP11" s="907"/>
      <c r="AQ11" s="907"/>
      <c r="AR11" s="907"/>
      <c r="AS11" s="907"/>
      <c r="AT11" s="907"/>
      <c r="AU11" s="907"/>
      <c r="AV11" s="907"/>
      <c r="AW11" s="907"/>
      <c r="AX11" s="907"/>
      <c r="AY11" s="907"/>
      <c r="AZ11" s="907"/>
      <c r="BA11" s="907"/>
      <c r="BB11" s="907"/>
      <c r="BC11" s="907"/>
      <c r="BD11" s="907"/>
      <c r="BE11" s="907"/>
      <c r="BF11" s="907"/>
      <c r="BG11" s="907"/>
      <c r="BH11" s="907"/>
      <c r="BI11" s="907"/>
      <c r="BJ11" s="907"/>
      <c r="BK11" s="907"/>
      <c r="BL11" s="907"/>
      <c r="BM11" s="907"/>
      <c r="BN11" s="907"/>
      <c r="BO11" s="907"/>
      <c r="BP11" s="907"/>
      <c r="BQ11" s="907"/>
      <c r="BR11" s="907"/>
      <c r="BS11" s="907"/>
      <c r="BT11" s="907"/>
      <c r="BU11" s="907"/>
      <c r="BV11" s="907"/>
      <c r="BW11" s="907"/>
      <c r="BX11" s="907"/>
      <c r="BY11" s="907"/>
      <c r="BZ11" s="907"/>
      <c r="CA11" s="907"/>
      <c r="CB11" s="907"/>
      <c r="CC11" s="907"/>
      <c r="CD11" s="907"/>
      <c r="CE11" s="907"/>
      <c r="CF11" s="907"/>
      <c r="CG11" s="907"/>
      <c r="CH11" s="907"/>
      <c r="CI11" s="907"/>
      <c r="CJ11" s="907"/>
      <c r="CK11" s="907"/>
      <c r="CL11" s="907"/>
      <c r="CM11" s="907"/>
      <c r="CN11" s="907"/>
      <c r="CO11" s="907"/>
      <c r="CP11" s="907"/>
      <c r="CQ11" s="907"/>
      <c r="CR11" s="907"/>
      <c r="CS11" s="907"/>
      <c r="CT11" s="907"/>
      <c r="CU11" s="907"/>
      <c r="CV11" s="907"/>
      <c r="CW11" s="907"/>
      <c r="CX11" s="907"/>
      <c r="CY11" s="907"/>
      <c r="CZ11" s="907"/>
      <c r="DA11" s="907"/>
      <c r="DB11" s="907"/>
      <c r="DC11" s="907"/>
      <c r="DD11" s="907"/>
      <c r="DE11" s="907"/>
      <c r="DF11" s="907"/>
      <c r="DG11" s="907"/>
      <c r="DH11" s="907"/>
      <c r="DI11" s="907"/>
      <c r="DJ11" s="907"/>
      <c r="DK11" s="907"/>
      <c r="DL11" s="907"/>
      <c r="DM11" s="907"/>
      <c r="DN11" s="907"/>
      <c r="DO11" s="907"/>
      <c r="DP11" s="907"/>
      <c r="DQ11" s="907"/>
      <c r="DR11" s="907"/>
      <c r="DS11" s="907"/>
      <c r="DT11" s="907"/>
      <c r="DU11" s="907"/>
      <c r="DV11" s="907"/>
      <c r="DW11" s="907"/>
      <c r="DX11" s="907"/>
      <c r="DY11" s="907"/>
      <c r="DZ11" s="907"/>
      <c r="EA11" s="907"/>
      <c r="EB11" s="907"/>
      <c r="EC11" s="907"/>
      <c r="ED11" s="907"/>
      <c r="EE11" s="907"/>
      <c r="EF11" s="907"/>
      <c r="EG11" s="907"/>
      <c r="EH11" s="907"/>
      <c r="EI11" s="907"/>
      <c r="EJ11" s="907"/>
      <c r="EK11" s="907"/>
      <c r="EL11" s="907"/>
      <c r="EM11" s="907"/>
      <c r="EN11" s="907"/>
      <c r="EO11" s="907"/>
      <c r="EP11" s="907"/>
      <c r="EQ11" s="907"/>
      <c r="ER11" s="907"/>
      <c r="ES11" s="907"/>
      <c r="ET11" s="907"/>
      <c r="EU11" s="907"/>
      <c r="EV11" s="907"/>
      <c r="EW11" s="907"/>
      <c r="EX11" s="907"/>
      <c r="EY11" s="907"/>
      <c r="EZ11" s="907"/>
      <c r="FA11" s="907"/>
      <c r="FB11" s="907"/>
      <c r="FC11" s="907"/>
      <c r="FD11" s="907"/>
      <c r="FE11" s="907"/>
      <c r="FF11" s="907"/>
      <c r="FG11" s="907"/>
      <c r="FH11" s="907"/>
      <c r="FI11" s="907"/>
      <c r="FJ11" s="907"/>
      <c r="FK11" s="907"/>
      <c r="FL11" s="907"/>
      <c r="FM11" s="907"/>
      <c r="FN11" s="907"/>
      <c r="FO11" s="907"/>
      <c r="FP11" s="907"/>
      <c r="FQ11" s="907"/>
      <c r="FR11" s="907"/>
      <c r="FS11" s="907"/>
      <c r="FT11" s="907"/>
      <c r="FU11" s="907"/>
      <c r="FV11" s="907"/>
      <c r="FW11" s="907"/>
      <c r="FX11" s="907"/>
      <c r="FY11" s="907"/>
      <c r="FZ11" s="907"/>
      <c r="GA11" s="907"/>
      <c r="GB11" s="907"/>
      <c r="GC11" s="907"/>
      <c r="GD11" s="907"/>
      <c r="GE11" s="907"/>
      <c r="GF11" s="907"/>
      <c r="GG11" s="907"/>
      <c r="GH11" s="907"/>
      <c r="GI11" s="907"/>
      <c r="GJ11" s="907"/>
      <c r="GK11" s="907"/>
      <c r="GL11" s="907"/>
      <c r="GM11" s="907"/>
      <c r="GN11" s="907"/>
      <c r="GO11" s="907"/>
      <c r="GP11" s="907"/>
      <c r="GQ11" s="907"/>
      <c r="GR11" s="907"/>
      <c r="GS11" s="907"/>
      <c r="GT11" s="907"/>
      <c r="GU11" s="907"/>
      <c r="GV11" s="907"/>
      <c r="GW11" s="907"/>
      <c r="GX11" s="907"/>
      <c r="GY11" s="907"/>
      <c r="GZ11" s="907"/>
      <c r="HA11" s="907"/>
      <c r="HB11" s="907"/>
      <c r="HC11" s="907"/>
      <c r="HD11" s="907"/>
      <c r="HE11" s="907"/>
      <c r="HF11" s="907"/>
      <c r="HG11" s="907"/>
      <c r="HH11" s="907"/>
      <c r="HI11" s="907"/>
      <c r="HJ11" s="907"/>
      <c r="HK11" s="907"/>
      <c r="HL11" s="907"/>
      <c r="HM11" s="907"/>
      <c r="HN11" s="907"/>
      <c r="HO11" s="907"/>
      <c r="HP11" s="907"/>
      <c r="HQ11" s="907"/>
      <c r="HR11" s="907"/>
      <c r="HS11" s="907"/>
      <c r="HT11" s="907"/>
      <c r="HU11" s="907"/>
      <c r="HV11" s="907"/>
      <c r="HW11" s="907"/>
      <c r="HX11" s="907"/>
      <c r="HY11" s="907"/>
      <c r="HZ11" s="907"/>
      <c r="IA11" s="907"/>
      <c r="IB11" s="907"/>
      <c r="IC11" s="907"/>
      <c r="ID11" s="907"/>
      <c r="IE11" s="907"/>
      <c r="IF11" s="907"/>
      <c r="IG11" s="907"/>
      <c r="IH11" s="907"/>
      <c r="II11" s="907"/>
      <c r="IJ11" s="907"/>
      <c r="IK11" s="907"/>
      <c r="IL11" s="907"/>
      <c r="IM11" s="907"/>
      <c r="IN11" s="907"/>
      <c r="IO11" s="907"/>
      <c r="IP11" s="907"/>
      <c r="IQ11" s="907"/>
      <c r="IR11" s="907"/>
      <c r="IS11" s="907"/>
      <c r="IT11" s="907"/>
      <c r="IU11" s="907"/>
    </row>
    <row r="12" spans="1:255" x14ac:dyDescent="0.2">
      <c r="A12" s="1090" t="s">
        <v>687</v>
      </c>
      <c r="B12" s="301" t="s">
        <v>4</v>
      </c>
      <c r="C12" s="301" t="s">
        <v>4</v>
      </c>
      <c r="D12" s="301" t="s">
        <v>4</v>
      </c>
      <c r="E12" s="301" t="s">
        <v>4</v>
      </c>
      <c r="F12" s="301" t="s">
        <v>4</v>
      </c>
      <c r="G12" s="301" t="s">
        <v>4</v>
      </c>
      <c r="H12" s="301" t="s">
        <v>4</v>
      </c>
      <c r="I12" s="301" t="s">
        <v>4</v>
      </c>
      <c r="J12" s="301" t="s">
        <v>4</v>
      </c>
      <c r="K12" s="301" t="s">
        <v>4</v>
      </c>
      <c r="L12" s="301" t="s">
        <v>4</v>
      </c>
      <c r="M12" s="301" t="s">
        <v>4</v>
      </c>
      <c r="N12" s="301" t="s">
        <v>4</v>
      </c>
      <c r="O12" s="301" t="s">
        <v>4</v>
      </c>
      <c r="P12" s="301" t="s">
        <v>4</v>
      </c>
      <c r="Q12" s="301" t="s">
        <v>4</v>
      </c>
      <c r="R12" s="301" t="s">
        <v>4</v>
      </c>
      <c r="S12" s="301" t="s">
        <v>4</v>
      </c>
      <c r="T12" s="301" t="s">
        <v>4</v>
      </c>
      <c r="U12" s="301" t="s">
        <v>4</v>
      </c>
      <c r="V12" s="301" t="s">
        <v>4</v>
      </c>
      <c r="W12" s="301" t="s">
        <v>4</v>
      </c>
      <c r="X12" s="301" t="s">
        <v>4</v>
      </c>
      <c r="Y12" s="301" t="s">
        <v>4</v>
      </c>
      <c r="Z12" s="301" t="s">
        <v>4</v>
      </c>
      <c r="AA12" s="301" t="s">
        <v>4</v>
      </c>
      <c r="AB12" s="301" t="s">
        <v>4</v>
      </c>
      <c r="AC12" s="301" t="s">
        <v>4</v>
      </c>
      <c r="AD12" s="301" t="s">
        <v>4</v>
      </c>
      <c r="AE12" s="301" t="s">
        <v>4</v>
      </c>
      <c r="AF12" s="301" t="s">
        <v>4</v>
      </c>
      <c r="AG12" s="301" t="s">
        <v>4</v>
      </c>
      <c r="AH12" s="1092" t="s">
        <v>4</v>
      </c>
      <c r="AI12" s="907"/>
      <c r="AJ12" s="907"/>
      <c r="AK12" s="907"/>
      <c r="AL12" s="907"/>
      <c r="AM12" s="907"/>
      <c r="AN12" s="907"/>
      <c r="AO12" s="907"/>
      <c r="AP12" s="907"/>
      <c r="AQ12" s="907"/>
      <c r="AR12" s="907"/>
      <c r="AS12" s="907"/>
      <c r="AT12" s="907"/>
      <c r="AU12" s="907"/>
      <c r="AV12" s="907"/>
      <c r="AW12" s="907"/>
      <c r="AX12" s="907"/>
      <c r="AY12" s="907"/>
      <c r="AZ12" s="907"/>
      <c r="BA12" s="907"/>
      <c r="BB12" s="907"/>
      <c r="BC12" s="907"/>
      <c r="BD12" s="907"/>
      <c r="BE12" s="907"/>
      <c r="BF12" s="907"/>
      <c r="BG12" s="907"/>
      <c r="BH12" s="907"/>
      <c r="BI12" s="907"/>
      <c r="BJ12" s="907"/>
      <c r="BK12" s="907"/>
      <c r="BL12" s="907"/>
      <c r="BM12" s="907"/>
      <c r="BN12" s="907"/>
      <c r="BO12" s="907"/>
      <c r="BP12" s="907"/>
      <c r="BQ12" s="907"/>
      <c r="BR12" s="907"/>
      <c r="BS12" s="907"/>
      <c r="BT12" s="907"/>
      <c r="BU12" s="907"/>
      <c r="BV12" s="907"/>
      <c r="BW12" s="907"/>
      <c r="BX12" s="907"/>
      <c r="BY12" s="907"/>
      <c r="BZ12" s="907"/>
      <c r="CA12" s="907"/>
      <c r="CB12" s="907"/>
      <c r="CC12" s="907"/>
      <c r="CD12" s="907"/>
      <c r="CE12" s="907"/>
      <c r="CF12" s="907"/>
      <c r="CG12" s="907"/>
      <c r="CH12" s="907"/>
      <c r="CI12" s="907"/>
      <c r="CJ12" s="907"/>
      <c r="CK12" s="907"/>
      <c r="CL12" s="907"/>
      <c r="CM12" s="907"/>
      <c r="CN12" s="907"/>
      <c r="CO12" s="907"/>
      <c r="CP12" s="907"/>
      <c r="CQ12" s="907"/>
      <c r="CR12" s="907"/>
      <c r="CS12" s="907"/>
      <c r="CT12" s="907"/>
      <c r="CU12" s="907"/>
      <c r="CV12" s="907"/>
      <c r="CW12" s="907"/>
      <c r="CX12" s="907"/>
      <c r="CY12" s="907"/>
      <c r="CZ12" s="907"/>
      <c r="DA12" s="907"/>
      <c r="DB12" s="907"/>
      <c r="DC12" s="907"/>
      <c r="DD12" s="907"/>
      <c r="DE12" s="907"/>
      <c r="DF12" s="907"/>
      <c r="DG12" s="907"/>
      <c r="DH12" s="907"/>
      <c r="DI12" s="907"/>
      <c r="DJ12" s="907"/>
      <c r="DK12" s="907"/>
      <c r="DL12" s="907"/>
      <c r="DM12" s="907"/>
      <c r="DN12" s="907"/>
      <c r="DO12" s="907"/>
      <c r="DP12" s="907"/>
      <c r="DQ12" s="907"/>
      <c r="DR12" s="907"/>
      <c r="DS12" s="907"/>
      <c r="DT12" s="907"/>
      <c r="DU12" s="907"/>
      <c r="DV12" s="907"/>
      <c r="DW12" s="907"/>
      <c r="DX12" s="907"/>
      <c r="DY12" s="907"/>
      <c r="DZ12" s="907"/>
      <c r="EA12" s="907"/>
      <c r="EB12" s="907"/>
      <c r="EC12" s="907"/>
      <c r="ED12" s="907"/>
      <c r="EE12" s="907"/>
      <c r="EF12" s="907"/>
      <c r="EG12" s="907"/>
      <c r="EH12" s="907"/>
      <c r="EI12" s="907"/>
      <c r="EJ12" s="907"/>
      <c r="EK12" s="907"/>
      <c r="EL12" s="907"/>
      <c r="EM12" s="907"/>
      <c r="EN12" s="907"/>
      <c r="EO12" s="907"/>
      <c r="EP12" s="907"/>
      <c r="EQ12" s="907"/>
      <c r="ER12" s="907"/>
      <c r="ES12" s="907"/>
      <c r="ET12" s="907"/>
      <c r="EU12" s="907"/>
      <c r="EV12" s="907"/>
      <c r="EW12" s="907"/>
      <c r="EX12" s="907"/>
      <c r="EY12" s="907"/>
      <c r="EZ12" s="907"/>
      <c r="FA12" s="907"/>
      <c r="FB12" s="907"/>
      <c r="FC12" s="907"/>
      <c r="FD12" s="907"/>
      <c r="FE12" s="907"/>
      <c r="FF12" s="907"/>
      <c r="FG12" s="907"/>
      <c r="FH12" s="907"/>
      <c r="FI12" s="907"/>
      <c r="FJ12" s="907"/>
      <c r="FK12" s="907"/>
      <c r="FL12" s="907"/>
      <c r="FM12" s="907"/>
      <c r="FN12" s="907"/>
      <c r="FO12" s="907"/>
      <c r="FP12" s="907"/>
      <c r="FQ12" s="907"/>
      <c r="FR12" s="907"/>
      <c r="FS12" s="907"/>
      <c r="FT12" s="907"/>
      <c r="FU12" s="907"/>
      <c r="FV12" s="907"/>
      <c r="FW12" s="907"/>
      <c r="FX12" s="907"/>
      <c r="FY12" s="907"/>
      <c r="FZ12" s="907"/>
      <c r="GA12" s="907"/>
      <c r="GB12" s="907"/>
      <c r="GC12" s="907"/>
      <c r="GD12" s="907"/>
      <c r="GE12" s="907"/>
      <c r="GF12" s="907"/>
      <c r="GG12" s="907"/>
      <c r="GH12" s="907"/>
      <c r="GI12" s="907"/>
      <c r="GJ12" s="907"/>
      <c r="GK12" s="907"/>
      <c r="GL12" s="907"/>
      <c r="GM12" s="907"/>
      <c r="GN12" s="907"/>
      <c r="GO12" s="907"/>
      <c r="GP12" s="907"/>
      <c r="GQ12" s="907"/>
      <c r="GR12" s="907"/>
      <c r="GS12" s="907"/>
      <c r="GT12" s="907"/>
      <c r="GU12" s="907"/>
      <c r="GV12" s="907"/>
      <c r="GW12" s="907"/>
      <c r="GX12" s="907"/>
      <c r="GY12" s="907"/>
      <c r="GZ12" s="907"/>
      <c r="HA12" s="907"/>
      <c r="HB12" s="907"/>
      <c r="HC12" s="907"/>
      <c r="HD12" s="907"/>
      <c r="HE12" s="907"/>
      <c r="HF12" s="907"/>
      <c r="HG12" s="907"/>
      <c r="HH12" s="907"/>
      <c r="HI12" s="907"/>
      <c r="HJ12" s="907"/>
      <c r="HK12" s="907"/>
      <c r="HL12" s="907"/>
      <c r="HM12" s="907"/>
      <c r="HN12" s="907"/>
      <c r="HO12" s="907"/>
      <c r="HP12" s="907"/>
      <c r="HQ12" s="907"/>
      <c r="HR12" s="907"/>
      <c r="HS12" s="907"/>
      <c r="HT12" s="907"/>
      <c r="HU12" s="907"/>
      <c r="HV12" s="907"/>
      <c r="HW12" s="907"/>
      <c r="HX12" s="907"/>
      <c r="HY12" s="907"/>
      <c r="HZ12" s="907"/>
      <c r="IA12" s="907"/>
      <c r="IB12" s="907"/>
      <c r="IC12" s="907"/>
      <c r="ID12" s="907"/>
      <c r="IE12" s="907"/>
      <c r="IF12" s="907"/>
      <c r="IG12" s="907"/>
      <c r="IH12" s="907"/>
      <c r="II12" s="907"/>
      <c r="IJ12" s="907"/>
      <c r="IK12" s="907"/>
      <c r="IL12" s="907"/>
      <c r="IM12" s="907"/>
      <c r="IN12" s="907"/>
      <c r="IO12" s="907"/>
      <c r="IP12" s="907"/>
      <c r="IQ12" s="907"/>
      <c r="IR12" s="907"/>
      <c r="IS12" s="907"/>
      <c r="IT12" s="907"/>
      <c r="IU12" s="907"/>
    </row>
    <row r="13" spans="1:255" x14ac:dyDescent="0.2">
      <c r="A13" s="687" t="s">
        <v>13</v>
      </c>
      <c r="B13" s="301" t="s">
        <v>4</v>
      </c>
      <c r="C13" s="301" t="s">
        <v>4</v>
      </c>
      <c r="D13" s="301" t="s">
        <v>4</v>
      </c>
      <c r="E13" s="301" t="s">
        <v>4</v>
      </c>
      <c r="F13" s="301" t="s">
        <v>4</v>
      </c>
      <c r="G13" s="301" t="s">
        <v>4</v>
      </c>
      <c r="H13" s="301" t="s">
        <v>4</v>
      </c>
      <c r="I13" s="301" t="s">
        <v>4</v>
      </c>
      <c r="J13" s="301" t="s">
        <v>4</v>
      </c>
      <c r="K13" s="301" t="s">
        <v>4</v>
      </c>
      <c r="L13" s="301" t="s">
        <v>4</v>
      </c>
      <c r="M13" s="301" t="s">
        <v>4</v>
      </c>
      <c r="N13" s="301" t="s">
        <v>4</v>
      </c>
      <c r="O13" s="301" t="s">
        <v>4</v>
      </c>
      <c r="P13" s="301" t="s">
        <v>4</v>
      </c>
      <c r="Q13" s="301" t="s">
        <v>4</v>
      </c>
      <c r="R13" s="301" t="s">
        <v>4</v>
      </c>
      <c r="S13" s="301" t="s">
        <v>4</v>
      </c>
      <c r="T13" s="301" t="s">
        <v>4</v>
      </c>
      <c r="U13" s="301" t="s">
        <v>4</v>
      </c>
      <c r="V13" s="301" t="s">
        <v>4</v>
      </c>
      <c r="W13" s="301" t="s">
        <v>4</v>
      </c>
      <c r="X13" s="301" t="s">
        <v>4</v>
      </c>
      <c r="Y13" s="301" t="s">
        <v>4</v>
      </c>
      <c r="Z13" s="301" t="s">
        <v>4</v>
      </c>
      <c r="AA13" s="301" t="s">
        <v>4</v>
      </c>
      <c r="AB13" s="301" t="s">
        <v>4</v>
      </c>
      <c r="AC13" s="301" t="s">
        <v>4</v>
      </c>
      <c r="AD13" s="301" t="s">
        <v>4</v>
      </c>
      <c r="AE13" s="301" t="s">
        <v>4</v>
      </c>
      <c r="AF13" s="301" t="s">
        <v>4</v>
      </c>
      <c r="AG13" s="301" t="s">
        <v>4</v>
      </c>
      <c r="AH13" s="1092" t="s">
        <v>4</v>
      </c>
      <c r="AI13" s="907"/>
      <c r="AJ13" s="907"/>
      <c r="AK13" s="907"/>
      <c r="AL13" s="907"/>
      <c r="AM13" s="907"/>
      <c r="AN13" s="907"/>
      <c r="AO13" s="907"/>
      <c r="AP13" s="907"/>
      <c r="AQ13" s="907"/>
      <c r="AR13" s="907"/>
      <c r="AS13" s="907"/>
      <c r="AT13" s="907"/>
      <c r="AU13" s="907"/>
      <c r="AV13" s="907"/>
      <c r="AW13" s="907"/>
      <c r="AX13" s="907"/>
      <c r="AY13" s="907"/>
      <c r="AZ13" s="907"/>
      <c r="BA13" s="907"/>
      <c r="BB13" s="907"/>
      <c r="BC13" s="907"/>
      <c r="BD13" s="907"/>
      <c r="BE13" s="907"/>
      <c r="BF13" s="907"/>
      <c r="BG13" s="907"/>
      <c r="BH13" s="907"/>
      <c r="BI13" s="907"/>
      <c r="BJ13" s="907"/>
      <c r="BK13" s="907"/>
      <c r="BL13" s="907"/>
      <c r="BM13" s="907"/>
      <c r="BN13" s="907"/>
      <c r="BO13" s="907"/>
      <c r="BP13" s="907"/>
      <c r="BQ13" s="907"/>
      <c r="BR13" s="907"/>
      <c r="BS13" s="907"/>
      <c r="BT13" s="907"/>
      <c r="BU13" s="907"/>
      <c r="BV13" s="907"/>
      <c r="BW13" s="907"/>
      <c r="BX13" s="907"/>
      <c r="BY13" s="907"/>
      <c r="BZ13" s="907"/>
      <c r="CA13" s="907"/>
      <c r="CB13" s="907"/>
      <c r="CC13" s="907"/>
      <c r="CD13" s="907"/>
      <c r="CE13" s="907"/>
      <c r="CF13" s="907"/>
      <c r="CG13" s="907"/>
      <c r="CH13" s="907"/>
      <c r="CI13" s="907"/>
      <c r="CJ13" s="907"/>
      <c r="CK13" s="907"/>
      <c r="CL13" s="907"/>
      <c r="CM13" s="907"/>
      <c r="CN13" s="907"/>
      <c r="CO13" s="907"/>
      <c r="CP13" s="907"/>
      <c r="CQ13" s="907"/>
      <c r="CR13" s="907"/>
      <c r="CS13" s="907"/>
      <c r="CT13" s="907"/>
      <c r="CU13" s="907"/>
      <c r="CV13" s="907"/>
      <c r="CW13" s="907"/>
      <c r="CX13" s="907"/>
      <c r="CY13" s="907"/>
      <c r="CZ13" s="907"/>
      <c r="DA13" s="907"/>
      <c r="DB13" s="907"/>
      <c r="DC13" s="907"/>
      <c r="DD13" s="907"/>
      <c r="DE13" s="907"/>
      <c r="DF13" s="907"/>
      <c r="DG13" s="907"/>
      <c r="DH13" s="907"/>
      <c r="DI13" s="907"/>
      <c r="DJ13" s="907"/>
      <c r="DK13" s="907"/>
      <c r="DL13" s="907"/>
      <c r="DM13" s="907"/>
      <c r="DN13" s="907"/>
      <c r="DO13" s="907"/>
      <c r="DP13" s="907"/>
      <c r="DQ13" s="907"/>
      <c r="DR13" s="907"/>
      <c r="DS13" s="907"/>
      <c r="DT13" s="907"/>
      <c r="DU13" s="907"/>
      <c r="DV13" s="907"/>
      <c r="DW13" s="907"/>
      <c r="DX13" s="907"/>
      <c r="DY13" s="907"/>
      <c r="DZ13" s="907"/>
      <c r="EA13" s="907"/>
      <c r="EB13" s="907"/>
      <c r="EC13" s="907"/>
      <c r="ED13" s="907"/>
      <c r="EE13" s="907"/>
      <c r="EF13" s="907"/>
      <c r="EG13" s="907"/>
      <c r="EH13" s="907"/>
      <c r="EI13" s="907"/>
      <c r="EJ13" s="907"/>
      <c r="EK13" s="907"/>
      <c r="EL13" s="907"/>
      <c r="EM13" s="907"/>
      <c r="EN13" s="907"/>
      <c r="EO13" s="907"/>
      <c r="EP13" s="907"/>
      <c r="EQ13" s="907"/>
      <c r="ER13" s="907"/>
      <c r="ES13" s="907"/>
      <c r="ET13" s="907"/>
      <c r="EU13" s="907"/>
      <c r="EV13" s="907"/>
      <c r="EW13" s="907"/>
      <c r="EX13" s="907"/>
      <c r="EY13" s="907"/>
      <c r="EZ13" s="907"/>
      <c r="FA13" s="907"/>
      <c r="FB13" s="907"/>
      <c r="FC13" s="907"/>
      <c r="FD13" s="907"/>
      <c r="FE13" s="907"/>
      <c r="FF13" s="907"/>
      <c r="FG13" s="907"/>
      <c r="FH13" s="907"/>
      <c r="FI13" s="907"/>
      <c r="FJ13" s="907"/>
      <c r="FK13" s="907"/>
      <c r="FL13" s="907"/>
      <c r="FM13" s="907"/>
      <c r="FN13" s="907"/>
      <c r="FO13" s="907"/>
      <c r="FP13" s="907"/>
      <c r="FQ13" s="907"/>
      <c r="FR13" s="907"/>
      <c r="FS13" s="907"/>
      <c r="FT13" s="907"/>
      <c r="FU13" s="907"/>
      <c r="FV13" s="907"/>
      <c r="FW13" s="907"/>
      <c r="FX13" s="907"/>
      <c r="FY13" s="907"/>
      <c r="FZ13" s="907"/>
      <c r="GA13" s="907"/>
      <c r="GB13" s="907"/>
      <c r="GC13" s="907"/>
      <c r="GD13" s="907"/>
      <c r="GE13" s="907"/>
      <c r="GF13" s="907"/>
      <c r="GG13" s="907"/>
      <c r="GH13" s="907"/>
      <c r="GI13" s="907"/>
      <c r="GJ13" s="907"/>
      <c r="GK13" s="907"/>
      <c r="GL13" s="907"/>
      <c r="GM13" s="907"/>
      <c r="GN13" s="907"/>
      <c r="GO13" s="907"/>
      <c r="GP13" s="907"/>
      <c r="GQ13" s="907"/>
      <c r="GR13" s="907"/>
      <c r="GS13" s="907"/>
      <c r="GT13" s="907"/>
      <c r="GU13" s="907"/>
      <c r="GV13" s="907"/>
      <c r="GW13" s="907"/>
      <c r="GX13" s="907"/>
      <c r="GY13" s="907"/>
      <c r="GZ13" s="907"/>
      <c r="HA13" s="907"/>
      <c r="HB13" s="907"/>
      <c r="HC13" s="907"/>
      <c r="HD13" s="907"/>
      <c r="HE13" s="907"/>
      <c r="HF13" s="907"/>
      <c r="HG13" s="907"/>
      <c r="HH13" s="907"/>
      <c r="HI13" s="907"/>
      <c r="HJ13" s="907"/>
      <c r="HK13" s="907"/>
      <c r="HL13" s="907"/>
      <c r="HM13" s="907"/>
      <c r="HN13" s="907"/>
      <c r="HO13" s="907"/>
      <c r="HP13" s="907"/>
      <c r="HQ13" s="907"/>
      <c r="HR13" s="907"/>
      <c r="HS13" s="907"/>
      <c r="HT13" s="907"/>
      <c r="HU13" s="907"/>
      <c r="HV13" s="907"/>
      <c r="HW13" s="907"/>
      <c r="HX13" s="907"/>
      <c r="HY13" s="907"/>
      <c r="HZ13" s="907"/>
      <c r="IA13" s="907"/>
      <c r="IB13" s="907"/>
      <c r="IC13" s="907"/>
      <c r="ID13" s="907"/>
      <c r="IE13" s="907"/>
      <c r="IF13" s="907"/>
      <c r="IG13" s="907"/>
      <c r="IH13" s="907"/>
      <c r="II13" s="907"/>
      <c r="IJ13" s="907"/>
      <c r="IK13" s="907"/>
      <c r="IL13" s="907"/>
      <c r="IM13" s="907"/>
      <c r="IN13" s="907"/>
      <c r="IO13" s="907"/>
      <c r="IP13" s="907"/>
      <c r="IQ13" s="907"/>
      <c r="IR13" s="907"/>
      <c r="IS13" s="907"/>
      <c r="IT13" s="907"/>
      <c r="IU13" s="907"/>
    </row>
    <row r="14" spans="1:255" x14ac:dyDescent="0.2">
      <c r="A14" s="419" t="s">
        <v>209</v>
      </c>
      <c r="B14" s="301" t="s">
        <v>4</v>
      </c>
      <c r="C14" s="301" t="s">
        <v>4</v>
      </c>
      <c r="D14" s="301" t="s">
        <v>4</v>
      </c>
      <c r="E14" s="301" t="s">
        <v>4</v>
      </c>
      <c r="F14" s="301" t="s">
        <v>4</v>
      </c>
      <c r="G14" s="301" t="s">
        <v>4</v>
      </c>
      <c r="H14" s="301" t="s">
        <v>4</v>
      </c>
      <c r="I14" s="301" t="s">
        <v>4</v>
      </c>
      <c r="J14" s="301" t="s">
        <v>4</v>
      </c>
      <c r="K14" s="301" t="s">
        <v>4</v>
      </c>
      <c r="L14" s="301" t="s">
        <v>4</v>
      </c>
      <c r="M14" s="301" t="s">
        <v>4</v>
      </c>
      <c r="N14" s="301" t="s">
        <v>4</v>
      </c>
      <c r="O14" s="301">
        <v>-146</v>
      </c>
      <c r="P14" s="301">
        <v>-146</v>
      </c>
      <c r="Q14" s="301">
        <v>-117</v>
      </c>
      <c r="R14" s="301">
        <v>-145</v>
      </c>
      <c r="S14" s="301">
        <v>-66</v>
      </c>
      <c r="T14" s="228">
        <v>27</v>
      </c>
      <c r="U14" s="228">
        <v>49</v>
      </c>
      <c r="V14" s="228">
        <v>-23</v>
      </c>
      <c r="W14" s="228">
        <v>22</v>
      </c>
      <c r="X14" s="228">
        <v>19</v>
      </c>
      <c r="Y14" s="245">
        <v>-16</v>
      </c>
      <c r="Z14" s="245">
        <v>-24</v>
      </c>
      <c r="AA14" s="228">
        <v>30</v>
      </c>
      <c r="AB14" s="228">
        <v>-53</v>
      </c>
      <c r="AC14" s="228">
        <v>-42</v>
      </c>
      <c r="AD14" s="228">
        <v>-49</v>
      </c>
      <c r="AE14" s="245">
        <v>-82</v>
      </c>
      <c r="AF14" s="245">
        <v>-230</v>
      </c>
      <c r="AG14" s="245">
        <v>-80</v>
      </c>
      <c r="AH14" s="1092">
        <v>-46</v>
      </c>
      <c r="AI14" s="907"/>
      <c r="AJ14" s="907"/>
      <c r="AK14" s="907"/>
      <c r="AL14" s="907"/>
      <c r="AM14" s="907"/>
      <c r="AN14" s="907"/>
      <c r="AO14" s="907"/>
      <c r="AP14" s="907"/>
      <c r="AQ14" s="907"/>
      <c r="AR14" s="907"/>
      <c r="AS14" s="907"/>
      <c r="AT14" s="907"/>
      <c r="AU14" s="907"/>
      <c r="AV14" s="907"/>
      <c r="AW14" s="907"/>
      <c r="AX14" s="907"/>
      <c r="AY14" s="907"/>
      <c r="AZ14" s="907"/>
      <c r="BA14" s="907"/>
      <c r="BB14" s="907"/>
      <c r="BC14" s="907"/>
      <c r="BD14" s="907"/>
      <c r="BE14" s="907"/>
      <c r="BF14" s="907"/>
      <c r="BG14" s="907"/>
      <c r="BH14" s="907"/>
      <c r="BI14" s="907"/>
      <c r="BJ14" s="907"/>
      <c r="BK14" s="907"/>
      <c r="BL14" s="907"/>
      <c r="BM14" s="907"/>
      <c r="BN14" s="907"/>
      <c r="BO14" s="907"/>
      <c r="BP14" s="907"/>
      <c r="BQ14" s="907"/>
      <c r="BR14" s="907"/>
      <c r="BS14" s="907"/>
      <c r="BT14" s="907"/>
      <c r="BU14" s="907"/>
      <c r="BV14" s="907"/>
      <c r="BW14" s="907"/>
      <c r="BX14" s="907"/>
      <c r="BY14" s="907"/>
      <c r="BZ14" s="907"/>
      <c r="CA14" s="907"/>
      <c r="CB14" s="907"/>
      <c r="CC14" s="907"/>
      <c r="CD14" s="907"/>
      <c r="CE14" s="907"/>
      <c r="CF14" s="907"/>
      <c r="CG14" s="907"/>
      <c r="CH14" s="907"/>
      <c r="CI14" s="907"/>
      <c r="CJ14" s="907"/>
      <c r="CK14" s="907"/>
      <c r="CL14" s="907"/>
      <c r="CM14" s="907"/>
      <c r="CN14" s="907"/>
      <c r="CO14" s="907"/>
      <c r="CP14" s="907"/>
      <c r="CQ14" s="907"/>
      <c r="CR14" s="907"/>
      <c r="CS14" s="907"/>
      <c r="CT14" s="907"/>
      <c r="CU14" s="907"/>
      <c r="CV14" s="907"/>
      <c r="CW14" s="907"/>
      <c r="CX14" s="907"/>
      <c r="CY14" s="907"/>
      <c r="CZ14" s="907"/>
      <c r="DA14" s="907"/>
      <c r="DB14" s="907"/>
      <c r="DC14" s="907"/>
      <c r="DD14" s="907"/>
      <c r="DE14" s="907"/>
      <c r="DF14" s="907"/>
      <c r="DG14" s="907"/>
      <c r="DH14" s="907"/>
      <c r="DI14" s="907"/>
      <c r="DJ14" s="907"/>
      <c r="DK14" s="907"/>
      <c r="DL14" s="907"/>
      <c r="DM14" s="907"/>
      <c r="DN14" s="907"/>
      <c r="DO14" s="907"/>
      <c r="DP14" s="907"/>
      <c r="DQ14" s="907"/>
      <c r="DR14" s="907"/>
      <c r="DS14" s="907"/>
      <c r="DT14" s="907"/>
      <c r="DU14" s="907"/>
      <c r="DV14" s="907"/>
      <c r="DW14" s="907"/>
      <c r="DX14" s="907"/>
      <c r="DY14" s="907"/>
      <c r="DZ14" s="907"/>
      <c r="EA14" s="907"/>
      <c r="EB14" s="907"/>
      <c r="EC14" s="907"/>
      <c r="ED14" s="907"/>
      <c r="EE14" s="907"/>
      <c r="EF14" s="907"/>
      <c r="EG14" s="907"/>
      <c r="EH14" s="907"/>
      <c r="EI14" s="907"/>
      <c r="EJ14" s="907"/>
      <c r="EK14" s="907"/>
      <c r="EL14" s="907"/>
      <c r="EM14" s="907"/>
      <c r="EN14" s="907"/>
      <c r="EO14" s="907"/>
      <c r="EP14" s="907"/>
      <c r="EQ14" s="907"/>
      <c r="ER14" s="907"/>
      <c r="ES14" s="907"/>
      <c r="ET14" s="907"/>
      <c r="EU14" s="907"/>
      <c r="EV14" s="907"/>
      <c r="EW14" s="907"/>
      <c r="EX14" s="907"/>
      <c r="EY14" s="907"/>
      <c r="EZ14" s="907"/>
      <c r="FA14" s="907"/>
      <c r="FB14" s="907"/>
      <c r="FC14" s="907"/>
      <c r="FD14" s="907"/>
      <c r="FE14" s="907"/>
      <c r="FF14" s="907"/>
      <c r="FG14" s="907"/>
      <c r="FH14" s="907"/>
      <c r="FI14" s="907"/>
      <c r="FJ14" s="907"/>
      <c r="FK14" s="907"/>
      <c r="FL14" s="907"/>
      <c r="FM14" s="907"/>
      <c r="FN14" s="907"/>
      <c r="FO14" s="907"/>
      <c r="FP14" s="907"/>
      <c r="FQ14" s="907"/>
      <c r="FR14" s="907"/>
      <c r="FS14" s="907"/>
      <c r="FT14" s="907"/>
      <c r="FU14" s="907"/>
      <c r="FV14" s="907"/>
      <c r="FW14" s="907"/>
      <c r="FX14" s="907"/>
      <c r="FY14" s="907"/>
      <c r="FZ14" s="907"/>
      <c r="GA14" s="907"/>
      <c r="GB14" s="907"/>
      <c r="GC14" s="907"/>
      <c r="GD14" s="907"/>
      <c r="GE14" s="907"/>
      <c r="GF14" s="907"/>
      <c r="GG14" s="907"/>
      <c r="GH14" s="907"/>
      <c r="GI14" s="907"/>
      <c r="GJ14" s="907"/>
      <c r="GK14" s="907"/>
      <c r="GL14" s="907"/>
      <c r="GM14" s="907"/>
      <c r="GN14" s="907"/>
      <c r="GO14" s="907"/>
      <c r="GP14" s="907"/>
      <c r="GQ14" s="907"/>
      <c r="GR14" s="907"/>
      <c r="GS14" s="907"/>
      <c r="GT14" s="907"/>
      <c r="GU14" s="907"/>
      <c r="GV14" s="907"/>
      <c r="GW14" s="907"/>
      <c r="GX14" s="907"/>
      <c r="GY14" s="907"/>
      <c r="GZ14" s="907"/>
      <c r="HA14" s="907"/>
      <c r="HB14" s="907"/>
      <c r="HC14" s="907"/>
      <c r="HD14" s="907"/>
      <c r="HE14" s="907"/>
      <c r="HF14" s="907"/>
      <c r="HG14" s="907"/>
      <c r="HH14" s="907"/>
      <c r="HI14" s="907"/>
      <c r="HJ14" s="907"/>
      <c r="HK14" s="907"/>
      <c r="HL14" s="907"/>
      <c r="HM14" s="907"/>
      <c r="HN14" s="907"/>
      <c r="HO14" s="907"/>
      <c r="HP14" s="907"/>
      <c r="HQ14" s="907"/>
      <c r="HR14" s="907"/>
      <c r="HS14" s="907"/>
      <c r="HT14" s="907"/>
      <c r="HU14" s="907"/>
      <c r="HV14" s="907"/>
      <c r="HW14" s="907"/>
      <c r="HX14" s="907"/>
      <c r="HY14" s="907"/>
      <c r="HZ14" s="907"/>
      <c r="IA14" s="907"/>
      <c r="IB14" s="907"/>
      <c r="IC14" s="907"/>
      <c r="ID14" s="907"/>
      <c r="IE14" s="907"/>
      <c r="IF14" s="907"/>
      <c r="IG14" s="907"/>
      <c r="IH14" s="907"/>
      <c r="II14" s="907"/>
      <c r="IJ14" s="907"/>
      <c r="IK14" s="907"/>
      <c r="IL14" s="907"/>
      <c r="IM14" s="907"/>
      <c r="IN14" s="907"/>
      <c r="IO14" s="907"/>
      <c r="IP14" s="907"/>
      <c r="IQ14" s="907"/>
      <c r="IR14" s="907"/>
      <c r="IS14" s="907"/>
      <c r="IT14" s="907"/>
      <c r="IU14" s="907"/>
    </row>
    <row r="15" spans="1:255" x14ac:dyDescent="0.2">
      <c r="A15" s="212" t="s">
        <v>16</v>
      </c>
      <c r="B15" s="301" t="s">
        <v>4</v>
      </c>
      <c r="C15" s="301" t="s">
        <v>4</v>
      </c>
      <c r="D15" s="301" t="s">
        <v>4</v>
      </c>
      <c r="E15" s="301" t="s">
        <v>4</v>
      </c>
      <c r="F15" s="301" t="s">
        <v>4</v>
      </c>
      <c r="G15" s="301" t="s">
        <v>4</v>
      </c>
      <c r="H15" s="301" t="s">
        <v>4</v>
      </c>
      <c r="I15" s="301" t="s">
        <v>4</v>
      </c>
      <c r="J15" s="301" t="s">
        <v>4</v>
      </c>
      <c r="K15" s="301" t="s">
        <v>4</v>
      </c>
      <c r="L15" s="301" t="s">
        <v>4</v>
      </c>
      <c r="M15" s="301" t="s">
        <v>4</v>
      </c>
      <c r="N15" s="301" t="s">
        <v>4</v>
      </c>
      <c r="O15" s="301" t="s">
        <v>4</v>
      </c>
      <c r="P15" s="301" t="s">
        <v>4</v>
      </c>
      <c r="Q15" s="301" t="s">
        <v>4</v>
      </c>
      <c r="R15" s="301" t="s">
        <v>4</v>
      </c>
      <c r="S15" s="301" t="s">
        <v>4</v>
      </c>
      <c r="T15" s="301" t="s">
        <v>4</v>
      </c>
      <c r="U15" s="301" t="s">
        <v>4</v>
      </c>
      <c r="V15" s="301" t="s">
        <v>4</v>
      </c>
      <c r="W15" s="301" t="s">
        <v>4</v>
      </c>
      <c r="X15" s="301" t="s">
        <v>4</v>
      </c>
      <c r="Y15" s="301" t="s">
        <v>4</v>
      </c>
      <c r="Z15" s="301" t="s">
        <v>4</v>
      </c>
      <c r="AA15" s="301" t="s">
        <v>4</v>
      </c>
      <c r="AB15" s="301" t="s">
        <v>4</v>
      </c>
      <c r="AC15" s="301" t="s">
        <v>4</v>
      </c>
      <c r="AD15" s="301" t="s">
        <v>4</v>
      </c>
      <c r="AE15" s="301" t="s">
        <v>4</v>
      </c>
      <c r="AF15" s="301" t="s">
        <v>4</v>
      </c>
      <c r="AG15" s="301" t="s">
        <v>4</v>
      </c>
      <c r="AH15" s="1092" t="s">
        <v>4</v>
      </c>
      <c r="AI15" s="907"/>
      <c r="AJ15" s="907"/>
      <c r="AK15" s="907"/>
      <c r="AL15" s="907"/>
      <c r="AM15" s="907"/>
      <c r="AN15" s="907"/>
      <c r="AO15" s="907"/>
      <c r="AP15" s="907"/>
      <c r="AQ15" s="907"/>
      <c r="AR15" s="907"/>
      <c r="AS15" s="907"/>
      <c r="AT15" s="907"/>
      <c r="AU15" s="907"/>
      <c r="AV15" s="907"/>
      <c r="AW15" s="907"/>
      <c r="AX15" s="907"/>
      <c r="AY15" s="907"/>
      <c r="AZ15" s="907"/>
      <c r="BA15" s="907"/>
      <c r="BB15" s="907"/>
      <c r="BC15" s="907"/>
      <c r="BD15" s="907"/>
      <c r="BE15" s="907"/>
      <c r="BF15" s="907"/>
      <c r="BG15" s="907"/>
      <c r="BH15" s="907"/>
      <c r="BI15" s="907"/>
      <c r="BJ15" s="907"/>
      <c r="BK15" s="907"/>
      <c r="BL15" s="907"/>
      <c r="BM15" s="907"/>
      <c r="BN15" s="907"/>
      <c r="BO15" s="907"/>
      <c r="BP15" s="907"/>
      <c r="BQ15" s="907"/>
      <c r="BR15" s="907"/>
      <c r="BS15" s="907"/>
      <c r="BT15" s="907"/>
      <c r="BU15" s="907"/>
      <c r="BV15" s="907"/>
      <c r="BW15" s="907"/>
      <c r="BX15" s="907"/>
      <c r="BY15" s="907"/>
      <c r="BZ15" s="907"/>
      <c r="CA15" s="907"/>
      <c r="CB15" s="907"/>
      <c r="CC15" s="907"/>
      <c r="CD15" s="907"/>
      <c r="CE15" s="907"/>
      <c r="CF15" s="907"/>
      <c r="CG15" s="907"/>
      <c r="CH15" s="907"/>
      <c r="CI15" s="907"/>
      <c r="CJ15" s="907"/>
      <c r="CK15" s="907"/>
      <c r="CL15" s="907"/>
      <c r="CM15" s="907"/>
      <c r="CN15" s="907"/>
      <c r="CO15" s="907"/>
      <c r="CP15" s="907"/>
      <c r="CQ15" s="907"/>
      <c r="CR15" s="907"/>
      <c r="CS15" s="907"/>
      <c r="CT15" s="907"/>
      <c r="CU15" s="907"/>
      <c r="CV15" s="907"/>
      <c r="CW15" s="907"/>
      <c r="CX15" s="907"/>
      <c r="CY15" s="907"/>
      <c r="CZ15" s="907"/>
      <c r="DA15" s="907"/>
      <c r="DB15" s="907"/>
      <c r="DC15" s="907"/>
      <c r="DD15" s="907"/>
      <c r="DE15" s="907"/>
      <c r="DF15" s="907"/>
      <c r="DG15" s="907"/>
      <c r="DH15" s="907"/>
      <c r="DI15" s="907"/>
      <c r="DJ15" s="907"/>
      <c r="DK15" s="907"/>
      <c r="DL15" s="907"/>
      <c r="DM15" s="907"/>
      <c r="DN15" s="907"/>
      <c r="DO15" s="907"/>
      <c r="DP15" s="907"/>
      <c r="DQ15" s="907"/>
      <c r="DR15" s="907"/>
      <c r="DS15" s="907"/>
      <c r="DT15" s="907"/>
      <c r="DU15" s="907"/>
      <c r="DV15" s="907"/>
      <c r="DW15" s="907"/>
      <c r="DX15" s="907"/>
      <c r="DY15" s="907"/>
      <c r="DZ15" s="907"/>
      <c r="EA15" s="907"/>
      <c r="EB15" s="907"/>
      <c r="EC15" s="907"/>
      <c r="ED15" s="907"/>
      <c r="EE15" s="907"/>
      <c r="EF15" s="907"/>
      <c r="EG15" s="907"/>
      <c r="EH15" s="907"/>
      <c r="EI15" s="907"/>
      <c r="EJ15" s="907"/>
      <c r="EK15" s="907"/>
      <c r="EL15" s="907"/>
      <c r="EM15" s="907"/>
      <c r="EN15" s="907"/>
      <c r="EO15" s="907"/>
      <c r="EP15" s="907"/>
      <c r="EQ15" s="907"/>
      <c r="ER15" s="907"/>
      <c r="ES15" s="907"/>
      <c r="ET15" s="907"/>
      <c r="EU15" s="907"/>
      <c r="EV15" s="907"/>
      <c r="EW15" s="907"/>
      <c r="EX15" s="907"/>
      <c r="EY15" s="907"/>
      <c r="EZ15" s="907"/>
      <c r="FA15" s="907"/>
      <c r="FB15" s="907"/>
      <c r="FC15" s="907"/>
      <c r="FD15" s="907"/>
      <c r="FE15" s="907"/>
      <c r="FF15" s="907"/>
      <c r="FG15" s="907"/>
      <c r="FH15" s="907"/>
      <c r="FI15" s="907"/>
      <c r="FJ15" s="907"/>
      <c r="FK15" s="907"/>
      <c r="FL15" s="907"/>
      <c r="FM15" s="907"/>
      <c r="FN15" s="907"/>
      <c r="FO15" s="907"/>
      <c r="FP15" s="907"/>
      <c r="FQ15" s="907"/>
      <c r="FR15" s="907"/>
      <c r="FS15" s="907"/>
      <c r="FT15" s="907"/>
      <c r="FU15" s="907"/>
      <c r="FV15" s="907"/>
      <c r="FW15" s="907"/>
      <c r="FX15" s="907"/>
      <c r="FY15" s="907"/>
      <c r="FZ15" s="907"/>
      <c r="GA15" s="907"/>
      <c r="GB15" s="907"/>
      <c r="GC15" s="907"/>
      <c r="GD15" s="907"/>
      <c r="GE15" s="907"/>
      <c r="GF15" s="907"/>
      <c r="GG15" s="907"/>
      <c r="GH15" s="907"/>
      <c r="GI15" s="907"/>
      <c r="GJ15" s="907"/>
      <c r="GK15" s="907"/>
      <c r="GL15" s="907"/>
      <c r="GM15" s="907"/>
      <c r="GN15" s="907"/>
      <c r="GO15" s="907"/>
      <c r="GP15" s="907"/>
      <c r="GQ15" s="907"/>
      <c r="GR15" s="907"/>
      <c r="GS15" s="907"/>
      <c r="GT15" s="907"/>
      <c r="GU15" s="907"/>
      <c r="GV15" s="907"/>
      <c r="GW15" s="907"/>
      <c r="GX15" s="907"/>
      <c r="GY15" s="907"/>
      <c r="GZ15" s="907"/>
      <c r="HA15" s="907"/>
      <c r="HB15" s="907"/>
      <c r="HC15" s="907"/>
      <c r="HD15" s="907"/>
      <c r="HE15" s="907"/>
      <c r="HF15" s="907"/>
      <c r="HG15" s="907"/>
      <c r="HH15" s="907"/>
      <c r="HI15" s="907"/>
      <c r="HJ15" s="907"/>
      <c r="HK15" s="907"/>
      <c r="HL15" s="907"/>
      <c r="HM15" s="907"/>
      <c r="HN15" s="907"/>
      <c r="HO15" s="907"/>
      <c r="HP15" s="907"/>
      <c r="HQ15" s="907"/>
      <c r="HR15" s="907"/>
      <c r="HS15" s="907"/>
      <c r="HT15" s="907"/>
      <c r="HU15" s="907"/>
      <c r="HV15" s="907"/>
      <c r="HW15" s="907"/>
      <c r="HX15" s="907"/>
      <c r="HY15" s="907"/>
      <c r="HZ15" s="907"/>
      <c r="IA15" s="907"/>
      <c r="IB15" s="907"/>
      <c r="IC15" s="907"/>
      <c r="ID15" s="907"/>
      <c r="IE15" s="907"/>
      <c r="IF15" s="907"/>
      <c r="IG15" s="907"/>
      <c r="IH15" s="907"/>
      <c r="II15" s="907"/>
      <c r="IJ15" s="907"/>
      <c r="IK15" s="907"/>
      <c r="IL15" s="907"/>
      <c r="IM15" s="907"/>
      <c r="IN15" s="907"/>
      <c r="IO15" s="907"/>
      <c r="IP15" s="907"/>
      <c r="IQ15" s="907"/>
      <c r="IR15" s="907"/>
      <c r="IS15" s="907"/>
      <c r="IT15" s="907"/>
      <c r="IU15" s="907"/>
    </row>
    <row r="16" spans="1:255" x14ac:dyDescent="0.2">
      <c r="A16" s="1090" t="s">
        <v>688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</row>
    <row r="17" spans="1:255" x14ac:dyDescent="0.2">
      <c r="A17" s="1090" t="s">
        <v>18</v>
      </c>
      <c r="B17" s="301" t="s">
        <v>4</v>
      </c>
      <c r="C17" s="301" t="s">
        <v>4</v>
      </c>
      <c r="D17" s="301" t="s">
        <v>4</v>
      </c>
      <c r="E17" s="301" t="s">
        <v>4</v>
      </c>
      <c r="F17" s="301" t="s">
        <v>4</v>
      </c>
      <c r="G17" s="301" t="s">
        <v>4</v>
      </c>
      <c r="H17" s="301" t="s">
        <v>4</v>
      </c>
      <c r="I17" s="301" t="s">
        <v>4</v>
      </c>
      <c r="J17" s="301" t="s">
        <v>4</v>
      </c>
      <c r="K17" s="301" t="s">
        <v>4</v>
      </c>
      <c r="L17" s="301" t="s">
        <v>4</v>
      </c>
      <c r="M17" s="301" t="s">
        <v>4</v>
      </c>
      <c r="N17" s="301" t="s">
        <v>4</v>
      </c>
      <c r="O17" s="301" t="s">
        <v>4</v>
      </c>
      <c r="P17" s="301" t="s">
        <v>4</v>
      </c>
      <c r="Q17" s="301" t="s">
        <v>4</v>
      </c>
      <c r="R17" s="301" t="s">
        <v>4</v>
      </c>
      <c r="S17" s="301" t="s">
        <v>4</v>
      </c>
      <c r="T17" s="301" t="s">
        <v>4</v>
      </c>
      <c r="U17" s="301" t="s">
        <v>4</v>
      </c>
      <c r="V17" s="301" t="s">
        <v>4</v>
      </c>
      <c r="W17" s="301" t="s">
        <v>4</v>
      </c>
      <c r="X17" s="301" t="s">
        <v>4</v>
      </c>
      <c r="Y17" s="301" t="s">
        <v>4</v>
      </c>
      <c r="Z17" s="301" t="s">
        <v>4</v>
      </c>
      <c r="AA17" s="301" t="s">
        <v>4</v>
      </c>
      <c r="AB17" s="301" t="s">
        <v>4</v>
      </c>
      <c r="AC17" s="301" t="s">
        <v>4</v>
      </c>
      <c r="AD17" s="301" t="s">
        <v>4</v>
      </c>
      <c r="AE17" s="301" t="s">
        <v>4</v>
      </c>
      <c r="AF17" s="301" t="s">
        <v>4</v>
      </c>
      <c r="AG17" s="301" t="s">
        <v>4</v>
      </c>
      <c r="AH17" s="1092" t="s">
        <v>4</v>
      </c>
      <c r="AI17" s="907"/>
      <c r="AJ17" s="907"/>
      <c r="AK17" s="907"/>
      <c r="AL17" s="907"/>
      <c r="AM17" s="907"/>
      <c r="AN17" s="907"/>
      <c r="AO17" s="907"/>
      <c r="AP17" s="907"/>
      <c r="AQ17" s="907"/>
      <c r="AR17" s="907"/>
      <c r="AS17" s="907"/>
      <c r="AT17" s="907"/>
      <c r="AU17" s="907"/>
      <c r="AV17" s="907"/>
      <c r="AW17" s="907"/>
      <c r="AX17" s="907"/>
      <c r="AY17" s="907"/>
      <c r="AZ17" s="907"/>
      <c r="BA17" s="907"/>
      <c r="BB17" s="907"/>
      <c r="BC17" s="907"/>
      <c r="BD17" s="907"/>
      <c r="BE17" s="907"/>
      <c r="BF17" s="907"/>
      <c r="BG17" s="907"/>
      <c r="BH17" s="907"/>
      <c r="BI17" s="907"/>
      <c r="BJ17" s="907"/>
      <c r="BK17" s="907"/>
      <c r="BL17" s="907"/>
      <c r="BM17" s="907"/>
      <c r="BN17" s="907"/>
      <c r="BO17" s="907"/>
      <c r="BP17" s="907"/>
      <c r="BQ17" s="907"/>
      <c r="BR17" s="907"/>
      <c r="BS17" s="907"/>
      <c r="BT17" s="907"/>
      <c r="BU17" s="907"/>
      <c r="BV17" s="907"/>
      <c r="BW17" s="907"/>
      <c r="BX17" s="907"/>
      <c r="BY17" s="907"/>
      <c r="BZ17" s="907"/>
      <c r="CA17" s="907"/>
      <c r="CB17" s="907"/>
      <c r="CC17" s="907"/>
      <c r="CD17" s="907"/>
      <c r="CE17" s="907"/>
      <c r="CF17" s="907"/>
      <c r="CG17" s="907"/>
      <c r="CH17" s="907"/>
      <c r="CI17" s="907"/>
      <c r="CJ17" s="907"/>
      <c r="CK17" s="907"/>
      <c r="CL17" s="907"/>
      <c r="CM17" s="907"/>
      <c r="CN17" s="907"/>
      <c r="CO17" s="907"/>
      <c r="CP17" s="907"/>
      <c r="CQ17" s="907"/>
      <c r="CR17" s="907"/>
      <c r="CS17" s="907"/>
      <c r="CT17" s="907"/>
      <c r="CU17" s="907"/>
      <c r="CV17" s="907"/>
      <c r="CW17" s="907"/>
      <c r="CX17" s="907"/>
      <c r="CY17" s="907"/>
      <c r="CZ17" s="907"/>
      <c r="DA17" s="907"/>
      <c r="DB17" s="907"/>
      <c r="DC17" s="907"/>
      <c r="DD17" s="907"/>
      <c r="DE17" s="907"/>
      <c r="DF17" s="907"/>
      <c r="DG17" s="907"/>
      <c r="DH17" s="907"/>
      <c r="DI17" s="907"/>
      <c r="DJ17" s="907"/>
      <c r="DK17" s="907"/>
      <c r="DL17" s="907"/>
      <c r="DM17" s="907"/>
      <c r="DN17" s="907"/>
      <c r="DO17" s="907"/>
      <c r="DP17" s="907"/>
      <c r="DQ17" s="907"/>
      <c r="DR17" s="907"/>
      <c r="DS17" s="907"/>
      <c r="DT17" s="907"/>
      <c r="DU17" s="907"/>
      <c r="DV17" s="907"/>
      <c r="DW17" s="907"/>
      <c r="DX17" s="907"/>
      <c r="DY17" s="907"/>
      <c r="DZ17" s="907"/>
      <c r="EA17" s="907"/>
      <c r="EB17" s="907"/>
      <c r="EC17" s="907"/>
      <c r="ED17" s="907"/>
      <c r="EE17" s="907"/>
      <c r="EF17" s="907"/>
      <c r="EG17" s="907"/>
      <c r="EH17" s="907"/>
      <c r="EI17" s="907"/>
      <c r="EJ17" s="907"/>
      <c r="EK17" s="907"/>
      <c r="EL17" s="907"/>
      <c r="EM17" s="907"/>
      <c r="EN17" s="907"/>
      <c r="EO17" s="907"/>
      <c r="EP17" s="907"/>
      <c r="EQ17" s="907"/>
      <c r="ER17" s="907"/>
      <c r="ES17" s="907"/>
      <c r="ET17" s="907"/>
      <c r="EU17" s="907"/>
      <c r="EV17" s="907"/>
      <c r="EW17" s="907"/>
      <c r="EX17" s="907"/>
      <c r="EY17" s="907"/>
      <c r="EZ17" s="907"/>
      <c r="FA17" s="907"/>
      <c r="FB17" s="907"/>
      <c r="FC17" s="907"/>
      <c r="FD17" s="907"/>
      <c r="FE17" s="907"/>
      <c r="FF17" s="907"/>
      <c r="FG17" s="907"/>
      <c r="FH17" s="907"/>
      <c r="FI17" s="907"/>
      <c r="FJ17" s="907"/>
      <c r="FK17" s="907"/>
      <c r="FL17" s="907"/>
      <c r="FM17" s="907"/>
      <c r="FN17" s="907"/>
      <c r="FO17" s="907"/>
      <c r="FP17" s="907"/>
      <c r="FQ17" s="907"/>
      <c r="FR17" s="907"/>
      <c r="FS17" s="907"/>
      <c r="FT17" s="907"/>
      <c r="FU17" s="907"/>
      <c r="FV17" s="907"/>
      <c r="FW17" s="907"/>
      <c r="FX17" s="907"/>
      <c r="FY17" s="907"/>
      <c r="FZ17" s="907"/>
      <c r="GA17" s="907"/>
      <c r="GB17" s="907"/>
      <c r="GC17" s="907"/>
      <c r="GD17" s="907"/>
      <c r="GE17" s="907"/>
      <c r="GF17" s="907"/>
      <c r="GG17" s="907"/>
      <c r="GH17" s="907"/>
      <c r="GI17" s="907"/>
      <c r="GJ17" s="907"/>
      <c r="GK17" s="907"/>
      <c r="GL17" s="907"/>
      <c r="GM17" s="907"/>
      <c r="GN17" s="907"/>
      <c r="GO17" s="907"/>
      <c r="GP17" s="907"/>
      <c r="GQ17" s="907"/>
      <c r="GR17" s="907"/>
      <c r="GS17" s="907"/>
      <c r="GT17" s="907"/>
      <c r="GU17" s="907"/>
      <c r="GV17" s="907"/>
      <c r="GW17" s="907"/>
      <c r="GX17" s="907"/>
      <c r="GY17" s="907"/>
      <c r="GZ17" s="907"/>
      <c r="HA17" s="907"/>
      <c r="HB17" s="907"/>
      <c r="HC17" s="907"/>
      <c r="HD17" s="907"/>
      <c r="HE17" s="907"/>
      <c r="HF17" s="907"/>
      <c r="HG17" s="907"/>
      <c r="HH17" s="907"/>
      <c r="HI17" s="907"/>
      <c r="HJ17" s="907"/>
      <c r="HK17" s="907"/>
      <c r="HL17" s="907"/>
      <c r="HM17" s="907"/>
      <c r="HN17" s="907"/>
      <c r="HO17" s="907"/>
      <c r="HP17" s="907"/>
      <c r="HQ17" s="907"/>
      <c r="HR17" s="907"/>
      <c r="HS17" s="907"/>
      <c r="HT17" s="907"/>
      <c r="HU17" s="907"/>
      <c r="HV17" s="907"/>
      <c r="HW17" s="907"/>
      <c r="HX17" s="907"/>
      <c r="HY17" s="907"/>
      <c r="HZ17" s="907"/>
      <c r="IA17" s="907"/>
      <c r="IB17" s="907"/>
      <c r="IC17" s="907"/>
      <c r="ID17" s="907"/>
      <c r="IE17" s="907"/>
      <c r="IF17" s="907"/>
      <c r="IG17" s="907"/>
      <c r="IH17" s="907"/>
      <c r="II17" s="907"/>
      <c r="IJ17" s="907"/>
      <c r="IK17" s="907"/>
      <c r="IL17" s="907"/>
      <c r="IM17" s="907"/>
      <c r="IN17" s="907"/>
      <c r="IO17" s="907"/>
      <c r="IP17" s="907"/>
      <c r="IQ17" s="907"/>
      <c r="IR17" s="907"/>
      <c r="IS17" s="907"/>
      <c r="IT17" s="907"/>
      <c r="IU17" s="907"/>
    </row>
    <row r="18" spans="1:255" x14ac:dyDescent="0.2">
      <c r="A18" s="256" t="s">
        <v>19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</row>
    <row r="19" spans="1:255" x14ac:dyDescent="0.2">
      <c r="A19" s="1090" t="s">
        <v>20</v>
      </c>
      <c r="B19" s="301" t="s">
        <v>4</v>
      </c>
      <c r="C19" s="301" t="s">
        <v>4</v>
      </c>
      <c r="D19" s="301" t="s">
        <v>4</v>
      </c>
      <c r="E19" s="301" t="s">
        <v>4</v>
      </c>
      <c r="F19" s="301" t="s">
        <v>4</v>
      </c>
      <c r="G19" s="301" t="s">
        <v>4</v>
      </c>
      <c r="H19" s="301" t="s">
        <v>4</v>
      </c>
      <c r="I19" s="301" t="s">
        <v>4</v>
      </c>
      <c r="J19" s="301" t="s">
        <v>4</v>
      </c>
      <c r="K19" s="301" t="s">
        <v>4</v>
      </c>
      <c r="L19" s="301" t="s">
        <v>4</v>
      </c>
      <c r="M19" s="301" t="s">
        <v>4</v>
      </c>
      <c r="N19" s="301" t="s">
        <v>4</v>
      </c>
      <c r="O19" s="301" t="s">
        <v>4</v>
      </c>
      <c r="P19" s="301" t="s">
        <v>4</v>
      </c>
      <c r="Q19" s="301" t="s">
        <v>4</v>
      </c>
      <c r="R19" s="301" t="s">
        <v>4</v>
      </c>
      <c r="S19" s="301" t="s">
        <v>4</v>
      </c>
      <c r="T19" s="301" t="s">
        <v>4</v>
      </c>
      <c r="U19" s="301" t="s">
        <v>4</v>
      </c>
      <c r="V19" s="301" t="s">
        <v>4</v>
      </c>
      <c r="W19" s="301" t="s">
        <v>4</v>
      </c>
      <c r="X19" s="301" t="s">
        <v>4</v>
      </c>
      <c r="Y19" s="301" t="s">
        <v>4</v>
      </c>
      <c r="Z19" s="301" t="s">
        <v>4</v>
      </c>
      <c r="AA19" s="301" t="s">
        <v>4</v>
      </c>
      <c r="AB19" s="301" t="s">
        <v>4</v>
      </c>
      <c r="AC19" s="301" t="s">
        <v>4</v>
      </c>
      <c r="AD19" s="301" t="s">
        <v>4</v>
      </c>
      <c r="AE19" s="301" t="s">
        <v>4</v>
      </c>
      <c r="AF19" s="301" t="s">
        <v>4</v>
      </c>
      <c r="AG19" s="301" t="s">
        <v>4</v>
      </c>
      <c r="AH19" s="1092" t="s">
        <v>4</v>
      </c>
      <c r="AI19" s="907"/>
      <c r="AJ19" s="907"/>
      <c r="AK19" s="907"/>
      <c r="AL19" s="907"/>
      <c r="AM19" s="907"/>
      <c r="AN19" s="907"/>
      <c r="AO19" s="907"/>
      <c r="AP19" s="907"/>
      <c r="AQ19" s="907"/>
      <c r="AR19" s="907"/>
      <c r="AS19" s="907"/>
      <c r="AT19" s="907"/>
      <c r="AU19" s="907"/>
      <c r="AV19" s="907"/>
      <c r="AW19" s="907"/>
      <c r="AX19" s="907"/>
      <c r="AY19" s="907"/>
      <c r="AZ19" s="907"/>
      <c r="BA19" s="907"/>
      <c r="BB19" s="907"/>
      <c r="BC19" s="907"/>
      <c r="BD19" s="907"/>
      <c r="BE19" s="907"/>
      <c r="BF19" s="907"/>
      <c r="BG19" s="907"/>
      <c r="BH19" s="907"/>
      <c r="BI19" s="907"/>
      <c r="BJ19" s="907"/>
      <c r="BK19" s="907"/>
      <c r="BL19" s="907"/>
      <c r="BM19" s="907"/>
      <c r="BN19" s="907"/>
      <c r="BO19" s="907"/>
      <c r="BP19" s="907"/>
      <c r="BQ19" s="907"/>
      <c r="BR19" s="907"/>
      <c r="BS19" s="907"/>
      <c r="BT19" s="907"/>
      <c r="BU19" s="907"/>
      <c r="BV19" s="907"/>
      <c r="BW19" s="907"/>
      <c r="BX19" s="907"/>
      <c r="BY19" s="907"/>
      <c r="BZ19" s="907"/>
      <c r="CA19" s="907"/>
      <c r="CB19" s="907"/>
      <c r="CC19" s="907"/>
      <c r="CD19" s="907"/>
      <c r="CE19" s="907"/>
      <c r="CF19" s="907"/>
      <c r="CG19" s="907"/>
      <c r="CH19" s="907"/>
      <c r="CI19" s="907"/>
      <c r="CJ19" s="907"/>
      <c r="CK19" s="907"/>
      <c r="CL19" s="907"/>
      <c r="CM19" s="907"/>
      <c r="CN19" s="907"/>
      <c r="CO19" s="907"/>
      <c r="CP19" s="907"/>
      <c r="CQ19" s="907"/>
      <c r="CR19" s="907"/>
      <c r="CS19" s="907"/>
      <c r="CT19" s="907"/>
      <c r="CU19" s="907"/>
      <c r="CV19" s="907"/>
      <c r="CW19" s="907"/>
      <c r="CX19" s="907"/>
      <c r="CY19" s="907"/>
      <c r="CZ19" s="907"/>
      <c r="DA19" s="907"/>
      <c r="DB19" s="907"/>
      <c r="DC19" s="907"/>
      <c r="DD19" s="907"/>
      <c r="DE19" s="907"/>
      <c r="DF19" s="907"/>
      <c r="DG19" s="907"/>
      <c r="DH19" s="907"/>
      <c r="DI19" s="907"/>
      <c r="DJ19" s="907"/>
      <c r="DK19" s="907"/>
      <c r="DL19" s="907"/>
      <c r="DM19" s="907"/>
      <c r="DN19" s="907"/>
      <c r="DO19" s="907"/>
      <c r="DP19" s="907"/>
      <c r="DQ19" s="907"/>
      <c r="DR19" s="907"/>
      <c r="DS19" s="907"/>
      <c r="DT19" s="907"/>
      <c r="DU19" s="907"/>
      <c r="DV19" s="907"/>
      <c r="DW19" s="907"/>
      <c r="DX19" s="907"/>
      <c r="DY19" s="907"/>
      <c r="DZ19" s="907"/>
      <c r="EA19" s="907"/>
      <c r="EB19" s="907"/>
      <c r="EC19" s="907"/>
      <c r="ED19" s="907"/>
      <c r="EE19" s="907"/>
      <c r="EF19" s="907"/>
      <c r="EG19" s="907"/>
      <c r="EH19" s="907"/>
      <c r="EI19" s="907"/>
      <c r="EJ19" s="907"/>
      <c r="EK19" s="907"/>
      <c r="EL19" s="907"/>
      <c r="EM19" s="907"/>
      <c r="EN19" s="907"/>
      <c r="EO19" s="907"/>
      <c r="EP19" s="907"/>
      <c r="EQ19" s="907"/>
      <c r="ER19" s="907"/>
      <c r="ES19" s="907"/>
      <c r="ET19" s="907"/>
      <c r="EU19" s="907"/>
      <c r="EV19" s="907"/>
      <c r="EW19" s="907"/>
      <c r="EX19" s="907"/>
      <c r="EY19" s="907"/>
      <c r="EZ19" s="907"/>
      <c r="FA19" s="907"/>
      <c r="FB19" s="907"/>
      <c r="FC19" s="907"/>
      <c r="FD19" s="907"/>
      <c r="FE19" s="907"/>
      <c r="FF19" s="907"/>
      <c r="FG19" s="907"/>
      <c r="FH19" s="907"/>
      <c r="FI19" s="907"/>
      <c r="FJ19" s="907"/>
      <c r="FK19" s="907"/>
      <c r="FL19" s="907"/>
      <c r="FM19" s="907"/>
      <c r="FN19" s="907"/>
      <c r="FO19" s="907"/>
      <c r="FP19" s="907"/>
      <c r="FQ19" s="907"/>
      <c r="FR19" s="907"/>
      <c r="FS19" s="907"/>
      <c r="FT19" s="907"/>
      <c r="FU19" s="907"/>
      <c r="FV19" s="907"/>
      <c r="FW19" s="907"/>
      <c r="FX19" s="907"/>
      <c r="FY19" s="907"/>
      <c r="FZ19" s="907"/>
      <c r="GA19" s="907"/>
      <c r="GB19" s="907"/>
      <c r="GC19" s="907"/>
      <c r="GD19" s="907"/>
      <c r="GE19" s="907"/>
      <c r="GF19" s="907"/>
      <c r="GG19" s="907"/>
      <c r="GH19" s="907"/>
      <c r="GI19" s="907"/>
      <c r="GJ19" s="907"/>
      <c r="GK19" s="907"/>
      <c r="GL19" s="907"/>
      <c r="GM19" s="907"/>
      <c r="GN19" s="907"/>
      <c r="GO19" s="907"/>
      <c r="GP19" s="907"/>
      <c r="GQ19" s="907"/>
      <c r="GR19" s="907"/>
      <c r="GS19" s="907"/>
      <c r="GT19" s="907"/>
      <c r="GU19" s="907"/>
      <c r="GV19" s="907"/>
      <c r="GW19" s="907"/>
      <c r="GX19" s="907"/>
      <c r="GY19" s="907"/>
      <c r="GZ19" s="907"/>
      <c r="HA19" s="907"/>
      <c r="HB19" s="907"/>
      <c r="HC19" s="907"/>
      <c r="HD19" s="907"/>
      <c r="HE19" s="907"/>
      <c r="HF19" s="907"/>
      <c r="HG19" s="907"/>
      <c r="HH19" s="907"/>
      <c r="HI19" s="907"/>
      <c r="HJ19" s="907"/>
      <c r="HK19" s="907"/>
      <c r="HL19" s="907"/>
      <c r="HM19" s="907"/>
      <c r="HN19" s="907"/>
      <c r="HO19" s="907"/>
      <c r="HP19" s="907"/>
      <c r="HQ19" s="907"/>
      <c r="HR19" s="907"/>
      <c r="HS19" s="907"/>
      <c r="HT19" s="907"/>
      <c r="HU19" s="907"/>
      <c r="HV19" s="907"/>
      <c r="HW19" s="907"/>
      <c r="HX19" s="907"/>
      <c r="HY19" s="907"/>
      <c r="HZ19" s="907"/>
      <c r="IA19" s="907"/>
      <c r="IB19" s="907"/>
      <c r="IC19" s="907"/>
      <c r="ID19" s="907"/>
      <c r="IE19" s="907"/>
      <c r="IF19" s="907"/>
      <c r="IG19" s="907"/>
      <c r="IH19" s="907"/>
      <c r="II19" s="907"/>
      <c r="IJ19" s="907"/>
      <c r="IK19" s="907"/>
      <c r="IL19" s="907"/>
      <c r="IM19" s="907"/>
      <c r="IN19" s="907"/>
      <c r="IO19" s="907"/>
      <c r="IP19" s="907"/>
      <c r="IQ19" s="907"/>
      <c r="IR19" s="907"/>
      <c r="IS19" s="907"/>
      <c r="IT19" s="907"/>
      <c r="IU19" s="907"/>
    </row>
    <row r="20" spans="1:255" x14ac:dyDescent="0.2">
      <c r="A20" s="256" t="s">
        <v>21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1092"/>
      <c r="AI20" s="907"/>
      <c r="AJ20" s="907"/>
      <c r="AK20" s="907"/>
      <c r="AL20" s="907"/>
      <c r="AM20" s="907"/>
      <c r="AN20" s="907"/>
      <c r="AO20" s="907"/>
      <c r="AP20" s="907"/>
      <c r="AQ20" s="907"/>
      <c r="AR20" s="907"/>
      <c r="AS20" s="907"/>
      <c r="AT20" s="907"/>
      <c r="AU20" s="907"/>
      <c r="AV20" s="907"/>
      <c r="AW20" s="907"/>
      <c r="AX20" s="907"/>
      <c r="AY20" s="907"/>
      <c r="AZ20" s="907"/>
      <c r="BA20" s="907"/>
      <c r="BB20" s="907"/>
      <c r="BC20" s="907"/>
      <c r="BD20" s="907"/>
      <c r="BE20" s="907"/>
      <c r="BF20" s="907"/>
      <c r="BG20" s="907"/>
      <c r="BH20" s="907"/>
      <c r="BI20" s="907"/>
      <c r="BJ20" s="907"/>
      <c r="BK20" s="907"/>
      <c r="BL20" s="907"/>
      <c r="BM20" s="907"/>
      <c r="BN20" s="907"/>
      <c r="BO20" s="907"/>
      <c r="BP20" s="907"/>
      <c r="BQ20" s="907"/>
      <c r="BR20" s="907"/>
      <c r="BS20" s="907"/>
      <c r="BT20" s="907"/>
      <c r="BU20" s="907"/>
      <c r="BV20" s="907"/>
      <c r="BW20" s="907"/>
      <c r="BX20" s="907"/>
      <c r="BY20" s="907"/>
      <c r="BZ20" s="907"/>
      <c r="CA20" s="907"/>
      <c r="CB20" s="907"/>
      <c r="CC20" s="907"/>
      <c r="CD20" s="907"/>
      <c r="CE20" s="907"/>
      <c r="CF20" s="907"/>
      <c r="CG20" s="907"/>
      <c r="CH20" s="907"/>
      <c r="CI20" s="907"/>
      <c r="CJ20" s="907"/>
      <c r="CK20" s="907"/>
      <c r="CL20" s="907"/>
      <c r="CM20" s="907"/>
      <c r="CN20" s="907"/>
      <c r="CO20" s="907"/>
      <c r="CP20" s="907"/>
      <c r="CQ20" s="907"/>
      <c r="CR20" s="907"/>
      <c r="CS20" s="907"/>
      <c r="CT20" s="907"/>
      <c r="CU20" s="907"/>
      <c r="CV20" s="907"/>
      <c r="CW20" s="907"/>
      <c r="CX20" s="907"/>
      <c r="CY20" s="907"/>
      <c r="CZ20" s="907"/>
      <c r="DA20" s="907"/>
      <c r="DB20" s="907"/>
      <c r="DC20" s="907"/>
      <c r="DD20" s="907"/>
      <c r="DE20" s="907"/>
      <c r="DF20" s="907"/>
      <c r="DG20" s="907"/>
      <c r="DH20" s="907"/>
      <c r="DI20" s="907"/>
      <c r="DJ20" s="907"/>
      <c r="DK20" s="907"/>
      <c r="DL20" s="907"/>
      <c r="DM20" s="907"/>
      <c r="DN20" s="907"/>
      <c r="DO20" s="907"/>
      <c r="DP20" s="907"/>
      <c r="DQ20" s="907"/>
      <c r="DR20" s="907"/>
      <c r="DS20" s="907"/>
      <c r="DT20" s="907"/>
      <c r="DU20" s="907"/>
      <c r="DV20" s="907"/>
      <c r="DW20" s="907"/>
      <c r="DX20" s="907"/>
      <c r="DY20" s="907"/>
      <c r="DZ20" s="907"/>
      <c r="EA20" s="907"/>
      <c r="EB20" s="907"/>
      <c r="EC20" s="907"/>
      <c r="ED20" s="907"/>
      <c r="EE20" s="907"/>
      <c r="EF20" s="907"/>
      <c r="EG20" s="907"/>
      <c r="EH20" s="907"/>
      <c r="EI20" s="907"/>
      <c r="EJ20" s="907"/>
      <c r="EK20" s="907"/>
      <c r="EL20" s="907"/>
      <c r="EM20" s="907"/>
      <c r="EN20" s="907"/>
      <c r="EO20" s="907"/>
      <c r="EP20" s="907"/>
      <c r="EQ20" s="907"/>
      <c r="ER20" s="907"/>
      <c r="ES20" s="907"/>
      <c r="ET20" s="907"/>
      <c r="EU20" s="907"/>
      <c r="EV20" s="907"/>
      <c r="EW20" s="907"/>
      <c r="EX20" s="907"/>
      <c r="EY20" s="907"/>
      <c r="EZ20" s="907"/>
      <c r="FA20" s="907"/>
      <c r="FB20" s="907"/>
      <c r="FC20" s="907"/>
      <c r="FD20" s="907"/>
      <c r="FE20" s="907"/>
      <c r="FF20" s="907"/>
      <c r="FG20" s="907"/>
      <c r="FH20" s="907"/>
      <c r="FI20" s="907"/>
      <c r="FJ20" s="907"/>
      <c r="FK20" s="907"/>
      <c r="FL20" s="907"/>
      <c r="FM20" s="907"/>
      <c r="FN20" s="907"/>
      <c r="FO20" s="907"/>
      <c r="FP20" s="907"/>
      <c r="FQ20" s="907"/>
      <c r="FR20" s="907"/>
      <c r="FS20" s="907"/>
      <c r="FT20" s="907"/>
      <c r="FU20" s="907"/>
      <c r="FV20" s="907"/>
      <c r="FW20" s="907"/>
      <c r="FX20" s="907"/>
      <c r="FY20" s="907"/>
      <c r="FZ20" s="907"/>
      <c r="GA20" s="907"/>
      <c r="GB20" s="907"/>
      <c r="GC20" s="907"/>
      <c r="GD20" s="907"/>
      <c r="GE20" s="907"/>
      <c r="GF20" s="907"/>
      <c r="GG20" s="907"/>
      <c r="GH20" s="907"/>
      <c r="GI20" s="907"/>
      <c r="GJ20" s="907"/>
      <c r="GK20" s="907"/>
      <c r="GL20" s="907"/>
      <c r="GM20" s="907"/>
      <c r="GN20" s="907"/>
      <c r="GO20" s="907"/>
      <c r="GP20" s="907"/>
      <c r="GQ20" s="907"/>
      <c r="GR20" s="907"/>
      <c r="GS20" s="907"/>
      <c r="GT20" s="907"/>
      <c r="GU20" s="907"/>
      <c r="GV20" s="907"/>
      <c r="GW20" s="907"/>
      <c r="GX20" s="907"/>
      <c r="GY20" s="907"/>
      <c r="GZ20" s="907"/>
      <c r="HA20" s="907"/>
      <c r="HB20" s="907"/>
      <c r="HC20" s="907"/>
      <c r="HD20" s="907"/>
      <c r="HE20" s="907"/>
      <c r="HF20" s="907"/>
      <c r="HG20" s="907"/>
      <c r="HH20" s="907"/>
      <c r="HI20" s="907"/>
      <c r="HJ20" s="907"/>
      <c r="HK20" s="907"/>
      <c r="HL20" s="907"/>
      <c r="HM20" s="907"/>
      <c r="HN20" s="907"/>
      <c r="HO20" s="907"/>
      <c r="HP20" s="907"/>
      <c r="HQ20" s="907"/>
      <c r="HR20" s="907"/>
      <c r="HS20" s="907"/>
      <c r="HT20" s="907"/>
      <c r="HU20" s="907"/>
      <c r="HV20" s="907"/>
      <c r="HW20" s="907"/>
      <c r="HX20" s="907"/>
      <c r="HY20" s="907"/>
      <c r="HZ20" s="907"/>
      <c r="IA20" s="907"/>
      <c r="IB20" s="907"/>
      <c r="IC20" s="907"/>
      <c r="ID20" s="907"/>
      <c r="IE20" s="907"/>
      <c r="IF20" s="907"/>
      <c r="IG20" s="907"/>
      <c r="IH20" s="907"/>
      <c r="II20" s="907"/>
      <c r="IJ20" s="907"/>
      <c r="IK20" s="907"/>
      <c r="IL20" s="907"/>
      <c r="IM20" s="907"/>
      <c r="IN20" s="907"/>
      <c r="IO20" s="907"/>
      <c r="IP20" s="907"/>
      <c r="IQ20" s="907"/>
      <c r="IR20" s="907"/>
      <c r="IS20" s="907"/>
      <c r="IT20" s="907"/>
      <c r="IU20" s="907"/>
    </row>
    <row r="21" spans="1:255" x14ac:dyDescent="0.2">
      <c r="A21" s="419" t="s">
        <v>22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1092"/>
      <c r="AI21" s="907"/>
      <c r="AJ21" s="907"/>
      <c r="AK21" s="907"/>
      <c r="AL21" s="907"/>
      <c r="AM21" s="907"/>
      <c r="AN21" s="907"/>
      <c r="AO21" s="907"/>
      <c r="AP21" s="907"/>
      <c r="AQ21" s="907"/>
      <c r="AR21" s="907"/>
      <c r="AS21" s="907"/>
      <c r="AT21" s="907"/>
      <c r="AU21" s="907"/>
      <c r="AV21" s="907"/>
      <c r="AW21" s="907"/>
      <c r="AX21" s="907"/>
      <c r="AY21" s="907"/>
      <c r="AZ21" s="907"/>
      <c r="BA21" s="907"/>
      <c r="BB21" s="907"/>
      <c r="BC21" s="907"/>
      <c r="BD21" s="907"/>
      <c r="BE21" s="907"/>
      <c r="BF21" s="907"/>
      <c r="BG21" s="907"/>
      <c r="BH21" s="907"/>
      <c r="BI21" s="907"/>
      <c r="BJ21" s="907"/>
      <c r="BK21" s="907"/>
      <c r="BL21" s="907"/>
      <c r="BM21" s="907"/>
      <c r="BN21" s="907"/>
      <c r="BO21" s="907"/>
      <c r="BP21" s="907"/>
      <c r="BQ21" s="907"/>
      <c r="BR21" s="907"/>
      <c r="BS21" s="907"/>
      <c r="BT21" s="907"/>
      <c r="BU21" s="907"/>
      <c r="BV21" s="907"/>
      <c r="BW21" s="907"/>
      <c r="BX21" s="907"/>
      <c r="BY21" s="907"/>
      <c r="BZ21" s="907"/>
      <c r="CA21" s="907"/>
      <c r="CB21" s="907"/>
      <c r="CC21" s="907"/>
      <c r="CD21" s="907"/>
      <c r="CE21" s="907"/>
      <c r="CF21" s="907"/>
      <c r="CG21" s="907"/>
      <c r="CH21" s="907"/>
      <c r="CI21" s="907"/>
      <c r="CJ21" s="907"/>
      <c r="CK21" s="907"/>
      <c r="CL21" s="907"/>
      <c r="CM21" s="907"/>
      <c r="CN21" s="907"/>
      <c r="CO21" s="907"/>
      <c r="CP21" s="907"/>
      <c r="CQ21" s="907"/>
      <c r="CR21" s="907"/>
      <c r="CS21" s="907"/>
      <c r="CT21" s="907"/>
      <c r="CU21" s="907"/>
      <c r="CV21" s="907"/>
      <c r="CW21" s="907"/>
      <c r="CX21" s="907"/>
      <c r="CY21" s="907"/>
      <c r="CZ21" s="907"/>
      <c r="DA21" s="907"/>
      <c r="DB21" s="907"/>
      <c r="DC21" s="907"/>
      <c r="DD21" s="907"/>
      <c r="DE21" s="907"/>
      <c r="DF21" s="907"/>
      <c r="DG21" s="907"/>
      <c r="DH21" s="907"/>
      <c r="DI21" s="907"/>
      <c r="DJ21" s="907"/>
      <c r="DK21" s="907"/>
      <c r="DL21" s="907"/>
      <c r="DM21" s="907"/>
      <c r="DN21" s="907"/>
      <c r="DO21" s="907"/>
      <c r="DP21" s="907"/>
      <c r="DQ21" s="907"/>
      <c r="DR21" s="907"/>
      <c r="DS21" s="907"/>
      <c r="DT21" s="907"/>
      <c r="DU21" s="907"/>
      <c r="DV21" s="907"/>
      <c r="DW21" s="907"/>
      <c r="DX21" s="907"/>
      <c r="DY21" s="907"/>
      <c r="DZ21" s="907"/>
      <c r="EA21" s="907"/>
      <c r="EB21" s="907"/>
      <c r="EC21" s="907"/>
      <c r="ED21" s="907"/>
      <c r="EE21" s="907"/>
      <c r="EF21" s="907"/>
      <c r="EG21" s="907"/>
      <c r="EH21" s="907"/>
      <c r="EI21" s="907"/>
      <c r="EJ21" s="907"/>
      <c r="EK21" s="907"/>
      <c r="EL21" s="907"/>
      <c r="EM21" s="907"/>
      <c r="EN21" s="907"/>
      <c r="EO21" s="907"/>
      <c r="EP21" s="907"/>
      <c r="EQ21" s="907"/>
      <c r="ER21" s="907"/>
      <c r="ES21" s="907"/>
      <c r="ET21" s="907"/>
      <c r="EU21" s="907"/>
      <c r="EV21" s="907"/>
      <c r="EW21" s="907"/>
      <c r="EX21" s="907"/>
      <c r="EY21" s="907"/>
      <c r="EZ21" s="907"/>
      <c r="FA21" s="907"/>
      <c r="FB21" s="907"/>
      <c r="FC21" s="907"/>
      <c r="FD21" s="907"/>
      <c r="FE21" s="907"/>
      <c r="FF21" s="907"/>
      <c r="FG21" s="907"/>
      <c r="FH21" s="907"/>
      <c r="FI21" s="907"/>
      <c r="FJ21" s="907"/>
      <c r="FK21" s="907"/>
      <c r="FL21" s="907"/>
      <c r="FM21" s="907"/>
      <c r="FN21" s="907"/>
      <c r="FO21" s="907"/>
      <c r="FP21" s="907"/>
      <c r="FQ21" s="907"/>
      <c r="FR21" s="907"/>
      <c r="FS21" s="907"/>
      <c r="FT21" s="907"/>
      <c r="FU21" s="907"/>
      <c r="FV21" s="907"/>
      <c r="FW21" s="907"/>
      <c r="FX21" s="907"/>
      <c r="FY21" s="907"/>
      <c r="FZ21" s="907"/>
      <c r="GA21" s="907"/>
      <c r="GB21" s="907"/>
      <c r="GC21" s="907"/>
      <c r="GD21" s="907"/>
      <c r="GE21" s="907"/>
      <c r="GF21" s="907"/>
      <c r="GG21" s="907"/>
      <c r="GH21" s="907"/>
      <c r="GI21" s="907"/>
      <c r="GJ21" s="907"/>
      <c r="GK21" s="907"/>
      <c r="GL21" s="907"/>
      <c r="GM21" s="907"/>
      <c r="GN21" s="907"/>
      <c r="GO21" s="907"/>
      <c r="GP21" s="907"/>
      <c r="GQ21" s="907"/>
      <c r="GR21" s="907"/>
      <c r="GS21" s="907"/>
      <c r="GT21" s="907"/>
      <c r="GU21" s="907"/>
      <c r="GV21" s="907"/>
      <c r="GW21" s="907"/>
      <c r="GX21" s="907"/>
      <c r="GY21" s="907"/>
      <c r="GZ21" s="907"/>
      <c r="HA21" s="907"/>
      <c r="HB21" s="907"/>
      <c r="HC21" s="907"/>
      <c r="HD21" s="907"/>
      <c r="HE21" s="907"/>
      <c r="HF21" s="907"/>
      <c r="HG21" s="907"/>
      <c r="HH21" s="907"/>
      <c r="HI21" s="907"/>
      <c r="HJ21" s="907"/>
      <c r="HK21" s="907"/>
      <c r="HL21" s="907"/>
      <c r="HM21" s="907"/>
      <c r="HN21" s="907"/>
      <c r="HO21" s="907"/>
      <c r="HP21" s="907"/>
      <c r="HQ21" s="907"/>
      <c r="HR21" s="907"/>
      <c r="HS21" s="907"/>
      <c r="HT21" s="907"/>
      <c r="HU21" s="907"/>
      <c r="HV21" s="907"/>
      <c r="HW21" s="907"/>
      <c r="HX21" s="907"/>
      <c r="HY21" s="907"/>
      <c r="HZ21" s="907"/>
      <c r="IA21" s="907"/>
      <c r="IB21" s="907"/>
      <c r="IC21" s="907"/>
      <c r="ID21" s="907"/>
      <c r="IE21" s="907"/>
      <c r="IF21" s="907"/>
      <c r="IG21" s="907"/>
      <c r="IH21" s="907"/>
      <c r="II21" s="907"/>
      <c r="IJ21" s="907"/>
      <c r="IK21" s="907"/>
      <c r="IL21" s="907"/>
      <c r="IM21" s="907"/>
      <c r="IN21" s="907"/>
      <c r="IO21" s="907"/>
      <c r="IP21" s="907"/>
      <c r="IQ21" s="907"/>
      <c r="IR21" s="907"/>
      <c r="IS21" s="907"/>
      <c r="IT21" s="907"/>
      <c r="IU21" s="907"/>
    </row>
    <row r="22" spans="1:255" x14ac:dyDescent="0.2">
      <c r="A22" s="1094" t="s">
        <v>324</v>
      </c>
      <c r="B22" s="301" t="s">
        <v>4</v>
      </c>
      <c r="C22" s="301" t="s">
        <v>4</v>
      </c>
      <c r="D22" s="301" t="s">
        <v>4</v>
      </c>
      <c r="E22" s="301" t="s">
        <v>4</v>
      </c>
      <c r="F22" s="301" t="s">
        <v>4</v>
      </c>
      <c r="G22" s="301" t="s">
        <v>4</v>
      </c>
      <c r="H22" s="301" t="s">
        <v>4</v>
      </c>
      <c r="I22" s="301" t="s">
        <v>4</v>
      </c>
      <c r="J22" s="301" t="s">
        <v>4</v>
      </c>
      <c r="K22" s="301" t="s">
        <v>4</v>
      </c>
      <c r="L22" s="301" t="s">
        <v>4</v>
      </c>
      <c r="M22" s="301" t="s">
        <v>4</v>
      </c>
      <c r="N22" s="301" t="s">
        <v>4</v>
      </c>
      <c r="O22" s="349">
        <v>1055</v>
      </c>
      <c r="P22" s="349">
        <v>1061</v>
      </c>
      <c r="Q22" s="349">
        <v>932</v>
      </c>
      <c r="R22" s="349">
        <v>784</v>
      </c>
      <c r="S22" s="349">
        <v>1402</v>
      </c>
      <c r="T22" s="1095">
        <v>1089</v>
      </c>
      <c r="U22" s="1095">
        <v>1265</v>
      </c>
      <c r="V22" s="1095">
        <v>1268</v>
      </c>
      <c r="W22" s="1095">
        <v>1210</v>
      </c>
      <c r="X22" s="1095">
        <v>851</v>
      </c>
      <c r="Y22" s="1095">
        <v>1089</v>
      </c>
      <c r="Z22" s="1095">
        <v>1040</v>
      </c>
      <c r="AA22" s="234">
        <v>940</v>
      </c>
      <c r="AB22" s="234">
        <v>1467</v>
      </c>
      <c r="AC22" s="234">
        <v>1420</v>
      </c>
      <c r="AD22" s="234">
        <v>1353</v>
      </c>
      <c r="AE22" s="234">
        <v>758</v>
      </c>
      <c r="AF22" s="234">
        <v>671</v>
      </c>
      <c r="AG22" s="234">
        <v>683</v>
      </c>
      <c r="AH22" s="1092">
        <v>736</v>
      </c>
      <c r="AI22" s="907"/>
      <c r="AJ22" s="907"/>
      <c r="AK22" s="907"/>
      <c r="AL22" s="907"/>
      <c r="AM22" s="907"/>
      <c r="AN22" s="907"/>
      <c r="AO22" s="907"/>
      <c r="AP22" s="907"/>
      <c r="AQ22" s="907"/>
      <c r="AR22" s="907"/>
      <c r="AS22" s="907"/>
      <c r="AT22" s="907"/>
      <c r="AU22" s="907"/>
      <c r="AV22" s="907"/>
      <c r="AW22" s="907"/>
      <c r="AX22" s="907"/>
      <c r="AY22" s="907"/>
      <c r="AZ22" s="907"/>
      <c r="BA22" s="907"/>
      <c r="BB22" s="907"/>
      <c r="BC22" s="907"/>
      <c r="BD22" s="907"/>
      <c r="BE22" s="907"/>
      <c r="BF22" s="907"/>
      <c r="BG22" s="907"/>
      <c r="BH22" s="907"/>
      <c r="BI22" s="907"/>
      <c r="BJ22" s="907"/>
      <c r="BK22" s="907"/>
      <c r="BL22" s="907"/>
      <c r="BM22" s="907"/>
      <c r="BN22" s="907"/>
      <c r="BO22" s="907"/>
      <c r="BP22" s="907"/>
      <c r="BQ22" s="907"/>
      <c r="BR22" s="907"/>
      <c r="BS22" s="907"/>
      <c r="BT22" s="907"/>
      <c r="BU22" s="907"/>
      <c r="BV22" s="907"/>
      <c r="BW22" s="907"/>
      <c r="BX22" s="907"/>
      <c r="BY22" s="907"/>
      <c r="BZ22" s="907"/>
      <c r="CA22" s="907"/>
      <c r="CB22" s="907"/>
      <c r="CC22" s="907"/>
      <c r="CD22" s="907"/>
      <c r="CE22" s="907"/>
      <c r="CF22" s="907"/>
      <c r="CG22" s="907"/>
      <c r="CH22" s="907"/>
      <c r="CI22" s="907"/>
      <c r="CJ22" s="907"/>
      <c r="CK22" s="907"/>
      <c r="CL22" s="907"/>
      <c r="CM22" s="907"/>
      <c r="CN22" s="907"/>
      <c r="CO22" s="907"/>
      <c r="CP22" s="907"/>
      <c r="CQ22" s="907"/>
      <c r="CR22" s="907"/>
      <c r="CS22" s="907"/>
      <c r="CT22" s="907"/>
      <c r="CU22" s="907"/>
      <c r="CV22" s="907"/>
      <c r="CW22" s="907"/>
      <c r="CX22" s="907"/>
      <c r="CY22" s="907"/>
      <c r="CZ22" s="907"/>
      <c r="DA22" s="907"/>
      <c r="DB22" s="907"/>
      <c r="DC22" s="907"/>
      <c r="DD22" s="907"/>
      <c r="DE22" s="907"/>
      <c r="DF22" s="907"/>
      <c r="DG22" s="907"/>
      <c r="DH22" s="907"/>
      <c r="DI22" s="907"/>
      <c r="DJ22" s="907"/>
      <c r="DK22" s="907"/>
      <c r="DL22" s="907"/>
      <c r="DM22" s="907"/>
      <c r="DN22" s="907"/>
      <c r="DO22" s="907"/>
      <c r="DP22" s="907"/>
      <c r="DQ22" s="907"/>
      <c r="DR22" s="907"/>
      <c r="DS22" s="907"/>
      <c r="DT22" s="907"/>
      <c r="DU22" s="907"/>
      <c r="DV22" s="907"/>
      <c r="DW22" s="907"/>
      <c r="DX22" s="907"/>
      <c r="DY22" s="907"/>
      <c r="DZ22" s="907"/>
      <c r="EA22" s="907"/>
      <c r="EB22" s="907"/>
      <c r="EC22" s="907"/>
      <c r="ED22" s="907"/>
      <c r="EE22" s="907"/>
      <c r="EF22" s="907"/>
      <c r="EG22" s="907"/>
      <c r="EH22" s="907"/>
      <c r="EI22" s="907"/>
      <c r="EJ22" s="907"/>
      <c r="EK22" s="907"/>
      <c r="EL22" s="907"/>
      <c r="EM22" s="907"/>
      <c r="EN22" s="907"/>
      <c r="EO22" s="907"/>
      <c r="EP22" s="907"/>
      <c r="EQ22" s="907"/>
      <c r="ER22" s="907"/>
      <c r="ES22" s="907"/>
      <c r="ET22" s="907"/>
      <c r="EU22" s="907"/>
      <c r="EV22" s="907"/>
      <c r="EW22" s="907"/>
      <c r="EX22" s="907"/>
      <c r="EY22" s="907"/>
      <c r="EZ22" s="907"/>
      <c r="FA22" s="907"/>
      <c r="FB22" s="907"/>
      <c r="FC22" s="907"/>
      <c r="FD22" s="907"/>
      <c r="FE22" s="907"/>
      <c r="FF22" s="907"/>
      <c r="FG22" s="907"/>
      <c r="FH22" s="907"/>
      <c r="FI22" s="907"/>
      <c r="FJ22" s="907"/>
      <c r="FK22" s="907"/>
      <c r="FL22" s="907"/>
      <c r="FM22" s="907"/>
      <c r="FN22" s="907"/>
      <c r="FO22" s="907"/>
      <c r="FP22" s="907"/>
      <c r="FQ22" s="907"/>
      <c r="FR22" s="907"/>
      <c r="FS22" s="907"/>
      <c r="FT22" s="907"/>
      <c r="FU22" s="907"/>
      <c r="FV22" s="907"/>
      <c r="FW22" s="907"/>
      <c r="FX22" s="907"/>
      <c r="FY22" s="907"/>
      <c r="FZ22" s="907"/>
      <c r="GA22" s="907"/>
      <c r="GB22" s="907"/>
      <c r="GC22" s="907"/>
      <c r="GD22" s="907"/>
      <c r="GE22" s="907"/>
      <c r="GF22" s="907"/>
      <c r="GG22" s="907"/>
      <c r="GH22" s="907"/>
      <c r="GI22" s="907"/>
      <c r="GJ22" s="907"/>
      <c r="GK22" s="907"/>
      <c r="GL22" s="907"/>
      <c r="GM22" s="907"/>
      <c r="GN22" s="907"/>
      <c r="GO22" s="907"/>
      <c r="GP22" s="907"/>
      <c r="GQ22" s="907"/>
      <c r="GR22" s="907"/>
      <c r="GS22" s="907"/>
      <c r="GT22" s="907"/>
      <c r="GU22" s="907"/>
      <c r="GV22" s="907"/>
      <c r="GW22" s="907"/>
      <c r="GX22" s="907"/>
      <c r="GY22" s="907"/>
      <c r="GZ22" s="907"/>
      <c r="HA22" s="907"/>
      <c r="HB22" s="907"/>
      <c r="HC22" s="907"/>
      <c r="HD22" s="907"/>
      <c r="HE22" s="907"/>
      <c r="HF22" s="907"/>
      <c r="HG22" s="907"/>
      <c r="HH22" s="907"/>
      <c r="HI22" s="907"/>
      <c r="HJ22" s="907"/>
      <c r="HK22" s="907"/>
      <c r="HL22" s="907"/>
      <c r="HM22" s="907"/>
      <c r="HN22" s="907"/>
      <c r="HO22" s="907"/>
      <c r="HP22" s="907"/>
      <c r="HQ22" s="907"/>
      <c r="HR22" s="907"/>
      <c r="HS22" s="907"/>
      <c r="HT22" s="907"/>
      <c r="HU22" s="907"/>
      <c r="HV22" s="907"/>
      <c r="HW22" s="907"/>
      <c r="HX22" s="907"/>
      <c r="HY22" s="907"/>
      <c r="HZ22" s="907"/>
      <c r="IA22" s="907"/>
      <c r="IB22" s="907"/>
      <c r="IC22" s="907"/>
      <c r="ID22" s="907"/>
      <c r="IE22" s="907"/>
      <c r="IF22" s="907"/>
      <c r="IG22" s="907"/>
      <c r="IH22" s="907"/>
      <c r="II22" s="907"/>
      <c r="IJ22" s="907"/>
      <c r="IK22" s="907"/>
      <c r="IL22" s="907"/>
      <c r="IM22" s="907"/>
      <c r="IN22" s="907"/>
      <c r="IO22" s="907"/>
      <c r="IP22" s="907"/>
      <c r="IQ22" s="907"/>
      <c r="IR22" s="907"/>
      <c r="IS22" s="907"/>
      <c r="IT22" s="907"/>
      <c r="IU22" s="907"/>
    </row>
    <row r="23" spans="1:255" x14ac:dyDescent="0.2">
      <c r="A23" s="1094" t="s">
        <v>325</v>
      </c>
      <c r="B23" s="301" t="s">
        <v>4</v>
      </c>
      <c r="C23" s="301" t="s">
        <v>4</v>
      </c>
      <c r="D23" s="301" t="s">
        <v>4</v>
      </c>
      <c r="E23" s="301" t="s">
        <v>4</v>
      </c>
      <c r="F23" s="301" t="s">
        <v>4</v>
      </c>
      <c r="G23" s="301" t="s">
        <v>4</v>
      </c>
      <c r="H23" s="301" t="s">
        <v>4</v>
      </c>
      <c r="I23" s="301" t="s">
        <v>4</v>
      </c>
      <c r="J23" s="301" t="s">
        <v>4</v>
      </c>
      <c r="K23" s="301" t="s">
        <v>4</v>
      </c>
      <c r="L23" s="301" t="s">
        <v>4</v>
      </c>
      <c r="M23" s="301" t="s">
        <v>4</v>
      </c>
      <c r="N23" s="301" t="s">
        <v>4</v>
      </c>
      <c r="O23" s="349">
        <v>886</v>
      </c>
      <c r="P23" s="349">
        <v>761</v>
      </c>
      <c r="Q23" s="349">
        <v>633</v>
      </c>
      <c r="R23" s="349">
        <v>651</v>
      </c>
      <c r="S23" s="349">
        <v>777</v>
      </c>
      <c r="T23" s="1095">
        <v>811</v>
      </c>
      <c r="U23" s="1095">
        <v>793</v>
      </c>
      <c r="V23" s="1095">
        <v>948</v>
      </c>
      <c r="W23" s="1095">
        <v>857</v>
      </c>
      <c r="X23" s="1095">
        <v>701</v>
      </c>
      <c r="Y23" s="1095">
        <v>1078</v>
      </c>
      <c r="Z23" s="1095">
        <v>1163</v>
      </c>
      <c r="AA23" s="234">
        <v>1198</v>
      </c>
      <c r="AB23" s="234">
        <v>1461</v>
      </c>
      <c r="AC23" s="234">
        <v>1450</v>
      </c>
      <c r="AD23" s="234">
        <v>1481</v>
      </c>
      <c r="AE23" s="234">
        <v>1047</v>
      </c>
      <c r="AF23" s="234">
        <v>869</v>
      </c>
      <c r="AG23" s="234">
        <v>907</v>
      </c>
      <c r="AH23" s="1092">
        <v>1001</v>
      </c>
      <c r="AI23" s="907"/>
      <c r="AJ23" s="907"/>
      <c r="AK23" s="907"/>
      <c r="AL23" s="907"/>
      <c r="AM23" s="907"/>
      <c r="AN23" s="907"/>
      <c r="AO23" s="907"/>
      <c r="AP23" s="907"/>
      <c r="AQ23" s="907"/>
      <c r="AR23" s="907"/>
      <c r="AS23" s="907"/>
      <c r="AT23" s="907"/>
      <c r="AU23" s="907"/>
      <c r="AV23" s="907"/>
      <c r="AW23" s="907"/>
      <c r="AX23" s="907"/>
      <c r="AY23" s="907"/>
      <c r="AZ23" s="907"/>
      <c r="BA23" s="907"/>
      <c r="BB23" s="907"/>
      <c r="BC23" s="907"/>
      <c r="BD23" s="907"/>
      <c r="BE23" s="907"/>
      <c r="BF23" s="907"/>
      <c r="BG23" s="907"/>
      <c r="BH23" s="907"/>
      <c r="BI23" s="907"/>
      <c r="BJ23" s="907"/>
      <c r="BK23" s="907"/>
      <c r="BL23" s="907"/>
      <c r="BM23" s="907"/>
      <c r="BN23" s="907"/>
      <c r="BO23" s="907"/>
      <c r="BP23" s="907"/>
      <c r="BQ23" s="907"/>
      <c r="BR23" s="907"/>
      <c r="BS23" s="907"/>
      <c r="BT23" s="907"/>
      <c r="BU23" s="907"/>
      <c r="BV23" s="907"/>
      <c r="BW23" s="907"/>
      <c r="BX23" s="907"/>
      <c r="BY23" s="907"/>
      <c r="BZ23" s="907"/>
      <c r="CA23" s="907"/>
      <c r="CB23" s="907"/>
      <c r="CC23" s="907"/>
      <c r="CD23" s="907"/>
      <c r="CE23" s="907"/>
      <c r="CF23" s="907"/>
      <c r="CG23" s="907"/>
      <c r="CH23" s="907"/>
      <c r="CI23" s="907"/>
      <c r="CJ23" s="907"/>
      <c r="CK23" s="907"/>
      <c r="CL23" s="907"/>
      <c r="CM23" s="907"/>
      <c r="CN23" s="907"/>
      <c r="CO23" s="907"/>
      <c r="CP23" s="907"/>
      <c r="CQ23" s="907"/>
      <c r="CR23" s="907"/>
      <c r="CS23" s="907"/>
      <c r="CT23" s="907"/>
      <c r="CU23" s="907"/>
      <c r="CV23" s="907"/>
      <c r="CW23" s="907"/>
      <c r="CX23" s="907"/>
      <c r="CY23" s="907"/>
      <c r="CZ23" s="907"/>
      <c r="DA23" s="907"/>
      <c r="DB23" s="907"/>
      <c r="DC23" s="907"/>
      <c r="DD23" s="907"/>
      <c r="DE23" s="907"/>
      <c r="DF23" s="907"/>
      <c r="DG23" s="907"/>
      <c r="DH23" s="907"/>
      <c r="DI23" s="907"/>
      <c r="DJ23" s="907"/>
      <c r="DK23" s="907"/>
      <c r="DL23" s="907"/>
      <c r="DM23" s="907"/>
      <c r="DN23" s="907"/>
      <c r="DO23" s="907"/>
      <c r="DP23" s="907"/>
      <c r="DQ23" s="907"/>
      <c r="DR23" s="907"/>
      <c r="DS23" s="907"/>
      <c r="DT23" s="907"/>
      <c r="DU23" s="907"/>
      <c r="DV23" s="907"/>
      <c r="DW23" s="907"/>
      <c r="DX23" s="907"/>
      <c r="DY23" s="907"/>
      <c r="DZ23" s="907"/>
      <c r="EA23" s="907"/>
      <c r="EB23" s="907"/>
      <c r="EC23" s="907"/>
      <c r="ED23" s="907"/>
      <c r="EE23" s="907"/>
      <c r="EF23" s="907"/>
      <c r="EG23" s="907"/>
      <c r="EH23" s="907"/>
      <c r="EI23" s="907"/>
      <c r="EJ23" s="907"/>
      <c r="EK23" s="907"/>
      <c r="EL23" s="907"/>
      <c r="EM23" s="907"/>
      <c r="EN23" s="907"/>
      <c r="EO23" s="907"/>
      <c r="EP23" s="907"/>
      <c r="EQ23" s="907"/>
      <c r="ER23" s="907"/>
      <c r="ES23" s="907"/>
      <c r="ET23" s="907"/>
      <c r="EU23" s="907"/>
      <c r="EV23" s="907"/>
      <c r="EW23" s="907"/>
      <c r="EX23" s="907"/>
      <c r="EY23" s="907"/>
      <c r="EZ23" s="907"/>
      <c r="FA23" s="907"/>
      <c r="FB23" s="907"/>
      <c r="FC23" s="907"/>
      <c r="FD23" s="907"/>
      <c r="FE23" s="907"/>
      <c r="FF23" s="907"/>
      <c r="FG23" s="907"/>
      <c r="FH23" s="907"/>
      <c r="FI23" s="907"/>
      <c r="FJ23" s="907"/>
      <c r="FK23" s="907"/>
      <c r="FL23" s="907"/>
      <c r="FM23" s="907"/>
      <c r="FN23" s="907"/>
      <c r="FO23" s="907"/>
      <c r="FP23" s="907"/>
      <c r="FQ23" s="907"/>
      <c r="FR23" s="907"/>
      <c r="FS23" s="907"/>
      <c r="FT23" s="907"/>
      <c r="FU23" s="907"/>
      <c r="FV23" s="907"/>
      <c r="FW23" s="907"/>
      <c r="FX23" s="907"/>
      <c r="FY23" s="907"/>
      <c r="FZ23" s="907"/>
      <c r="GA23" s="907"/>
      <c r="GB23" s="907"/>
      <c r="GC23" s="907"/>
      <c r="GD23" s="907"/>
      <c r="GE23" s="907"/>
      <c r="GF23" s="907"/>
      <c r="GG23" s="907"/>
      <c r="GH23" s="907"/>
      <c r="GI23" s="907"/>
      <c r="GJ23" s="907"/>
      <c r="GK23" s="907"/>
      <c r="GL23" s="907"/>
      <c r="GM23" s="907"/>
      <c r="GN23" s="907"/>
      <c r="GO23" s="907"/>
      <c r="GP23" s="907"/>
      <c r="GQ23" s="907"/>
      <c r="GR23" s="907"/>
      <c r="GS23" s="907"/>
      <c r="GT23" s="907"/>
      <c r="GU23" s="907"/>
      <c r="GV23" s="907"/>
      <c r="GW23" s="907"/>
      <c r="GX23" s="907"/>
      <c r="GY23" s="907"/>
      <c r="GZ23" s="907"/>
      <c r="HA23" s="907"/>
      <c r="HB23" s="907"/>
      <c r="HC23" s="907"/>
      <c r="HD23" s="907"/>
      <c r="HE23" s="907"/>
      <c r="HF23" s="907"/>
      <c r="HG23" s="907"/>
      <c r="HH23" s="907"/>
      <c r="HI23" s="907"/>
      <c r="HJ23" s="907"/>
      <c r="HK23" s="907"/>
      <c r="HL23" s="907"/>
      <c r="HM23" s="907"/>
      <c r="HN23" s="907"/>
      <c r="HO23" s="907"/>
      <c r="HP23" s="907"/>
      <c r="HQ23" s="907"/>
      <c r="HR23" s="907"/>
      <c r="HS23" s="907"/>
      <c r="HT23" s="907"/>
      <c r="HU23" s="907"/>
      <c r="HV23" s="907"/>
      <c r="HW23" s="907"/>
      <c r="HX23" s="907"/>
      <c r="HY23" s="907"/>
      <c r="HZ23" s="907"/>
      <c r="IA23" s="907"/>
      <c r="IB23" s="907"/>
      <c r="IC23" s="907"/>
      <c r="ID23" s="907"/>
      <c r="IE23" s="907"/>
      <c r="IF23" s="907"/>
      <c r="IG23" s="907"/>
      <c r="IH23" s="907"/>
      <c r="II23" s="907"/>
      <c r="IJ23" s="907"/>
      <c r="IK23" s="907"/>
      <c r="IL23" s="907"/>
      <c r="IM23" s="907"/>
      <c r="IN23" s="907"/>
      <c r="IO23" s="907"/>
      <c r="IP23" s="907"/>
      <c r="IQ23" s="907"/>
      <c r="IR23" s="907"/>
      <c r="IS23" s="907"/>
      <c r="IT23" s="907"/>
      <c r="IU23" s="907"/>
    </row>
    <row r="24" spans="1:255" x14ac:dyDescent="0.2">
      <c r="A24" s="1094" t="s">
        <v>689</v>
      </c>
      <c r="B24" s="301" t="s">
        <v>4</v>
      </c>
      <c r="C24" s="301" t="s">
        <v>4</v>
      </c>
      <c r="D24" s="301" t="s">
        <v>4</v>
      </c>
      <c r="E24" s="301" t="s">
        <v>4</v>
      </c>
      <c r="F24" s="301" t="s">
        <v>4</v>
      </c>
      <c r="G24" s="301" t="s">
        <v>4</v>
      </c>
      <c r="H24" s="301" t="s">
        <v>4</v>
      </c>
      <c r="I24" s="301" t="s">
        <v>4</v>
      </c>
      <c r="J24" s="301" t="s">
        <v>4</v>
      </c>
      <c r="K24" s="301" t="s">
        <v>4</v>
      </c>
      <c r="L24" s="301" t="s">
        <v>4</v>
      </c>
      <c r="M24" s="301" t="s">
        <v>4</v>
      </c>
      <c r="N24" s="301" t="s">
        <v>4</v>
      </c>
      <c r="O24" s="349">
        <v>169</v>
      </c>
      <c r="P24" s="349">
        <v>300</v>
      </c>
      <c r="Q24" s="349">
        <v>299</v>
      </c>
      <c r="R24" s="349">
        <v>133</v>
      </c>
      <c r="S24" s="349">
        <v>625</v>
      </c>
      <c r="T24" s="1095">
        <v>278</v>
      </c>
      <c r="U24" s="1095">
        <v>472</v>
      </c>
      <c r="V24" s="1095">
        <v>320</v>
      </c>
      <c r="W24" s="1095">
        <v>353</v>
      </c>
      <c r="X24" s="1095">
        <v>150</v>
      </c>
      <c r="Y24" s="1095">
        <v>11</v>
      </c>
      <c r="Z24" s="1095">
        <v>-123</v>
      </c>
      <c r="AA24" s="234">
        <v>-258</v>
      </c>
      <c r="AB24" s="234">
        <v>6</v>
      </c>
      <c r="AC24" s="234">
        <v>-30</v>
      </c>
      <c r="AD24" s="234">
        <v>-128</v>
      </c>
      <c r="AE24" s="234">
        <v>-289</v>
      </c>
      <c r="AF24" s="234">
        <v>-198</v>
      </c>
      <c r="AG24" s="234">
        <v>-224</v>
      </c>
      <c r="AH24" s="1092">
        <v>-265</v>
      </c>
      <c r="AI24" s="907"/>
      <c r="AJ24" s="907"/>
      <c r="AK24" s="907"/>
      <c r="AL24" s="907"/>
      <c r="AM24" s="907"/>
      <c r="AN24" s="907"/>
      <c r="AO24" s="907"/>
      <c r="AP24" s="907"/>
      <c r="AQ24" s="907"/>
      <c r="AR24" s="907"/>
      <c r="AS24" s="907"/>
      <c r="AT24" s="907"/>
      <c r="AU24" s="907"/>
      <c r="AV24" s="907"/>
      <c r="AW24" s="907"/>
      <c r="AX24" s="907"/>
      <c r="AY24" s="907"/>
      <c r="AZ24" s="907"/>
      <c r="BA24" s="907"/>
      <c r="BB24" s="907"/>
      <c r="BC24" s="907"/>
      <c r="BD24" s="907"/>
      <c r="BE24" s="907"/>
      <c r="BF24" s="907"/>
      <c r="BG24" s="907"/>
      <c r="BH24" s="907"/>
      <c r="BI24" s="907"/>
      <c r="BJ24" s="907"/>
      <c r="BK24" s="907"/>
      <c r="BL24" s="907"/>
      <c r="BM24" s="907"/>
      <c r="BN24" s="907"/>
      <c r="BO24" s="907"/>
      <c r="BP24" s="907"/>
      <c r="BQ24" s="907"/>
      <c r="BR24" s="907"/>
      <c r="BS24" s="907"/>
      <c r="BT24" s="907"/>
      <c r="BU24" s="907"/>
      <c r="BV24" s="907"/>
      <c r="BW24" s="907"/>
      <c r="BX24" s="907"/>
      <c r="BY24" s="907"/>
      <c r="BZ24" s="907"/>
      <c r="CA24" s="907"/>
      <c r="CB24" s="907"/>
      <c r="CC24" s="907"/>
      <c r="CD24" s="907"/>
      <c r="CE24" s="907"/>
      <c r="CF24" s="907"/>
      <c r="CG24" s="907"/>
      <c r="CH24" s="907"/>
      <c r="CI24" s="907"/>
      <c r="CJ24" s="907"/>
      <c r="CK24" s="907"/>
      <c r="CL24" s="907"/>
      <c r="CM24" s="907"/>
      <c r="CN24" s="907"/>
      <c r="CO24" s="907"/>
      <c r="CP24" s="907"/>
      <c r="CQ24" s="907"/>
      <c r="CR24" s="907"/>
      <c r="CS24" s="907"/>
      <c r="CT24" s="907"/>
      <c r="CU24" s="907"/>
      <c r="CV24" s="907"/>
      <c r="CW24" s="907"/>
      <c r="CX24" s="907"/>
      <c r="CY24" s="907"/>
      <c r="CZ24" s="907"/>
      <c r="DA24" s="907"/>
      <c r="DB24" s="907"/>
      <c r="DC24" s="907"/>
      <c r="DD24" s="907"/>
      <c r="DE24" s="907"/>
      <c r="DF24" s="907"/>
      <c r="DG24" s="907"/>
      <c r="DH24" s="907"/>
      <c r="DI24" s="907"/>
      <c r="DJ24" s="907"/>
      <c r="DK24" s="907"/>
      <c r="DL24" s="907"/>
      <c r="DM24" s="907"/>
      <c r="DN24" s="907"/>
      <c r="DO24" s="907"/>
      <c r="DP24" s="907"/>
      <c r="DQ24" s="907"/>
      <c r="DR24" s="907"/>
      <c r="DS24" s="907"/>
      <c r="DT24" s="907"/>
      <c r="DU24" s="907"/>
      <c r="DV24" s="907"/>
      <c r="DW24" s="907"/>
      <c r="DX24" s="907"/>
      <c r="DY24" s="907"/>
      <c r="DZ24" s="907"/>
      <c r="EA24" s="907"/>
      <c r="EB24" s="907"/>
      <c r="EC24" s="907"/>
      <c r="ED24" s="907"/>
      <c r="EE24" s="907"/>
      <c r="EF24" s="907"/>
      <c r="EG24" s="907"/>
      <c r="EH24" s="907"/>
      <c r="EI24" s="907"/>
      <c r="EJ24" s="907"/>
      <c r="EK24" s="907"/>
      <c r="EL24" s="907"/>
      <c r="EM24" s="907"/>
      <c r="EN24" s="907"/>
      <c r="EO24" s="907"/>
      <c r="EP24" s="907"/>
      <c r="EQ24" s="907"/>
      <c r="ER24" s="907"/>
      <c r="ES24" s="907"/>
      <c r="ET24" s="907"/>
      <c r="EU24" s="907"/>
      <c r="EV24" s="907"/>
      <c r="EW24" s="907"/>
      <c r="EX24" s="907"/>
      <c r="EY24" s="907"/>
      <c r="EZ24" s="907"/>
      <c r="FA24" s="907"/>
      <c r="FB24" s="907"/>
      <c r="FC24" s="907"/>
      <c r="FD24" s="907"/>
      <c r="FE24" s="907"/>
      <c r="FF24" s="907"/>
      <c r="FG24" s="907"/>
      <c r="FH24" s="907"/>
      <c r="FI24" s="907"/>
      <c r="FJ24" s="907"/>
      <c r="FK24" s="907"/>
      <c r="FL24" s="907"/>
      <c r="FM24" s="907"/>
      <c r="FN24" s="907"/>
      <c r="FO24" s="907"/>
      <c r="FP24" s="907"/>
      <c r="FQ24" s="907"/>
      <c r="FR24" s="907"/>
      <c r="FS24" s="907"/>
      <c r="FT24" s="907"/>
      <c r="FU24" s="907"/>
      <c r="FV24" s="907"/>
      <c r="FW24" s="907"/>
      <c r="FX24" s="907"/>
      <c r="FY24" s="907"/>
      <c r="FZ24" s="907"/>
      <c r="GA24" s="907"/>
      <c r="GB24" s="907"/>
      <c r="GC24" s="907"/>
      <c r="GD24" s="907"/>
      <c r="GE24" s="907"/>
      <c r="GF24" s="907"/>
      <c r="GG24" s="907"/>
      <c r="GH24" s="907"/>
      <c r="GI24" s="907"/>
      <c r="GJ24" s="907"/>
      <c r="GK24" s="907"/>
      <c r="GL24" s="907"/>
      <c r="GM24" s="907"/>
      <c r="GN24" s="907"/>
      <c r="GO24" s="907"/>
      <c r="GP24" s="907"/>
      <c r="GQ24" s="907"/>
      <c r="GR24" s="907"/>
      <c r="GS24" s="907"/>
      <c r="GT24" s="907"/>
      <c r="GU24" s="907"/>
      <c r="GV24" s="907"/>
      <c r="GW24" s="907"/>
      <c r="GX24" s="907"/>
      <c r="GY24" s="907"/>
      <c r="GZ24" s="907"/>
      <c r="HA24" s="907"/>
      <c r="HB24" s="907"/>
      <c r="HC24" s="907"/>
      <c r="HD24" s="907"/>
      <c r="HE24" s="907"/>
      <c r="HF24" s="907"/>
      <c r="HG24" s="907"/>
      <c r="HH24" s="907"/>
      <c r="HI24" s="907"/>
      <c r="HJ24" s="907"/>
      <c r="HK24" s="907"/>
      <c r="HL24" s="907"/>
      <c r="HM24" s="907"/>
      <c r="HN24" s="907"/>
      <c r="HO24" s="907"/>
      <c r="HP24" s="907"/>
      <c r="HQ24" s="907"/>
      <c r="HR24" s="907"/>
      <c r="HS24" s="907"/>
      <c r="HT24" s="907"/>
      <c r="HU24" s="907"/>
      <c r="HV24" s="907"/>
      <c r="HW24" s="907"/>
      <c r="HX24" s="907"/>
      <c r="HY24" s="907"/>
      <c r="HZ24" s="907"/>
      <c r="IA24" s="907"/>
      <c r="IB24" s="907"/>
      <c r="IC24" s="907"/>
      <c r="ID24" s="907"/>
      <c r="IE24" s="907"/>
      <c r="IF24" s="907"/>
      <c r="IG24" s="907"/>
      <c r="IH24" s="907"/>
      <c r="II24" s="907"/>
      <c r="IJ24" s="907"/>
      <c r="IK24" s="907"/>
      <c r="IL24" s="907"/>
      <c r="IM24" s="907"/>
      <c r="IN24" s="907"/>
      <c r="IO24" s="907"/>
      <c r="IP24" s="907"/>
      <c r="IQ24" s="907"/>
      <c r="IR24" s="907"/>
      <c r="IS24" s="907"/>
      <c r="IT24" s="907"/>
      <c r="IU24" s="907"/>
    </row>
    <row r="25" spans="1:255" ht="12.75" x14ac:dyDescent="0.2">
      <c r="A25" s="1096" t="s">
        <v>690</v>
      </c>
      <c r="B25" s="301" t="s">
        <v>4</v>
      </c>
      <c r="C25" s="301" t="s">
        <v>4</v>
      </c>
      <c r="D25" s="301" t="s">
        <v>4</v>
      </c>
      <c r="E25" s="301" t="s">
        <v>4</v>
      </c>
      <c r="F25" s="301" t="s">
        <v>4</v>
      </c>
      <c r="G25" s="301" t="s">
        <v>4</v>
      </c>
      <c r="H25" s="301" t="s">
        <v>4</v>
      </c>
      <c r="I25" s="301" t="s">
        <v>4</v>
      </c>
      <c r="J25" s="301" t="s">
        <v>4</v>
      </c>
      <c r="K25" s="301" t="s">
        <v>4</v>
      </c>
      <c r="L25" s="301" t="s">
        <v>4</v>
      </c>
      <c r="M25" s="301" t="s">
        <v>4</v>
      </c>
      <c r="N25" s="301" t="s">
        <v>4</v>
      </c>
      <c r="O25" s="301" t="s">
        <v>4</v>
      </c>
      <c r="P25" s="301" t="s">
        <v>4</v>
      </c>
      <c r="Q25" s="301" t="s">
        <v>4</v>
      </c>
      <c r="R25" s="301" t="s">
        <v>4</v>
      </c>
      <c r="S25" s="301" t="s">
        <v>4</v>
      </c>
      <c r="T25" s="301" t="s">
        <v>4</v>
      </c>
      <c r="U25" s="301" t="s">
        <v>4</v>
      </c>
      <c r="V25" s="301" t="s">
        <v>4</v>
      </c>
      <c r="W25" s="301" t="s">
        <v>4</v>
      </c>
      <c r="X25" s="301" t="s">
        <v>4</v>
      </c>
      <c r="Y25" s="301" t="s">
        <v>4</v>
      </c>
      <c r="Z25" s="301" t="s">
        <v>4</v>
      </c>
      <c r="AA25" s="301" t="s">
        <v>4</v>
      </c>
      <c r="AB25" s="301" t="s">
        <v>4</v>
      </c>
      <c r="AC25" s="301" t="s">
        <v>4</v>
      </c>
      <c r="AD25" s="301" t="s">
        <v>4</v>
      </c>
      <c r="AE25" s="301" t="s">
        <v>4</v>
      </c>
      <c r="AF25" s="301" t="s">
        <v>4</v>
      </c>
      <c r="AG25" s="301" t="s">
        <v>4</v>
      </c>
      <c r="AH25" s="1092" t="s">
        <v>4</v>
      </c>
      <c r="AI25" s="907"/>
      <c r="AJ25" s="907"/>
      <c r="AK25" s="907"/>
      <c r="AL25" s="907"/>
      <c r="AM25" s="907"/>
      <c r="AN25" s="907"/>
      <c r="AO25" s="907"/>
      <c r="AP25" s="907"/>
      <c r="AQ25" s="907"/>
      <c r="AR25" s="907"/>
      <c r="AS25" s="907"/>
      <c r="AT25" s="907"/>
      <c r="AU25" s="907"/>
      <c r="AV25" s="907"/>
      <c r="AW25" s="907"/>
      <c r="AX25" s="907"/>
      <c r="AY25" s="907"/>
      <c r="AZ25" s="907"/>
      <c r="BA25" s="907"/>
      <c r="BB25" s="907"/>
      <c r="BC25" s="907"/>
      <c r="BD25" s="907"/>
      <c r="BE25" s="907"/>
      <c r="BF25" s="907"/>
      <c r="BG25" s="907"/>
      <c r="BH25" s="907"/>
      <c r="BI25" s="907"/>
      <c r="BJ25" s="907"/>
      <c r="BK25" s="907"/>
      <c r="BL25" s="907"/>
      <c r="BM25" s="907"/>
      <c r="BN25" s="907"/>
      <c r="BO25" s="907"/>
      <c r="BP25" s="907"/>
      <c r="BQ25" s="907"/>
      <c r="BR25" s="907"/>
      <c r="BS25" s="907"/>
      <c r="BT25" s="907"/>
      <c r="BU25" s="907"/>
      <c r="BV25" s="907"/>
      <c r="BW25" s="907"/>
      <c r="BX25" s="907"/>
      <c r="BY25" s="907"/>
      <c r="BZ25" s="907"/>
      <c r="CA25" s="907"/>
      <c r="CB25" s="907"/>
      <c r="CC25" s="907"/>
      <c r="CD25" s="907"/>
      <c r="CE25" s="907"/>
      <c r="CF25" s="907"/>
      <c r="CG25" s="907"/>
      <c r="CH25" s="907"/>
      <c r="CI25" s="907"/>
      <c r="CJ25" s="907"/>
      <c r="CK25" s="907"/>
      <c r="CL25" s="907"/>
      <c r="CM25" s="907"/>
      <c r="CN25" s="907"/>
      <c r="CO25" s="907"/>
      <c r="CP25" s="907"/>
      <c r="CQ25" s="907"/>
      <c r="CR25" s="907"/>
      <c r="CS25" s="907"/>
      <c r="CT25" s="907"/>
      <c r="CU25" s="907"/>
      <c r="CV25" s="907"/>
      <c r="CW25" s="907"/>
      <c r="CX25" s="907"/>
      <c r="CY25" s="907"/>
      <c r="CZ25" s="907"/>
      <c r="DA25" s="907"/>
      <c r="DB25" s="907"/>
      <c r="DC25" s="907"/>
      <c r="DD25" s="907"/>
      <c r="DE25" s="907"/>
      <c r="DF25" s="907"/>
      <c r="DG25" s="907"/>
      <c r="DH25" s="907"/>
      <c r="DI25" s="907"/>
      <c r="DJ25" s="907"/>
      <c r="DK25" s="907"/>
      <c r="DL25" s="907"/>
      <c r="DM25" s="907"/>
      <c r="DN25" s="907"/>
      <c r="DO25" s="907"/>
      <c r="DP25" s="907"/>
      <c r="DQ25" s="907"/>
      <c r="DR25" s="907"/>
      <c r="DS25" s="907"/>
      <c r="DT25" s="907"/>
      <c r="DU25" s="907"/>
      <c r="DV25" s="907"/>
      <c r="DW25" s="907"/>
      <c r="DX25" s="907"/>
      <c r="DY25" s="907"/>
      <c r="DZ25" s="907"/>
      <c r="EA25" s="907"/>
      <c r="EB25" s="907"/>
      <c r="EC25" s="907"/>
      <c r="ED25" s="907"/>
      <c r="EE25" s="907"/>
      <c r="EF25" s="907"/>
      <c r="EG25" s="907"/>
      <c r="EH25" s="907"/>
      <c r="EI25" s="907"/>
      <c r="EJ25" s="907"/>
      <c r="EK25" s="907"/>
      <c r="EL25" s="907"/>
      <c r="EM25" s="907"/>
      <c r="EN25" s="907"/>
      <c r="EO25" s="907"/>
      <c r="EP25" s="907"/>
      <c r="EQ25" s="907"/>
      <c r="ER25" s="907"/>
      <c r="ES25" s="907"/>
      <c r="ET25" s="907"/>
      <c r="EU25" s="907"/>
      <c r="EV25" s="907"/>
      <c r="EW25" s="907"/>
      <c r="EX25" s="907"/>
      <c r="EY25" s="907"/>
      <c r="EZ25" s="907"/>
      <c r="FA25" s="907"/>
      <c r="FB25" s="907"/>
      <c r="FC25" s="907"/>
      <c r="FD25" s="907"/>
      <c r="FE25" s="907"/>
      <c r="FF25" s="907"/>
      <c r="FG25" s="907"/>
      <c r="FH25" s="907"/>
      <c r="FI25" s="907"/>
      <c r="FJ25" s="907"/>
      <c r="FK25" s="907"/>
      <c r="FL25" s="907"/>
      <c r="FM25" s="907"/>
      <c r="FN25" s="907"/>
      <c r="FO25" s="907"/>
      <c r="FP25" s="907"/>
      <c r="FQ25" s="907"/>
      <c r="FR25" s="907"/>
      <c r="FS25" s="907"/>
      <c r="FT25" s="907"/>
      <c r="FU25" s="907"/>
      <c r="FV25" s="907"/>
      <c r="FW25" s="907"/>
      <c r="FX25" s="907"/>
      <c r="FY25" s="907"/>
      <c r="FZ25" s="907"/>
      <c r="GA25" s="907"/>
      <c r="GB25" s="907"/>
      <c r="GC25" s="907"/>
      <c r="GD25" s="907"/>
      <c r="GE25" s="907"/>
      <c r="GF25" s="907"/>
      <c r="GG25" s="907"/>
      <c r="GH25" s="907"/>
      <c r="GI25" s="907"/>
      <c r="GJ25" s="907"/>
      <c r="GK25" s="907"/>
      <c r="GL25" s="907"/>
      <c r="GM25" s="907"/>
      <c r="GN25" s="907"/>
      <c r="GO25" s="907"/>
      <c r="GP25" s="907"/>
      <c r="GQ25" s="907"/>
      <c r="GR25" s="907"/>
      <c r="GS25" s="907"/>
      <c r="GT25" s="907"/>
      <c r="GU25" s="907"/>
      <c r="GV25" s="907"/>
      <c r="GW25" s="907"/>
      <c r="GX25" s="907"/>
      <c r="GY25" s="907"/>
      <c r="GZ25" s="907"/>
      <c r="HA25" s="907"/>
      <c r="HB25" s="907"/>
      <c r="HC25" s="907"/>
      <c r="HD25" s="907"/>
      <c r="HE25" s="907"/>
      <c r="HF25" s="907"/>
      <c r="HG25" s="907"/>
      <c r="HH25" s="907"/>
      <c r="HI25" s="907"/>
      <c r="HJ25" s="907"/>
      <c r="HK25" s="907"/>
      <c r="HL25" s="907"/>
      <c r="HM25" s="907"/>
      <c r="HN25" s="907"/>
      <c r="HO25" s="907"/>
      <c r="HP25" s="907"/>
      <c r="HQ25" s="907"/>
      <c r="HR25" s="907"/>
      <c r="HS25" s="907"/>
      <c r="HT25" s="907"/>
      <c r="HU25" s="907"/>
      <c r="HV25" s="907"/>
      <c r="HW25" s="907"/>
      <c r="HX25" s="907"/>
      <c r="HY25" s="907"/>
      <c r="HZ25" s="907"/>
      <c r="IA25" s="907"/>
      <c r="IB25" s="907"/>
      <c r="IC25" s="907"/>
      <c r="ID25" s="907"/>
      <c r="IE25" s="907"/>
      <c r="IF25" s="907"/>
      <c r="IG25" s="907"/>
      <c r="IH25" s="907"/>
      <c r="II25" s="907"/>
      <c r="IJ25" s="907"/>
      <c r="IK25" s="907"/>
      <c r="IL25" s="907"/>
      <c r="IM25" s="907"/>
      <c r="IN25" s="907"/>
      <c r="IO25" s="907"/>
      <c r="IP25" s="907"/>
      <c r="IQ25" s="907"/>
      <c r="IR25" s="907"/>
      <c r="IS25" s="907"/>
      <c r="IT25" s="907"/>
      <c r="IU25" s="907"/>
    </row>
    <row r="26" spans="1:255" ht="12.75" x14ac:dyDescent="0.2">
      <c r="A26" s="1096" t="s">
        <v>691</v>
      </c>
      <c r="B26" s="301" t="s">
        <v>4</v>
      </c>
      <c r="C26" s="301" t="s">
        <v>4</v>
      </c>
      <c r="D26" s="301" t="s">
        <v>4</v>
      </c>
      <c r="E26" s="301" t="s">
        <v>4</v>
      </c>
      <c r="F26" s="301" t="s">
        <v>4</v>
      </c>
      <c r="G26" s="301" t="s">
        <v>4</v>
      </c>
      <c r="H26" s="301" t="s">
        <v>4</v>
      </c>
      <c r="I26" s="301" t="s">
        <v>4</v>
      </c>
      <c r="J26" s="301" t="s">
        <v>4</v>
      </c>
      <c r="K26" s="301" t="s">
        <v>4</v>
      </c>
      <c r="L26" s="301" t="s">
        <v>4</v>
      </c>
      <c r="M26" s="301" t="s">
        <v>4</v>
      </c>
      <c r="N26" s="301" t="s">
        <v>4</v>
      </c>
      <c r="O26" s="301" t="s">
        <v>4</v>
      </c>
      <c r="P26" s="301" t="s">
        <v>4</v>
      </c>
      <c r="Q26" s="301" t="s">
        <v>4</v>
      </c>
      <c r="R26" s="301" t="s">
        <v>4</v>
      </c>
      <c r="S26" s="301" t="s">
        <v>4</v>
      </c>
      <c r="T26" s="301" t="s">
        <v>4</v>
      </c>
      <c r="U26" s="301" t="s">
        <v>4</v>
      </c>
      <c r="V26" s="301" t="s">
        <v>4</v>
      </c>
      <c r="W26" s="301" t="s">
        <v>4</v>
      </c>
      <c r="X26" s="301" t="s">
        <v>4</v>
      </c>
      <c r="Y26" s="301" t="s">
        <v>4</v>
      </c>
      <c r="Z26" s="301" t="s">
        <v>4</v>
      </c>
      <c r="AA26" s="301" t="s">
        <v>4</v>
      </c>
      <c r="AB26" s="301" t="s">
        <v>4</v>
      </c>
      <c r="AC26" s="301" t="s">
        <v>4</v>
      </c>
      <c r="AD26" s="301" t="s">
        <v>4</v>
      </c>
      <c r="AE26" s="301" t="s">
        <v>4</v>
      </c>
      <c r="AF26" s="301" t="s">
        <v>4</v>
      </c>
      <c r="AG26" s="301" t="s">
        <v>4</v>
      </c>
      <c r="AH26" s="1092" t="s">
        <v>4</v>
      </c>
      <c r="AI26" s="907"/>
      <c r="AJ26" s="907"/>
      <c r="AK26" s="907"/>
      <c r="AL26" s="907"/>
      <c r="AM26" s="907"/>
      <c r="AN26" s="907"/>
      <c r="AO26" s="907"/>
      <c r="AP26" s="907"/>
      <c r="AQ26" s="907"/>
      <c r="AR26" s="907"/>
      <c r="AS26" s="907"/>
      <c r="AT26" s="907"/>
      <c r="AU26" s="907"/>
      <c r="AV26" s="907"/>
      <c r="AW26" s="907"/>
      <c r="AX26" s="907"/>
      <c r="AY26" s="907"/>
      <c r="AZ26" s="907"/>
      <c r="BA26" s="907"/>
      <c r="BB26" s="907"/>
      <c r="BC26" s="907"/>
      <c r="BD26" s="907"/>
      <c r="BE26" s="907"/>
      <c r="BF26" s="907"/>
      <c r="BG26" s="907"/>
      <c r="BH26" s="907"/>
      <c r="BI26" s="907"/>
      <c r="BJ26" s="907"/>
      <c r="BK26" s="907"/>
      <c r="BL26" s="907"/>
      <c r="BM26" s="907"/>
      <c r="BN26" s="907"/>
      <c r="BO26" s="907"/>
      <c r="BP26" s="907"/>
      <c r="BQ26" s="907"/>
      <c r="BR26" s="907"/>
      <c r="BS26" s="907"/>
      <c r="BT26" s="907"/>
      <c r="BU26" s="907"/>
      <c r="BV26" s="907"/>
      <c r="BW26" s="907"/>
      <c r="BX26" s="907"/>
      <c r="BY26" s="907"/>
      <c r="BZ26" s="907"/>
      <c r="CA26" s="907"/>
      <c r="CB26" s="907"/>
      <c r="CC26" s="907"/>
      <c r="CD26" s="907"/>
      <c r="CE26" s="907"/>
      <c r="CF26" s="907"/>
      <c r="CG26" s="907"/>
      <c r="CH26" s="907"/>
      <c r="CI26" s="907"/>
      <c r="CJ26" s="907"/>
      <c r="CK26" s="907"/>
      <c r="CL26" s="907"/>
      <c r="CM26" s="907"/>
      <c r="CN26" s="907"/>
      <c r="CO26" s="907"/>
      <c r="CP26" s="907"/>
      <c r="CQ26" s="907"/>
      <c r="CR26" s="907"/>
      <c r="CS26" s="907"/>
      <c r="CT26" s="907"/>
      <c r="CU26" s="907"/>
      <c r="CV26" s="907"/>
      <c r="CW26" s="907"/>
      <c r="CX26" s="907"/>
      <c r="CY26" s="907"/>
      <c r="CZ26" s="907"/>
      <c r="DA26" s="907"/>
      <c r="DB26" s="907"/>
      <c r="DC26" s="907"/>
      <c r="DD26" s="907"/>
      <c r="DE26" s="907"/>
      <c r="DF26" s="907"/>
      <c r="DG26" s="907"/>
      <c r="DH26" s="907"/>
      <c r="DI26" s="907"/>
      <c r="DJ26" s="907"/>
      <c r="DK26" s="907"/>
      <c r="DL26" s="907"/>
      <c r="DM26" s="907"/>
      <c r="DN26" s="907"/>
      <c r="DO26" s="907"/>
      <c r="DP26" s="907"/>
      <c r="DQ26" s="907"/>
      <c r="DR26" s="907"/>
      <c r="DS26" s="907"/>
      <c r="DT26" s="907"/>
      <c r="DU26" s="907"/>
      <c r="DV26" s="907"/>
      <c r="DW26" s="907"/>
      <c r="DX26" s="907"/>
      <c r="DY26" s="907"/>
      <c r="DZ26" s="907"/>
      <c r="EA26" s="907"/>
      <c r="EB26" s="907"/>
      <c r="EC26" s="907"/>
      <c r="ED26" s="907"/>
      <c r="EE26" s="907"/>
      <c r="EF26" s="907"/>
      <c r="EG26" s="907"/>
      <c r="EH26" s="907"/>
      <c r="EI26" s="907"/>
      <c r="EJ26" s="907"/>
      <c r="EK26" s="907"/>
      <c r="EL26" s="907"/>
      <c r="EM26" s="907"/>
      <c r="EN26" s="907"/>
      <c r="EO26" s="907"/>
      <c r="EP26" s="907"/>
      <c r="EQ26" s="907"/>
      <c r="ER26" s="907"/>
      <c r="ES26" s="907"/>
      <c r="ET26" s="907"/>
      <c r="EU26" s="907"/>
      <c r="EV26" s="907"/>
      <c r="EW26" s="907"/>
      <c r="EX26" s="907"/>
      <c r="EY26" s="907"/>
      <c r="EZ26" s="907"/>
      <c r="FA26" s="907"/>
      <c r="FB26" s="907"/>
      <c r="FC26" s="907"/>
      <c r="FD26" s="907"/>
      <c r="FE26" s="907"/>
      <c r="FF26" s="907"/>
      <c r="FG26" s="907"/>
      <c r="FH26" s="907"/>
      <c r="FI26" s="907"/>
      <c r="FJ26" s="907"/>
      <c r="FK26" s="907"/>
      <c r="FL26" s="907"/>
      <c r="FM26" s="907"/>
      <c r="FN26" s="907"/>
      <c r="FO26" s="907"/>
      <c r="FP26" s="907"/>
      <c r="FQ26" s="907"/>
      <c r="FR26" s="907"/>
      <c r="FS26" s="907"/>
      <c r="FT26" s="907"/>
      <c r="FU26" s="907"/>
      <c r="FV26" s="907"/>
      <c r="FW26" s="907"/>
      <c r="FX26" s="907"/>
      <c r="FY26" s="907"/>
      <c r="FZ26" s="907"/>
      <c r="GA26" s="907"/>
      <c r="GB26" s="907"/>
      <c r="GC26" s="907"/>
      <c r="GD26" s="907"/>
      <c r="GE26" s="907"/>
      <c r="GF26" s="907"/>
      <c r="GG26" s="907"/>
      <c r="GH26" s="907"/>
      <c r="GI26" s="907"/>
      <c r="GJ26" s="907"/>
      <c r="GK26" s="907"/>
      <c r="GL26" s="907"/>
      <c r="GM26" s="907"/>
      <c r="GN26" s="907"/>
      <c r="GO26" s="907"/>
      <c r="GP26" s="907"/>
      <c r="GQ26" s="907"/>
      <c r="GR26" s="907"/>
      <c r="GS26" s="907"/>
      <c r="GT26" s="907"/>
      <c r="GU26" s="907"/>
      <c r="GV26" s="907"/>
      <c r="GW26" s="907"/>
      <c r="GX26" s="907"/>
      <c r="GY26" s="907"/>
      <c r="GZ26" s="907"/>
      <c r="HA26" s="907"/>
      <c r="HB26" s="907"/>
      <c r="HC26" s="907"/>
      <c r="HD26" s="907"/>
      <c r="HE26" s="907"/>
      <c r="HF26" s="907"/>
      <c r="HG26" s="907"/>
      <c r="HH26" s="907"/>
      <c r="HI26" s="907"/>
      <c r="HJ26" s="907"/>
      <c r="HK26" s="907"/>
      <c r="HL26" s="907"/>
      <c r="HM26" s="907"/>
      <c r="HN26" s="907"/>
      <c r="HO26" s="907"/>
      <c r="HP26" s="907"/>
      <c r="HQ26" s="907"/>
      <c r="HR26" s="907"/>
      <c r="HS26" s="907"/>
      <c r="HT26" s="907"/>
      <c r="HU26" s="907"/>
      <c r="HV26" s="907"/>
      <c r="HW26" s="907"/>
      <c r="HX26" s="907"/>
      <c r="HY26" s="907"/>
      <c r="HZ26" s="907"/>
      <c r="IA26" s="907"/>
      <c r="IB26" s="907"/>
      <c r="IC26" s="907"/>
      <c r="ID26" s="907"/>
      <c r="IE26" s="907"/>
      <c r="IF26" s="907"/>
      <c r="IG26" s="907"/>
      <c r="IH26" s="907"/>
      <c r="II26" s="907"/>
      <c r="IJ26" s="907"/>
      <c r="IK26" s="907"/>
      <c r="IL26" s="907"/>
      <c r="IM26" s="907"/>
      <c r="IN26" s="907"/>
      <c r="IO26" s="907"/>
      <c r="IP26" s="907"/>
      <c r="IQ26" s="907"/>
      <c r="IR26" s="907"/>
      <c r="IS26" s="907"/>
      <c r="IT26" s="907"/>
      <c r="IU26" s="907"/>
    </row>
    <row r="27" spans="1:255" ht="24" x14ac:dyDescent="0.2">
      <c r="A27" s="1096" t="s">
        <v>692</v>
      </c>
      <c r="B27" s="301" t="s">
        <v>4</v>
      </c>
      <c r="C27" s="301" t="s">
        <v>4</v>
      </c>
      <c r="D27" s="301" t="s">
        <v>4</v>
      </c>
      <c r="E27" s="301" t="s">
        <v>4</v>
      </c>
      <c r="F27" s="301" t="s">
        <v>4</v>
      </c>
      <c r="G27" s="301" t="s">
        <v>4</v>
      </c>
      <c r="H27" s="301" t="s">
        <v>4</v>
      </c>
      <c r="I27" s="301" t="s">
        <v>4</v>
      </c>
      <c r="J27" s="301" t="s">
        <v>4</v>
      </c>
      <c r="K27" s="301" t="s">
        <v>4</v>
      </c>
      <c r="L27" s="301" t="s">
        <v>4</v>
      </c>
      <c r="M27" s="301" t="s">
        <v>4</v>
      </c>
      <c r="N27" s="301" t="s">
        <v>4</v>
      </c>
      <c r="O27" s="301" t="s">
        <v>4</v>
      </c>
      <c r="P27" s="301" t="s">
        <v>4</v>
      </c>
      <c r="Q27" s="301" t="s">
        <v>4</v>
      </c>
      <c r="R27" s="301" t="s">
        <v>4</v>
      </c>
      <c r="S27" s="301" t="s">
        <v>4</v>
      </c>
      <c r="T27" s="301" t="s">
        <v>4</v>
      </c>
      <c r="U27" s="301" t="s">
        <v>4</v>
      </c>
      <c r="V27" s="301" t="s">
        <v>4</v>
      </c>
      <c r="W27" s="301" t="s">
        <v>4</v>
      </c>
      <c r="X27" s="301" t="s">
        <v>4</v>
      </c>
      <c r="Y27" s="301" t="s">
        <v>4</v>
      </c>
      <c r="Z27" s="301" t="s">
        <v>4</v>
      </c>
      <c r="AA27" s="301" t="s">
        <v>4</v>
      </c>
      <c r="AB27" s="301" t="s">
        <v>4</v>
      </c>
      <c r="AC27" s="301" t="s">
        <v>4</v>
      </c>
      <c r="AD27" s="301" t="s">
        <v>4</v>
      </c>
      <c r="AE27" s="301" t="s">
        <v>4</v>
      </c>
      <c r="AF27" s="301" t="s">
        <v>4</v>
      </c>
      <c r="AG27" s="301" t="s">
        <v>4</v>
      </c>
      <c r="AH27" s="1092" t="s">
        <v>4</v>
      </c>
      <c r="AI27" s="907"/>
      <c r="AJ27" s="907"/>
      <c r="AK27" s="907"/>
      <c r="AL27" s="907"/>
      <c r="AM27" s="907"/>
      <c r="AN27" s="907"/>
      <c r="AO27" s="907"/>
      <c r="AP27" s="907"/>
      <c r="AQ27" s="907"/>
      <c r="AR27" s="907"/>
      <c r="AS27" s="907"/>
      <c r="AT27" s="907"/>
      <c r="AU27" s="907"/>
      <c r="AV27" s="907"/>
      <c r="AW27" s="907"/>
      <c r="AX27" s="907"/>
      <c r="AY27" s="907"/>
      <c r="AZ27" s="907"/>
      <c r="BA27" s="907"/>
      <c r="BB27" s="907"/>
      <c r="BC27" s="907"/>
      <c r="BD27" s="907"/>
      <c r="BE27" s="907"/>
      <c r="BF27" s="907"/>
      <c r="BG27" s="907"/>
      <c r="BH27" s="907"/>
      <c r="BI27" s="907"/>
      <c r="BJ27" s="907"/>
      <c r="BK27" s="907"/>
      <c r="BL27" s="907"/>
      <c r="BM27" s="907"/>
      <c r="BN27" s="907"/>
      <c r="BO27" s="907"/>
      <c r="BP27" s="907"/>
      <c r="BQ27" s="907"/>
      <c r="BR27" s="907"/>
      <c r="BS27" s="907"/>
      <c r="BT27" s="907"/>
      <c r="BU27" s="907"/>
      <c r="BV27" s="907"/>
      <c r="BW27" s="907"/>
      <c r="BX27" s="907"/>
      <c r="BY27" s="907"/>
      <c r="BZ27" s="907"/>
      <c r="CA27" s="907"/>
      <c r="CB27" s="907"/>
      <c r="CC27" s="907"/>
      <c r="CD27" s="907"/>
      <c r="CE27" s="907"/>
      <c r="CF27" s="907"/>
      <c r="CG27" s="907"/>
      <c r="CH27" s="907"/>
      <c r="CI27" s="907"/>
      <c r="CJ27" s="907"/>
      <c r="CK27" s="907"/>
      <c r="CL27" s="907"/>
      <c r="CM27" s="907"/>
      <c r="CN27" s="907"/>
      <c r="CO27" s="907"/>
      <c r="CP27" s="907"/>
      <c r="CQ27" s="907"/>
      <c r="CR27" s="907"/>
      <c r="CS27" s="907"/>
      <c r="CT27" s="907"/>
      <c r="CU27" s="907"/>
      <c r="CV27" s="907"/>
      <c r="CW27" s="907"/>
      <c r="CX27" s="907"/>
      <c r="CY27" s="907"/>
      <c r="CZ27" s="907"/>
      <c r="DA27" s="907"/>
      <c r="DB27" s="907"/>
      <c r="DC27" s="907"/>
      <c r="DD27" s="907"/>
      <c r="DE27" s="907"/>
      <c r="DF27" s="907"/>
      <c r="DG27" s="907"/>
      <c r="DH27" s="907"/>
      <c r="DI27" s="907"/>
      <c r="DJ27" s="907"/>
      <c r="DK27" s="907"/>
      <c r="DL27" s="907"/>
      <c r="DM27" s="907"/>
      <c r="DN27" s="907"/>
      <c r="DO27" s="907"/>
      <c r="DP27" s="907"/>
      <c r="DQ27" s="907"/>
      <c r="DR27" s="907"/>
      <c r="DS27" s="907"/>
      <c r="DT27" s="907"/>
      <c r="DU27" s="907"/>
      <c r="DV27" s="907"/>
      <c r="DW27" s="907"/>
      <c r="DX27" s="907"/>
      <c r="DY27" s="907"/>
      <c r="DZ27" s="907"/>
      <c r="EA27" s="907"/>
      <c r="EB27" s="907"/>
      <c r="EC27" s="907"/>
      <c r="ED27" s="907"/>
      <c r="EE27" s="907"/>
      <c r="EF27" s="907"/>
      <c r="EG27" s="907"/>
      <c r="EH27" s="907"/>
      <c r="EI27" s="907"/>
      <c r="EJ27" s="907"/>
      <c r="EK27" s="907"/>
      <c r="EL27" s="907"/>
      <c r="EM27" s="907"/>
      <c r="EN27" s="907"/>
      <c r="EO27" s="907"/>
      <c r="EP27" s="907"/>
      <c r="EQ27" s="907"/>
      <c r="ER27" s="907"/>
      <c r="ES27" s="907"/>
      <c r="ET27" s="907"/>
      <c r="EU27" s="907"/>
      <c r="EV27" s="907"/>
      <c r="EW27" s="907"/>
      <c r="EX27" s="907"/>
      <c r="EY27" s="907"/>
      <c r="EZ27" s="907"/>
      <c r="FA27" s="907"/>
      <c r="FB27" s="907"/>
      <c r="FC27" s="907"/>
      <c r="FD27" s="907"/>
      <c r="FE27" s="907"/>
      <c r="FF27" s="907"/>
      <c r="FG27" s="907"/>
      <c r="FH27" s="907"/>
      <c r="FI27" s="907"/>
      <c r="FJ27" s="907"/>
      <c r="FK27" s="907"/>
      <c r="FL27" s="907"/>
      <c r="FM27" s="907"/>
      <c r="FN27" s="907"/>
      <c r="FO27" s="907"/>
      <c r="FP27" s="907"/>
      <c r="FQ27" s="907"/>
      <c r="FR27" s="907"/>
      <c r="FS27" s="907"/>
      <c r="FT27" s="907"/>
      <c r="FU27" s="907"/>
      <c r="FV27" s="907"/>
      <c r="FW27" s="907"/>
      <c r="FX27" s="907"/>
      <c r="FY27" s="907"/>
      <c r="FZ27" s="907"/>
      <c r="GA27" s="907"/>
      <c r="GB27" s="907"/>
      <c r="GC27" s="907"/>
      <c r="GD27" s="907"/>
      <c r="GE27" s="907"/>
      <c r="GF27" s="907"/>
      <c r="GG27" s="907"/>
      <c r="GH27" s="907"/>
      <c r="GI27" s="907"/>
      <c r="GJ27" s="907"/>
      <c r="GK27" s="907"/>
      <c r="GL27" s="907"/>
      <c r="GM27" s="907"/>
      <c r="GN27" s="907"/>
      <c r="GO27" s="907"/>
      <c r="GP27" s="907"/>
      <c r="GQ27" s="907"/>
      <c r="GR27" s="907"/>
      <c r="GS27" s="907"/>
      <c r="GT27" s="907"/>
      <c r="GU27" s="907"/>
      <c r="GV27" s="907"/>
      <c r="GW27" s="907"/>
      <c r="GX27" s="907"/>
      <c r="GY27" s="907"/>
      <c r="GZ27" s="907"/>
      <c r="HA27" s="907"/>
      <c r="HB27" s="907"/>
      <c r="HC27" s="907"/>
      <c r="HD27" s="907"/>
      <c r="HE27" s="907"/>
      <c r="HF27" s="907"/>
      <c r="HG27" s="907"/>
      <c r="HH27" s="907"/>
      <c r="HI27" s="907"/>
      <c r="HJ27" s="907"/>
      <c r="HK27" s="907"/>
      <c r="HL27" s="907"/>
      <c r="HM27" s="907"/>
      <c r="HN27" s="907"/>
      <c r="HO27" s="907"/>
      <c r="HP27" s="907"/>
      <c r="HQ27" s="907"/>
      <c r="HR27" s="907"/>
      <c r="HS27" s="907"/>
      <c r="HT27" s="907"/>
      <c r="HU27" s="907"/>
      <c r="HV27" s="907"/>
      <c r="HW27" s="907"/>
      <c r="HX27" s="907"/>
      <c r="HY27" s="907"/>
      <c r="HZ27" s="907"/>
      <c r="IA27" s="907"/>
      <c r="IB27" s="907"/>
      <c r="IC27" s="907"/>
      <c r="ID27" s="907"/>
      <c r="IE27" s="907"/>
      <c r="IF27" s="907"/>
      <c r="IG27" s="907"/>
      <c r="IH27" s="907"/>
      <c r="II27" s="907"/>
      <c r="IJ27" s="907"/>
      <c r="IK27" s="907"/>
      <c r="IL27" s="907"/>
      <c r="IM27" s="907"/>
      <c r="IN27" s="907"/>
      <c r="IO27" s="907"/>
      <c r="IP27" s="907"/>
      <c r="IQ27" s="907"/>
      <c r="IR27" s="907"/>
      <c r="IS27" s="907"/>
      <c r="IT27" s="907"/>
      <c r="IU27" s="907"/>
    </row>
    <row r="28" spans="1:255" ht="12.75" x14ac:dyDescent="0.2">
      <c r="A28" s="1096" t="s">
        <v>693</v>
      </c>
      <c r="B28" s="301" t="s">
        <v>4</v>
      </c>
      <c r="C28" s="301" t="s">
        <v>4</v>
      </c>
      <c r="D28" s="301" t="s">
        <v>4</v>
      </c>
      <c r="E28" s="301" t="s">
        <v>4</v>
      </c>
      <c r="F28" s="301" t="s">
        <v>4</v>
      </c>
      <c r="G28" s="301" t="s">
        <v>4</v>
      </c>
      <c r="H28" s="301" t="s">
        <v>4</v>
      </c>
      <c r="I28" s="301" t="s">
        <v>4</v>
      </c>
      <c r="J28" s="301" t="s">
        <v>4</v>
      </c>
      <c r="K28" s="301" t="s">
        <v>4</v>
      </c>
      <c r="L28" s="301" t="s">
        <v>4</v>
      </c>
      <c r="M28" s="301" t="s">
        <v>4</v>
      </c>
      <c r="N28" s="301" t="s">
        <v>4</v>
      </c>
      <c r="O28" s="301" t="s">
        <v>4</v>
      </c>
      <c r="P28" s="301" t="s">
        <v>4</v>
      </c>
      <c r="Q28" s="301" t="s">
        <v>4</v>
      </c>
      <c r="R28" s="301" t="s">
        <v>4</v>
      </c>
      <c r="S28" s="301" t="s">
        <v>4</v>
      </c>
      <c r="T28" s="301" t="s">
        <v>4</v>
      </c>
      <c r="U28" s="301" t="s">
        <v>4</v>
      </c>
      <c r="V28" s="301" t="s">
        <v>4</v>
      </c>
      <c r="W28" s="301" t="s">
        <v>4</v>
      </c>
      <c r="X28" s="301" t="s">
        <v>4</v>
      </c>
      <c r="Y28" s="301" t="s">
        <v>4</v>
      </c>
      <c r="Z28" s="301" t="s">
        <v>4</v>
      </c>
      <c r="AA28" s="301" t="s">
        <v>4</v>
      </c>
      <c r="AB28" s="301" t="s">
        <v>4</v>
      </c>
      <c r="AC28" s="301" t="s">
        <v>4</v>
      </c>
      <c r="AD28" s="301" t="s">
        <v>4</v>
      </c>
      <c r="AE28" s="301" t="s">
        <v>4</v>
      </c>
      <c r="AF28" s="301" t="s">
        <v>4</v>
      </c>
      <c r="AG28" s="301" t="s">
        <v>4</v>
      </c>
      <c r="AH28" s="1092" t="s">
        <v>4</v>
      </c>
      <c r="AI28" s="907"/>
      <c r="AJ28" s="907"/>
      <c r="AK28" s="907"/>
      <c r="AL28" s="907"/>
      <c r="AM28" s="907"/>
      <c r="AN28" s="907"/>
      <c r="AO28" s="907"/>
      <c r="AP28" s="907"/>
      <c r="AQ28" s="907"/>
      <c r="AR28" s="907"/>
      <c r="AS28" s="907"/>
      <c r="AT28" s="907"/>
      <c r="AU28" s="907"/>
      <c r="AV28" s="907"/>
      <c r="AW28" s="907"/>
      <c r="AX28" s="907"/>
      <c r="AY28" s="907"/>
      <c r="AZ28" s="907"/>
      <c r="BA28" s="907"/>
      <c r="BB28" s="907"/>
      <c r="BC28" s="907"/>
      <c r="BD28" s="907"/>
      <c r="BE28" s="907"/>
      <c r="BF28" s="907"/>
      <c r="BG28" s="907"/>
      <c r="BH28" s="907"/>
      <c r="BI28" s="907"/>
      <c r="BJ28" s="907"/>
      <c r="BK28" s="907"/>
      <c r="BL28" s="907"/>
      <c r="BM28" s="907"/>
      <c r="BN28" s="907"/>
      <c r="BO28" s="907"/>
      <c r="BP28" s="907"/>
      <c r="BQ28" s="907"/>
      <c r="BR28" s="907"/>
      <c r="BS28" s="907"/>
      <c r="BT28" s="907"/>
      <c r="BU28" s="907"/>
      <c r="BV28" s="907"/>
      <c r="BW28" s="907"/>
      <c r="BX28" s="907"/>
      <c r="BY28" s="907"/>
      <c r="BZ28" s="907"/>
      <c r="CA28" s="907"/>
      <c r="CB28" s="907"/>
      <c r="CC28" s="907"/>
      <c r="CD28" s="907"/>
      <c r="CE28" s="907"/>
      <c r="CF28" s="907"/>
      <c r="CG28" s="907"/>
      <c r="CH28" s="907"/>
      <c r="CI28" s="907"/>
      <c r="CJ28" s="907"/>
      <c r="CK28" s="907"/>
      <c r="CL28" s="907"/>
      <c r="CM28" s="907"/>
      <c r="CN28" s="907"/>
      <c r="CO28" s="907"/>
      <c r="CP28" s="907"/>
      <c r="CQ28" s="907"/>
      <c r="CR28" s="907"/>
      <c r="CS28" s="907"/>
      <c r="CT28" s="907"/>
      <c r="CU28" s="907"/>
      <c r="CV28" s="907"/>
      <c r="CW28" s="907"/>
      <c r="CX28" s="907"/>
      <c r="CY28" s="907"/>
      <c r="CZ28" s="907"/>
      <c r="DA28" s="907"/>
      <c r="DB28" s="907"/>
      <c r="DC28" s="907"/>
      <c r="DD28" s="907"/>
      <c r="DE28" s="907"/>
      <c r="DF28" s="907"/>
      <c r="DG28" s="907"/>
      <c r="DH28" s="907"/>
      <c r="DI28" s="907"/>
      <c r="DJ28" s="907"/>
      <c r="DK28" s="907"/>
      <c r="DL28" s="907"/>
      <c r="DM28" s="907"/>
      <c r="DN28" s="907"/>
      <c r="DO28" s="907"/>
      <c r="DP28" s="907"/>
      <c r="DQ28" s="907"/>
      <c r="DR28" s="907"/>
      <c r="DS28" s="907"/>
      <c r="DT28" s="907"/>
      <c r="DU28" s="907"/>
      <c r="DV28" s="907"/>
      <c r="DW28" s="907"/>
      <c r="DX28" s="907"/>
      <c r="DY28" s="907"/>
      <c r="DZ28" s="907"/>
      <c r="EA28" s="907"/>
      <c r="EB28" s="907"/>
      <c r="EC28" s="907"/>
      <c r="ED28" s="907"/>
      <c r="EE28" s="907"/>
      <c r="EF28" s="907"/>
      <c r="EG28" s="907"/>
      <c r="EH28" s="907"/>
      <c r="EI28" s="907"/>
      <c r="EJ28" s="907"/>
      <c r="EK28" s="907"/>
      <c r="EL28" s="907"/>
      <c r="EM28" s="907"/>
      <c r="EN28" s="907"/>
      <c r="EO28" s="907"/>
      <c r="EP28" s="907"/>
      <c r="EQ28" s="907"/>
      <c r="ER28" s="907"/>
      <c r="ES28" s="907"/>
      <c r="ET28" s="907"/>
      <c r="EU28" s="907"/>
      <c r="EV28" s="907"/>
      <c r="EW28" s="907"/>
      <c r="EX28" s="907"/>
      <c r="EY28" s="907"/>
      <c r="EZ28" s="907"/>
      <c r="FA28" s="907"/>
      <c r="FB28" s="907"/>
      <c r="FC28" s="907"/>
      <c r="FD28" s="907"/>
      <c r="FE28" s="907"/>
      <c r="FF28" s="907"/>
      <c r="FG28" s="907"/>
      <c r="FH28" s="907"/>
      <c r="FI28" s="907"/>
      <c r="FJ28" s="907"/>
      <c r="FK28" s="907"/>
      <c r="FL28" s="907"/>
      <c r="FM28" s="907"/>
      <c r="FN28" s="907"/>
      <c r="FO28" s="907"/>
      <c r="FP28" s="907"/>
      <c r="FQ28" s="907"/>
      <c r="FR28" s="907"/>
      <c r="FS28" s="907"/>
      <c r="FT28" s="907"/>
      <c r="FU28" s="907"/>
      <c r="FV28" s="907"/>
      <c r="FW28" s="907"/>
      <c r="FX28" s="907"/>
      <c r="FY28" s="907"/>
      <c r="FZ28" s="907"/>
      <c r="GA28" s="907"/>
      <c r="GB28" s="907"/>
      <c r="GC28" s="907"/>
      <c r="GD28" s="907"/>
      <c r="GE28" s="907"/>
      <c r="GF28" s="907"/>
      <c r="GG28" s="907"/>
      <c r="GH28" s="907"/>
      <c r="GI28" s="907"/>
      <c r="GJ28" s="907"/>
      <c r="GK28" s="907"/>
      <c r="GL28" s="907"/>
      <c r="GM28" s="907"/>
      <c r="GN28" s="907"/>
      <c r="GO28" s="907"/>
      <c r="GP28" s="907"/>
      <c r="GQ28" s="907"/>
      <c r="GR28" s="907"/>
      <c r="GS28" s="907"/>
      <c r="GT28" s="907"/>
      <c r="GU28" s="907"/>
      <c r="GV28" s="907"/>
      <c r="GW28" s="907"/>
      <c r="GX28" s="907"/>
      <c r="GY28" s="907"/>
      <c r="GZ28" s="907"/>
      <c r="HA28" s="907"/>
      <c r="HB28" s="907"/>
      <c r="HC28" s="907"/>
      <c r="HD28" s="907"/>
      <c r="HE28" s="907"/>
      <c r="HF28" s="907"/>
      <c r="HG28" s="907"/>
      <c r="HH28" s="907"/>
      <c r="HI28" s="907"/>
      <c r="HJ28" s="907"/>
      <c r="HK28" s="907"/>
      <c r="HL28" s="907"/>
      <c r="HM28" s="907"/>
      <c r="HN28" s="907"/>
      <c r="HO28" s="907"/>
      <c r="HP28" s="907"/>
      <c r="HQ28" s="907"/>
      <c r="HR28" s="907"/>
      <c r="HS28" s="907"/>
      <c r="HT28" s="907"/>
      <c r="HU28" s="907"/>
      <c r="HV28" s="907"/>
      <c r="HW28" s="907"/>
      <c r="HX28" s="907"/>
      <c r="HY28" s="907"/>
      <c r="HZ28" s="907"/>
      <c r="IA28" s="907"/>
      <c r="IB28" s="907"/>
      <c r="IC28" s="907"/>
      <c r="ID28" s="907"/>
      <c r="IE28" s="907"/>
      <c r="IF28" s="907"/>
      <c r="IG28" s="907"/>
      <c r="IH28" s="907"/>
      <c r="II28" s="907"/>
      <c r="IJ28" s="907"/>
      <c r="IK28" s="907"/>
      <c r="IL28" s="907"/>
      <c r="IM28" s="907"/>
      <c r="IN28" s="907"/>
      <c r="IO28" s="907"/>
      <c r="IP28" s="907"/>
      <c r="IQ28" s="907"/>
      <c r="IR28" s="907"/>
      <c r="IS28" s="907"/>
      <c r="IT28" s="907"/>
      <c r="IU28" s="907"/>
    </row>
    <row r="29" spans="1:255" ht="12.75" x14ac:dyDescent="0.2">
      <c r="A29" s="1096" t="s">
        <v>694</v>
      </c>
      <c r="B29" s="301" t="s">
        <v>4</v>
      </c>
      <c r="C29" s="301" t="s">
        <v>4</v>
      </c>
      <c r="D29" s="301" t="s">
        <v>4</v>
      </c>
      <c r="E29" s="301" t="s">
        <v>4</v>
      </c>
      <c r="F29" s="301" t="s">
        <v>4</v>
      </c>
      <c r="G29" s="301" t="s">
        <v>4</v>
      </c>
      <c r="H29" s="301" t="s">
        <v>4</v>
      </c>
      <c r="I29" s="301" t="s">
        <v>4</v>
      </c>
      <c r="J29" s="301" t="s">
        <v>4</v>
      </c>
      <c r="K29" s="301" t="s">
        <v>4</v>
      </c>
      <c r="L29" s="301" t="s">
        <v>4</v>
      </c>
      <c r="M29" s="301" t="s">
        <v>4</v>
      </c>
      <c r="N29" s="301" t="s">
        <v>4</v>
      </c>
      <c r="O29" s="301" t="s">
        <v>4</v>
      </c>
      <c r="P29" s="301" t="s">
        <v>4</v>
      </c>
      <c r="Q29" s="301" t="s">
        <v>4</v>
      </c>
      <c r="R29" s="301" t="s">
        <v>4</v>
      </c>
      <c r="S29" s="301" t="s">
        <v>4</v>
      </c>
      <c r="T29" s="301" t="s">
        <v>4</v>
      </c>
      <c r="U29" s="301" t="s">
        <v>4</v>
      </c>
      <c r="V29" s="301" t="s">
        <v>4</v>
      </c>
      <c r="W29" s="301" t="s">
        <v>4</v>
      </c>
      <c r="X29" s="301" t="s">
        <v>4</v>
      </c>
      <c r="Y29" s="301" t="s">
        <v>4</v>
      </c>
      <c r="Z29" s="301" t="s">
        <v>4</v>
      </c>
      <c r="AA29" s="301" t="s">
        <v>4</v>
      </c>
      <c r="AB29" s="301" t="s">
        <v>4</v>
      </c>
      <c r="AC29" s="301" t="s">
        <v>4</v>
      </c>
      <c r="AD29" s="301" t="s">
        <v>4</v>
      </c>
      <c r="AE29" s="301" t="s">
        <v>4</v>
      </c>
      <c r="AF29" s="301" t="s">
        <v>4</v>
      </c>
      <c r="AG29" s="301" t="s">
        <v>4</v>
      </c>
      <c r="AH29" s="1092" t="s">
        <v>4</v>
      </c>
      <c r="AI29" s="907"/>
      <c r="AJ29" s="907"/>
      <c r="AK29" s="907"/>
      <c r="AL29" s="907"/>
      <c r="AM29" s="907"/>
      <c r="AN29" s="907"/>
      <c r="AO29" s="907"/>
      <c r="AP29" s="907"/>
      <c r="AQ29" s="907"/>
      <c r="AR29" s="907"/>
      <c r="AS29" s="907"/>
      <c r="AT29" s="907"/>
      <c r="AU29" s="907"/>
      <c r="AV29" s="907"/>
      <c r="AW29" s="907"/>
      <c r="AX29" s="907"/>
      <c r="AY29" s="907"/>
      <c r="AZ29" s="907"/>
      <c r="BA29" s="907"/>
      <c r="BB29" s="907"/>
      <c r="BC29" s="907"/>
      <c r="BD29" s="907"/>
      <c r="BE29" s="907"/>
      <c r="BF29" s="907"/>
      <c r="BG29" s="907"/>
      <c r="BH29" s="907"/>
      <c r="BI29" s="907"/>
      <c r="BJ29" s="907"/>
      <c r="BK29" s="907"/>
      <c r="BL29" s="907"/>
      <c r="BM29" s="907"/>
      <c r="BN29" s="907"/>
      <c r="BO29" s="907"/>
      <c r="BP29" s="907"/>
      <c r="BQ29" s="907"/>
      <c r="BR29" s="907"/>
      <c r="BS29" s="907"/>
      <c r="BT29" s="907"/>
      <c r="BU29" s="907"/>
      <c r="BV29" s="907"/>
      <c r="BW29" s="907"/>
      <c r="BX29" s="907"/>
      <c r="BY29" s="907"/>
      <c r="BZ29" s="907"/>
      <c r="CA29" s="907"/>
      <c r="CB29" s="907"/>
      <c r="CC29" s="907"/>
      <c r="CD29" s="907"/>
      <c r="CE29" s="907"/>
      <c r="CF29" s="907"/>
      <c r="CG29" s="907"/>
      <c r="CH29" s="907"/>
      <c r="CI29" s="907"/>
      <c r="CJ29" s="907"/>
      <c r="CK29" s="907"/>
      <c r="CL29" s="907"/>
      <c r="CM29" s="907"/>
      <c r="CN29" s="907"/>
      <c r="CO29" s="907"/>
      <c r="CP29" s="907"/>
      <c r="CQ29" s="907"/>
      <c r="CR29" s="907"/>
      <c r="CS29" s="907"/>
      <c r="CT29" s="907"/>
      <c r="CU29" s="907"/>
      <c r="CV29" s="907"/>
      <c r="CW29" s="907"/>
      <c r="CX29" s="907"/>
      <c r="CY29" s="907"/>
      <c r="CZ29" s="907"/>
      <c r="DA29" s="907"/>
      <c r="DB29" s="907"/>
      <c r="DC29" s="907"/>
      <c r="DD29" s="907"/>
      <c r="DE29" s="907"/>
      <c r="DF29" s="907"/>
      <c r="DG29" s="907"/>
      <c r="DH29" s="907"/>
      <c r="DI29" s="907"/>
      <c r="DJ29" s="907"/>
      <c r="DK29" s="907"/>
      <c r="DL29" s="907"/>
      <c r="DM29" s="907"/>
      <c r="DN29" s="907"/>
      <c r="DO29" s="907"/>
      <c r="DP29" s="907"/>
      <c r="DQ29" s="907"/>
      <c r="DR29" s="907"/>
      <c r="DS29" s="907"/>
      <c r="DT29" s="907"/>
      <c r="DU29" s="907"/>
      <c r="DV29" s="907"/>
      <c r="DW29" s="907"/>
      <c r="DX29" s="907"/>
      <c r="DY29" s="907"/>
      <c r="DZ29" s="907"/>
      <c r="EA29" s="907"/>
      <c r="EB29" s="907"/>
      <c r="EC29" s="907"/>
      <c r="ED29" s="907"/>
      <c r="EE29" s="907"/>
      <c r="EF29" s="907"/>
      <c r="EG29" s="907"/>
      <c r="EH29" s="907"/>
      <c r="EI29" s="907"/>
      <c r="EJ29" s="907"/>
      <c r="EK29" s="907"/>
      <c r="EL29" s="907"/>
      <c r="EM29" s="907"/>
      <c r="EN29" s="907"/>
      <c r="EO29" s="907"/>
      <c r="EP29" s="907"/>
      <c r="EQ29" s="907"/>
      <c r="ER29" s="907"/>
      <c r="ES29" s="907"/>
      <c r="ET29" s="907"/>
      <c r="EU29" s="907"/>
      <c r="EV29" s="907"/>
      <c r="EW29" s="907"/>
      <c r="EX29" s="907"/>
      <c r="EY29" s="907"/>
      <c r="EZ29" s="907"/>
      <c r="FA29" s="907"/>
      <c r="FB29" s="907"/>
      <c r="FC29" s="907"/>
      <c r="FD29" s="907"/>
      <c r="FE29" s="907"/>
      <c r="FF29" s="907"/>
      <c r="FG29" s="907"/>
      <c r="FH29" s="907"/>
      <c r="FI29" s="907"/>
      <c r="FJ29" s="907"/>
      <c r="FK29" s="907"/>
      <c r="FL29" s="907"/>
      <c r="FM29" s="907"/>
      <c r="FN29" s="907"/>
      <c r="FO29" s="907"/>
      <c r="FP29" s="907"/>
      <c r="FQ29" s="907"/>
      <c r="FR29" s="907"/>
      <c r="FS29" s="907"/>
      <c r="FT29" s="907"/>
      <c r="FU29" s="907"/>
      <c r="FV29" s="907"/>
      <c r="FW29" s="907"/>
      <c r="FX29" s="907"/>
      <c r="FY29" s="907"/>
      <c r="FZ29" s="907"/>
      <c r="GA29" s="907"/>
      <c r="GB29" s="907"/>
      <c r="GC29" s="907"/>
      <c r="GD29" s="907"/>
      <c r="GE29" s="907"/>
      <c r="GF29" s="907"/>
      <c r="GG29" s="907"/>
      <c r="GH29" s="907"/>
      <c r="GI29" s="907"/>
      <c r="GJ29" s="907"/>
      <c r="GK29" s="907"/>
      <c r="GL29" s="907"/>
      <c r="GM29" s="907"/>
      <c r="GN29" s="907"/>
      <c r="GO29" s="907"/>
      <c r="GP29" s="907"/>
      <c r="GQ29" s="907"/>
      <c r="GR29" s="907"/>
      <c r="GS29" s="907"/>
      <c r="GT29" s="907"/>
      <c r="GU29" s="907"/>
      <c r="GV29" s="907"/>
      <c r="GW29" s="907"/>
      <c r="GX29" s="907"/>
      <c r="GY29" s="907"/>
      <c r="GZ29" s="907"/>
      <c r="HA29" s="907"/>
      <c r="HB29" s="907"/>
      <c r="HC29" s="907"/>
      <c r="HD29" s="907"/>
      <c r="HE29" s="907"/>
      <c r="HF29" s="907"/>
      <c r="HG29" s="907"/>
      <c r="HH29" s="907"/>
      <c r="HI29" s="907"/>
      <c r="HJ29" s="907"/>
      <c r="HK29" s="907"/>
      <c r="HL29" s="907"/>
      <c r="HM29" s="907"/>
      <c r="HN29" s="907"/>
      <c r="HO29" s="907"/>
      <c r="HP29" s="907"/>
      <c r="HQ29" s="907"/>
      <c r="HR29" s="907"/>
      <c r="HS29" s="907"/>
      <c r="HT29" s="907"/>
      <c r="HU29" s="907"/>
      <c r="HV29" s="907"/>
      <c r="HW29" s="907"/>
      <c r="HX29" s="907"/>
      <c r="HY29" s="907"/>
      <c r="HZ29" s="907"/>
      <c r="IA29" s="907"/>
      <c r="IB29" s="907"/>
      <c r="IC29" s="907"/>
      <c r="ID29" s="907"/>
      <c r="IE29" s="907"/>
      <c r="IF29" s="907"/>
      <c r="IG29" s="907"/>
      <c r="IH29" s="907"/>
      <c r="II29" s="907"/>
      <c r="IJ29" s="907"/>
      <c r="IK29" s="907"/>
      <c r="IL29" s="907"/>
      <c r="IM29" s="907"/>
      <c r="IN29" s="907"/>
      <c r="IO29" s="907"/>
      <c r="IP29" s="907"/>
      <c r="IQ29" s="907"/>
      <c r="IR29" s="907"/>
      <c r="IS29" s="907"/>
      <c r="IT29" s="907"/>
      <c r="IU29" s="907"/>
    </row>
    <row r="30" spans="1:255" ht="24" x14ac:dyDescent="0.2">
      <c r="A30" s="1096" t="s">
        <v>695</v>
      </c>
      <c r="B30" s="301" t="s">
        <v>4</v>
      </c>
      <c r="C30" s="301" t="s">
        <v>4</v>
      </c>
      <c r="D30" s="301" t="s">
        <v>4</v>
      </c>
      <c r="E30" s="301" t="s">
        <v>4</v>
      </c>
      <c r="F30" s="301" t="s">
        <v>4</v>
      </c>
      <c r="G30" s="301" t="s">
        <v>4</v>
      </c>
      <c r="H30" s="301" t="s">
        <v>4</v>
      </c>
      <c r="I30" s="301" t="s">
        <v>4</v>
      </c>
      <c r="J30" s="301" t="s">
        <v>4</v>
      </c>
      <c r="K30" s="301" t="s">
        <v>4</v>
      </c>
      <c r="L30" s="301" t="s">
        <v>4</v>
      </c>
      <c r="M30" s="301" t="s">
        <v>4</v>
      </c>
      <c r="N30" s="301" t="s">
        <v>4</v>
      </c>
      <c r="O30" s="301" t="s">
        <v>4</v>
      </c>
      <c r="P30" s="301" t="s">
        <v>4</v>
      </c>
      <c r="Q30" s="301" t="s">
        <v>4</v>
      </c>
      <c r="R30" s="301" t="s">
        <v>4</v>
      </c>
      <c r="S30" s="301" t="s">
        <v>4</v>
      </c>
      <c r="T30" s="301" t="s">
        <v>4</v>
      </c>
      <c r="U30" s="301" t="s">
        <v>4</v>
      </c>
      <c r="V30" s="301" t="s">
        <v>4</v>
      </c>
      <c r="W30" s="301" t="s">
        <v>4</v>
      </c>
      <c r="X30" s="301" t="s">
        <v>4</v>
      </c>
      <c r="Y30" s="301" t="s">
        <v>4</v>
      </c>
      <c r="Z30" s="301" t="s">
        <v>4</v>
      </c>
      <c r="AA30" s="301" t="s">
        <v>4</v>
      </c>
      <c r="AB30" s="301" t="s">
        <v>4</v>
      </c>
      <c r="AC30" s="301" t="s">
        <v>4</v>
      </c>
      <c r="AD30" s="301" t="s">
        <v>4</v>
      </c>
      <c r="AE30" s="301" t="s">
        <v>4</v>
      </c>
      <c r="AF30" s="301" t="s">
        <v>4</v>
      </c>
      <c r="AG30" s="301" t="s">
        <v>4</v>
      </c>
      <c r="AH30" s="1092" t="s">
        <v>4</v>
      </c>
      <c r="AI30" s="907"/>
      <c r="AJ30" s="907"/>
      <c r="AK30" s="907"/>
      <c r="AL30" s="907"/>
      <c r="AM30" s="907"/>
      <c r="AN30" s="907"/>
      <c r="AO30" s="907"/>
      <c r="AP30" s="907"/>
      <c r="AQ30" s="907"/>
      <c r="AR30" s="907"/>
      <c r="AS30" s="907"/>
      <c r="AT30" s="907"/>
      <c r="AU30" s="907"/>
      <c r="AV30" s="907"/>
      <c r="AW30" s="907"/>
      <c r="AX30" s="907"/>
      <c r="AY30" s="907"/>
      <c r="AZ30" s="907"/>
      <c r="BA30" s="907"/>
      <c r="BB30" s="907"/>
      <c r="BC30" s="907"/>
      <c r="BD30" s="907"/>
      <c r="BE30" s="907"/>
      <c r="BF30" s="907"/>
      <c r="BG30" s="907"/>
      <c r="BH30" s="907"/>
      <c r="BI30" s="907"/>
      <c r="BJ30" s="907"/>
      <c r="BK30" s="907"/>
      <c r="BL30" s="907"/>
      <c r="BM30" s="907"/>
      <c r="BN30" s="907"/>
      <c r="BO30" s="907"/>
      <c r="BP30" s="907"/>
      <c r="BQ30" s="907"/>
      <c r="BR30" s="907"/>
      <c r="BS30" s="907"/>
      <c r="BT30" s="907"/>
      <c r="BU30" s="907"/>
      <c r="BV30" s="907"/>
      <c r="BW30" s="907"/>
      <c r="BX30" s="907"/>
      <c r="BY30" s="907"/>
      <c r="BZ30" s="907"/>
      <c r="CA30" s="907"/>
      <c r="CB30" s="907"/>
      <c r="CC30" s="907"/>
      <c r="CD30" s="907"/>
      <c r="CE30" s="907"/>
      <c r="CF30" s="907"/>
      <c r="CG30" s="907"/>
      <c r="CH30" s="907"/>
      <c r="CI30" s="907"/>
      <c r="CJ30" s="907"/>
      <c r="CK30" s="907"/>
      <c r="CL30" s="907"/>
      <c r="CM30" s="907"/>
      <c r="CN30" s="907"/>
      <c r="CO30" s="907"/>
      <c r="CP30" s="907"/>
      <c r="CQ30" s="907"/>
      <c r="CR30" s="907"/>
      <c r="CS30" s="907"/>
      <c r="CT30" s="907"/>
      <c r="CU30" s="907"/>
      <c r="CV30" s="907"/>
      <c r="CW30" s="907"/>
      <c r="CX30" s="907"/>
      <c r="CY30" s="907"/>
      <c r="CZ30" s="907"/>
      <c r="DA30" s="907"/>
      <c r="DB30" s="907"/>
      <c r="DC30" s="907"/>
      <c r="DD30" s="907"/>
      <c r="DE30" s="907"/>
      <c r="DF30" s="907"/>
      <c r="DG30" s="907"/>
      <c r="DH30" s="907"/>
      <c r="DI30" s="907"/>
      <c r="DJ30" s="907"/>
      <c r="DK30" s="907"/>
      <c r="DL30" s="907"/>
      <c r="DM30" s="907"/>
      <c r="DN30" s="907"/>
      <c r="DO30" s="907"/>
      <c r="DP30" s="907"/>
      <c r="DQ30" s="907"/>
      <c r="DR30" s="907"/>
      <c r="DS30" s="907"/>
      <c r="DT30" s="907"/>
      <c r="DU30" s="907"/>
      <c r="DV30" s="907"/>
      <c r="DW30" s="907"/>
      <c r="DX30" s="907"/>
      <c r="DY30" s="907"/>
      <c r="DZ30" s="907"/>
      <c r="EA30" s="907"/>
      <c r="EB30" s="907"/>
      <c r="EC30" s="907"/>
      <c r="ED30" s="907"/>
      <c r="EE30" s="907"/>
      <c r="EF30" s="907"/>
      <c r="EG30" s="907"/>
      <c r="EH30" s="907"/>
      <c r="EI30" s="907"/>
      <c r="EJ30" s="907"/>
      <c r="EK30" s="907"/>
      <c r="EL30" s="907"/>
      <c r="EM30" s="907"/>
      <c r="EN30" s="907"/>
      <c r="EO30" s="907"/>
      <c r="EP30" s="907"/>
      <c r="EQ30" s="907"/>
      <c r="ER30" s="907"/>
      <c r="ES30" s="907"/>
      <c r="ET30" s="907"/>
      <c r="EU30" s="907"/>
      <c r="EV30" s="907"/>
      <c r="EW30" s="907"/>
      <c r="EX30" s="907"/>
      <c r="EY30" s="907"/>
      <c r="EZ30" s="907"/>
      <c r="FA30" s="907"/>
      <c r="FB30" s="907"/>
      <c r="FC30" s="907"/>
      <c r="FD30" s="907"/>
      <c r="FE30" s="907"/>
      <c r="FF30" s="907"/>
      <c r="FG30" s="907"/>
      <c r="FH30" s="907"/>
      <c r="FI30" s="907"/>
      <c r="FJ30" s="907"/>
      <c r="FK30" s="907"/>
      <c r="FL30" s="907"/>
      <c r="FM30" s="907"/>
      <c r="FN30" s="907"/>
      <c r="FO30" s="907"/>
      <c r="FP30" s="907"/>
      <c r="FQ30" s="907"/>
      <c r="FR30" s="907"/>
      <c r="FS30" s="907"/>
      <c r="FT30" s="907"/>
      <c r="FU30" s="907"/>
      <c r="FV30" s="907"/>
      <c r="FW30" s="907"/>
      <c r="FX30" s="907"/>
      <c r="FY30" s="907"/>
      <c r="FZ30" s="907"/>
      <c r="GA30" s="907"/>
      <c r="GB30" s="907"/>
      <c r="GC30" s="907"/>
      <c r="GD30" s="907"/>
      <c r="GE30" s="907"/>
      <c r="GF30" s="907"/>
      <c r="GG30" s="907"/>
      <c r="GH30" s="907"/>
      <c r="GI30" s="907"/>
      <c r="GJ30" s="907"/>
      <c r="GK30" s="907"/>
      <c r="GL30" s="907"/>
      <c r="GM30" s="907"/>
      <c r="GN30" s="907"/>
      <c r="GO30" s="907"/>
      <c r="GP30" s="907"/>
      <c r="GQ30" s="907"/>
      <c r="GR30" s="907"/>
      <c r="GS30" s="907"/>
      <c r="GT30" s="907"/>
      <c r="GU30" s="907"/>
      <c r="GV30" s="907"/>
      <c r="GW30" s="907"/>
      <c r="GX30" s="907"/>
      <c r="GY30" s="907"/>
      <c r="GZ30" s="907"/>
      <c r="HA30" s="907"/>
      <c r="HB30" s="907"/>
      <c r="HC30" s="907"/>
      <c r="HD30" s="907"/>
      <c r="HE30" s="907"/>
      <c r="HF30" s="907"/>
      <c r="HG30" s="907"/>
      <c r="HH30" s="907"/>
      <c r="HI30" s="907"/>
      <c r="HJ30" s="907"/>
      <c r="HK30" s="907"/>
      <c r="HL30" s="907"/>
      <c r="HM30" s="907"/>
      <c r="HN30" s="907"/>
      <c r="HO30" s="907"/>
      <c r="HP30" s="907"/>
      <c r="HQ30" s="907"/>
      <c r="HR30" s="907"/>
      <c r="HS30" s="907"/>
      <c r="HT30" s="907"/>
      <c r="HU30" s="907"/>
      <c r="HV30" s="907"/>
      <c r="HW30" s="907"/>
      <c r="HX30" s="907"/>
      <c r="HY30" s="907"/>
      <c r="HZ30" s="907"/>
      <c r="IA30" s="907"/>
      <c r="IB30" s="907"/>
      <c r="IC30" s="907"/>
      <c r="ID30" s="907"/>
      <c r="IE30" s="907"/>
      <c r="IF30" s="907"/>
      <c r="IG30" s="907"/>
      <c r="IH30" s="907"/>
      <c r="II30" s="907"/>
      <c r="IJ30" s="907"/>
      <c r="IK30" s="907"/>
      <c r="IL30" s="907"/>
      <c r="IM30" s="907"/>
      <c r="IN30" s="907"/>
      <c r="IO30" s="907"/>
      <c r="IP30" s="907"/>
      <c r="IQ30" s="907"/>
      <c r="IR30" s="907"/>
      <c r="IS30" s="907"/>
      <c r="IT30" s="907"/>
      <c r="IU30" s="907"/>
    </row>
    <row r="31" spans="1:255" x14ac:dyDescent="0.2">
      <c r="A31" s="1096" t="s">
        <v>696</v>
      </c>
      <c r="B31" s="301" t="s">
        <v>4</v>
      </c>
      <c r="C31" s="346">
        <v>1</v>
      </c>
      <c r="D31" s="346">
        <v>1</v>
      </c>
      <c r="E31" s="346">
        <v>1</v>
      </c>
      <c r="F31" s="346">
        <v>1</v>
      </c>
      <c r="G31" s="346">
        <v>1</v>
      </c>
      <c r="H31" s="346">
        <v>1</v>
      </c>
      <c r="I31" s="346">
        <v>1</v>
      </c>
      <c r="J31" s="286" t="s">
        <v>4</v>
      </c>
      <c r="K31" s="287">
        <v>1</v>
      </c>
      <c r="L31" s="287">
        <v>1</v>
      </c>
      <c r="M31" s="287">
        <v>1</v>
      </c>
      <c r="N31" s="287">
        <v>1</v>
      </c>
      <c r="O31" s="287">
        <v>1</v>
      </c>
      <c r="P31" s="287">
        <v>1</v>
      </c>
      <c r="Q31" s="287">
        <v>1</v>
      </c>
      <c r="R31" s="287">
        <v>1</v>
      </c>
      <c r="S31" s="287">
        <v>1</v>
      </c>
      <c r="T31" s="287">
        <v>1</v>
      </c>
      <c r="U31" s="287">
        <v>1</v>
      </c>
      <c r="V31" s="287">
        <v>1</v>
      </c>
      <c r="W31" s="287">
        <v>1</v>
      </c>
      <c r="X31" s="301">
        <v>1</v>
      </c>
      <c r="Y31" s="301">
        <v>1</v>
      </c>
      <c r="Z31" s="301">
        <v>1</v>
      </c>
      <c r="AA31" s="301">
        <v>1</v>
      </c>
      <c r="AB31" s="301">
        <v>1</v>
      </c>
      <c r="AC31" s="1097">
        <v>1</v>
      </c>
      <c r="AD31" s="1098">
        <v>1</v>
      </c>
      <c r="AE31" s="1099">
        <v>1</v>
      </c>
      <c r="AF31" s="1099">
        <v>1</v>
      </c>
      <c r="AG31" s="1099">
        <v>1</v>
      </c>
      <c r="AH31" s="1092">
        <v>1</v>
      </c>
      <c r="AI31" s="907"/>
      <c r="AJ31" s="907"/>
      <c r="AK31" s="907"/>
      <c r="AL31" s="907"/>
      <c r="AM31" s="907"/>
      <c r="AN31" s="907"/>
      <c r="AO31" s="907"/>
      <c r="AP31" s="907"/>
      <c r="AQ31" s="907"/>
      <c r="AR31" s="907"/>
      <c r="AS31" s="907"/>
      <c r="AT31" s="907"/>
      <c r="AU31" s="907"/>
      <c r="AV31" s="907"/>
      <c r="AW31" s="907"/>
      <c r="AX31" s="907"/>
      <c r="AY31" s="907"/>
      <c r="AZ31" s="907"/>
      <c r="BA31" s="907"/>
      <c r="BB31" s="907"/>
      <c r="BC31" s="907"/>
      <c r="BD31" s="907"/>
      <c r="BE31" s="907"/>
      <c r="BF31" s="907"/>
      <c r="BG31" s="907"/>
      <c r="BH31" s="907"/>
      <c r="BI31" s="907"/>
      <c r="BJ31" s="907"/>
      <c r="BK31" s="907"/>
      <c r="BL31" s="907"/>
      <c r="BM31" s="907"/>
      <c r="BN31" s="907"/>
      <c r="BO31" s="907"/>
      <c r="BP31" s="907"/>
      <c r="BQ31" s="907"/>
      <c r="BR31" s="907"/>
      <c r="BS31" s="907"/>
      <c r="BT31" s="907"/>
      <c r="BU31" s="907"/>
      <c r="BV31" s="907"/>
      <c r="BW31" s="907"/>
      <c r="BX31" s="907"/>
      <c r="BY31" s="907"/>
      <c r="BZ31" s="907"/>
      <c r="CA31" s="907"/>
      <c r="CB31" s="907"/>
      <c r="CC31" s="907"/>
      <c r="CD31" s="907"/>
      <c r="CE31" s="907"/>
      <c r="CF31" s="907"/>
      <c r="CG31" s="907"/>
      <c r="CH31" s="907"/>
      <c r="CI31" s="907"/>
      <c r="CJ31" s="907"/>
      <c r="CK31" s="907"/>
      <c r="CL31" s="907"/>
      <c r="CM31" s="907"/>
      <c r="CN31" s="907"/>
      <c r="CO31" s="907"/>
      <c r="CP31" s="907"/>
      <c r="CQ31" s="907"/>
      <c r="CR31" s="907"/>
      <c r="CS31" s="907"/>
      <c r="CT31" s="907"/>
      <c r="CU31" s="907"/>
      <c r="CV31" s="907"/>
      <c r="CW31" s="907"/>
      <c r="CX31" s="907"/>
      <c r="CY31" s="907"/>
      <c r="CZ31" s="907"/>
      <c r="DA31" s="907"/>
      <c r="DB31" s="907"/>
      <c r="DC31" s="907"/>
      <c r="DD31" s="907"/>
      <c r="DE31" s="907"/>
      <c r="DF31" s="907"/>
      <c r="DG31" s="907"/>
      <c r="DH31" s="907"/>
      <c r="DI31" s="907"/>
      <c r="DJ31" s="907"/>
      <c r="DK31" s="907"/>
      <c r="DL31" s="907"/>
      <c r="DM31" s="907"/>
      <c r="DN31" s="907"/>
      <c r="DO31" s="907"/>
      <c r="DP31" s="907"/>
      <c r="DQ31" s="907"/>
      <c r="DR31" s="907"/>
      <c r="DS31" s="907"/>
      <c r="DT31" s="907"/>
      <c r="DU31" s="907"/>
      <c r="DV31" s="907"/>
      <c r="DW31" s="907"/>
      <c r="DX31" s="907"/>
      <c r="DY31" s="907"/>
      <c r="DZ31" s="907"/>
      <c r="EA31" s="907"/>
      <c r="EB31" s="907"/>
      <c r="EC31" s="907"/>
      <c r="ED31" s="907"/>
      <c r="EE31" s="907"/>
      <c r="EF31" s="907"/>
      <c r="EG31" s="907"/>
      <c r="EH31" s="907"/>
      <c r="EI31" s="907"/>
      <c r="EJ31" s="907"/>
      <c r="EK31" s="907"/>
      <c r="EL31" s="907"/>
      <c r="EM31" s="907"/>
      <c r="EN31" s="907"/>
      <c r="EO31" s="907"/>
      <c r="EP31" s="907"/>
      <c r="EQ31" s="907"/>
      <c r="ER31" s="907"/>
      <c r="ES31" s="907"/>
      <c r="ET31" s="907"/>
      <c r="EU31" s="907"/>
      <c r="EV31" s="907"/>
      <c r="EW31" s="907"/>
      <c r="EX31" s="907"/>
      <c r="EY31" s="907"/>
      <c r="EZ31" s="907"/>
      <c r="FA31" s="907"/>
      <c r="FB31" s="907"/>
      <c r="FC31" s="907"/>
      <c r="FD31" s="907"/>
      <c r="FE31" s="907"/>
      <c r="FF31" s="907"/>
      <c r="FG31" s="907"/>
      <c r="FH31" s="907"/>
      <c r="FI31" s="907"/>
      <c r="FJ31" s="907"/>
      <c r="FK31" s="907"/>
      <c r="FL31" s="907"/>
      <c r="FM31" s="907"/>
      <c r="FN31" s="907"/>
      <c r="FO31" s="907"/>
      <c r="FP31" s="907"/>
      <c r="FQ31" s="907"/>
      <c r="FR31" s="907"/>
      <c r="FS31" s="907"/>
      <c r="FT31" s="907"/>
      <c r="FU31" s="907"/>
      <c r="FV31" s="907"/>
      <c r="FW31" s="907"/>
      <c r="FX31" s="907"/>
      <c r="FY31" s="907"/>
      <c r="FZ31" s="907"/>
      <c r="GA31" s="907"/>
      <c r="GB31" s="907"/>
      <c r="GC31" s="907"/>
      <c r="GD31" s="907"/>
      <c r="GE31" s="907"/>
      <c r="GF31" s="907"/>
      <c r="GG31" s="907"/>
      <c r="GH31" s="907"/>
      <c r="GI31" s="907"/>
      <c r="GJ31" s="907"/>
      <c r="GK31" s="907"/>
      <c r="GL31" s="907"/>
      <c r="GM31" s="907"/>
      <c r="GN31" s="907"/>
      <c r="GO31" s="907"/>
      <c r="GP31" s="907"/>
      <c r="GQ31" s="907"/>
      <c r="GR31" s="907"/>
      <c r="GS31" s="907"/>
      <c r="GT31" s="907"/>
      <c r="GU31" s="907"/>
      <c r="GV31" s="907"/>
      <c r="GW31" s="907"/>
      <c r="GX31" s="907"/>
      <c r="GY31" s="907"/>
      <c r="GZ31" s="907"/>
      <c r="HA31" s="907"/>
      <c r="HB31" s="907"/>
      <c r="HC31" s="907"/>
      <c r="HD31" s="907"/>
      <c r="HE31" s="907"/>
      <c r="HF31" s="907"/>
      <c r="HG31" s="907"/>
      <c r="HH31" s="907"/>
      <c r="HI31" s="907"/>
      <c r="HJ31" s="907"/>
      <c r="HK31" s="907"/>
      <c r="HL31" s="907"/>
      <c r="HM31" s="907"/>
      <c r="HN31" s="907"/>
      <c r="HO31" s="907"/>
      <c r="HP31" s="907"/>
      <c r="HQ31" s="907"/>
      <c r="HR31" s="907"/>
      <c r="HS31" s="907"/>
      <c r="HT31" s="907"/>
      <c r="HU31" s="907"/>
      <c r="HV31" s="907"/>
      <c r="HW31" s="907"/>
      <c r="HX31" s="907"/>
      <c r="HY31" s="907"/>
      <c r="HZ31" s="907"/>
      <c r="IA31" s="907"/>
      <c r="IB31" s="907"/>
      <c r="IC31" s="907"/>
      <c r="ID31" s="907"/>
      <c r="IE31" s="907"/>
      <c r="IF31" s="907"/>
      <c r="IG31" s="907"/>
      <c r="IH31" s="907"/>
      <c r="II31" s="907"/>
      <c r="IJ31" s="907"/>
      <c r="IK31" s="907"/>
      <c r="IL31" s="907"/>
      <c r="IM31" s="907"/>
      <c r="IN31" s="907"/>
      <c r="IO31" s="907"/>
      <c r="IP31" s="907"/>
      <c r="IQ31" s="907"/>
      <c r="IR31" s="907"/>
      <c r="IS31" s="907"/>
      <c r="IT31" s="907"/>
      <c r="IU31" s="907"/>
    </row>
    <row r="32" spans="1:255" ht="22.5" x14ac:dyDescent="0.2">
      <c r="A32" s="1096" t="s">
        <v>697</v>
      </c>
      <c r="B32" s="301" t="s">
        <v>4</v>
      </c>
      <c r="C32" s="346">
        <v>625</v>
      </c>
      <c r="D32" s="346">
        <v>798</v>
      </c>
      <c r="E32" s="346">
        <v>807</v>
      </c>
      <c r="F32" s="346">
        <v>751</v>
      </c>
      <c r="G32" s="346">
        <v>768</v>
      </c>
      <c r="H32" s="346">
        <v>575</v>
      </c>
      <c r="I32" s="346">
        <v>640</v>
      </c>
      <c r="J32" s="286" t="s">
        <v>4</v>
      </c>
      <c r="K32" s="301">
        <v>539</v>
      </c>
      <c r="L32" s="301">
        <v>569</v>
      </c>
      <c r="M32" s="301">
        <v>619</v>
      </c>
      <c r="N32" s="301">
        <v>767</v>
      </c>
      <c r="O32" s="301">
        <v>843</v>
      </c>
      <c r="P32" s="301">
        <v>871</v>
      </c>
      <c r="Q32" s="301">
        <v>856</v>
      </c>
      <c r="R32" s="301">
        <v>816</v>
      </c>
      <c r="S32" s="301">
        <v>959</v>
      </c>
      <c r="T32" s="301">
        <v>951</v>
      </c>
      <c r="U32" s="301">
        <v>917</v>
      </c>
      <c r="V32" s="301">
        <v>724</v>
      </c>
      <c r="W32" s="301">
        <v>817</v>
      </c>
      <c r="X32" s="301">
        <v>739</v>
      </c>
      <c r="Y32" s="301">
        <v>718</v>
      </c>
      <c r="Z32" s="301">
        <v>715</v>
      </c>
      <c r="AA32" s="301">
        <v>790</v>
      </c>
      <c r="AB32" s="301">
        <v>679</v>
      </c>
      <c r="AC32" s="1097">
        <v>718</v>
      </c>
      <c r="AD32" s="1098">
        <v>694</v>
      </c>
      <c r="AE32" s="1099">
        <v>654</v>
      </c>
      <c r="AF32" s="1099">
        <v>617</v>
      </c>
      <c r="AG32" s="1099">
        <v>543</v>
      </c>
      <c r="AH32" s="1092">
        <v>590</v>
      </c>
      <c r="AI32" s="907"/>
      <c r="AJ32" s="907"/>
      <c r="AK32" s="907"/>
      <c r="AL32" s="907"/>
      <c r="AM32" s="907"/>
      <c r="AN32" s="907"/>
      <c r="AO32" s="907"/>
      <c r="AP32" s="907"/>
      <c r="AQ32" s="907"/>
      <c r="AR32" s="907"/>
      <c r="AS32" s="907"/>
      <c r="AT32" s="907"/>
      <c r="AU32" s="907"/>
      <c r="AV32" s="907"/>
      <c r="AW32" s="907"/>
      <c r="AX32" s="907"/>
      <c r="AY32" s="907"/>
      <c r="AZ32" s="907"/>
      <c r="BA32" s="907"/>
      <c r="BB32" s="907"/>
      <c r="BC32" s="907"/>
      <c r="BD32" s="907"/>
      <c r="BE32" s="907"/>
      <c r="BF32" s="907"/>
      <c r="BG32" s="907"/>
      <c r="BH32" s="907"/>
      <c r="BI32" s="907"/>
      <c r="BJ32" s="907"/>
      <c r="BK32" s="907"/>
      <c r="BL32" s="907"/>
      <c r="BM32" s="907"/>
      <c r="BN32" s="907"/>
      <c r="BO32" s="907"/>
      <c r="BP32" s="907"/>
      <c r="BQ32" s="907"/>
      <c r="BR32" s="907"/>
      <c r="BS32" s="907"/>
      <c r="BT32" s="907"/>
      <c r="BU32" s="907"/>
      <c r="BV32" s="907"/>
      <c r="BW32" s="907"/>
      <c r="BX32" s="907"/>
      <c r="BY32" s="907"/>
      <c r="BZ32" s="907"/>
      <c r="CA32" s="907"/>
      <c r="CB32" s="907"/>
      <c r="CC32" s="907"/>
      <c r="CD32" s="907"/>
      <c r="CE32" s="907"/>
      <c r="CF32" s="907"/>
      <c r="CG32" s="907"/>
      <c r="CH32" s="907"/>
      <c r="CI32" s="907"/>
      <c r="CJ32" s="907"/>
      <c r="CK32" s="907"/>
      <c r="CL32" s="907"/>
      <c r="CM32" s="907"/>
      <c r="CN32" s="907"/>
      <c r="CO32" s="907"/>
      <c r="CP32" s="907"/>
      <c r="CQ32" s="907"/>
      <c r="CR32" s="907"/>
      <c r="CS32" s="907"/>
      <c r="CT32" s="907"/>
      <c r="CU32" s="907"/>
      <c r="CV32" s="907"/>
      <c r="CW32" s="907"/>
      <c r="CX32" s="907"/>
      <c r="CY32" s="907"/>
      <c r="CZ32" s="907"/>
      <c r="DA32" s="907"/>
      <c r="DB32" s="907"/>
      <c r="DC32" s="907"/>
      <c r="DD32" s="907"/>
      <c r="DE32" s="907"/>
      <c r="DF32" s="907"/>
      <c r="DG32" s="907"/>
      <c r="DH32" s="907"/>
      <c r="DI32" s="907"/>
      <c r="DJ32" s="907"/>
      <c r="DK32" s="907"/>
      <c r="DL32" s="907"/>
      <c r="DM32" s="907"/>
      <c r="DN32" s="907"/>
      <c r="DO32" s="907"/>
      <c r="DP32" s="907"/>
      <c r="DQ32" s="907"/>
      <c r="DR32" s="907"/>
      <c r="DS32" s="907"/>
      <c r="DT32" s="907"/>
      <c r="DU32" s="907"/>
      <c r="DV32" s="907"/>
      <c r="DW32" s="907"/>
      <c r="DX32" s="907"/>
      <c r="DY32" s="907"/>
      <c r="DZ32" s="907"/>
      <c r="EA32" s="907"/>
      <c r="EB32" s="907"/>
      <c r="EC32" s="907"/>
      <c r="ED32" s="907"/>
      <c r="EE32" s="907"/>
      <c r="EF32" s="907"/>
      <c r="EG32" s="907"/>
      <c r="EH32" s="907"/>
      <c r="EI32" s="907"/>
      <c r="EJ32" s="907"/>
      <c r="EK32" s="907"/>
      <c r="EL32" s="907"/>
      <c r="EM32" s="907"/>
      <c r="EN32" s="907"/>
      <c r="EO32" s="907"/>
      <c r="EP32" s="907"/>
      <c r="EQ32" s="907"/>
      <c r="ER32" s="907"/>
      <c r="ES32" s="907"/>
      <c r="ET32" s="907"/>
      <c r="EU32" s="907"/>
      <c r="EV32" s="907"/>
      <c r="EW32" s="907"/>
      <c r="EX32" s="907"/>
      <c r="EY32" s="907"/>
      <c r="EZ32" s="907"/>
      <c r="FA32" s="907"/>
      <c r="FB32" s="907"/>
      <c r="FC32" s="907"/>
      <c r="FD32" s="907"/>
      <c r="FE32" s="907"/>
      <c r="FF32" s="907"/>
      <c r="FG32" s="907"/>
      <c r="FH32" s="907"/>
      <c r="FI32" s="907"/>
      <c r="FJ32" s="907"/>
      <c r="FK32" s="907"/>
      <c r="FL32" s="907"/>
      <c r="FM32" s="907"/>
      <c r="FN32" s="907"/>
      <c r="FO32" s="907"/>
      <c r="FP32" s="907"/>
      <c r="FQ32" s="907"/>
      <c r="FR32" s="907"/>
      <c r="FS32" s="907"/>
      <c r="FT32" s="907"/>
      <c r="FU32" s="907"/>
      <c r="FV32" s="907"/>
      <c r="FW32" s="907"/>
      <c r="FX32" s="907"/>
      <c r="FY32" s="907"/>
      <c r="FZ32" s="907"/>
      <c r="GA32" s="907"/>
      <c r="GB32" s="907"/>
      <c r="GC32" s="907"/>
      <c r="GD32" s="907"/>
      <c r="GE32" s="907"/>
      <c r="GF32" s="907"/>
      <c r="GG32" s="907"/>
      <c r="GH32" s="907"/>
      <c r="GI32" s="907"/>
      <c r="GJ32" s="907"/>
      <c r="GK32" s="907"/>
      <c r="GL32" s="907"/>
      <c r="GM32" s="907"/>
      <c r="GN32" s="907"/>
      <c r="GO32" s="907"/>
      <c r="GP32" s="907"/>
      <c r="GQ32" s="907"/>
      <c r="GR32" s="907"/>
      <c r="GS32" s="907"/>
      <c r="GT32" s="907"/>
      <c r="GU32" s="907"/>
      <c r="GV32" s="907"/>
      <c r="GW32" s="907"/>
      <c r="GX32" s="907"/>
      <c r="GY32" s="907"/>
      <c r="GZ32" s="907"/>
      <c r="HA32" s="907"/>
      <c r="HB32" s="907"/>
      <c r="HC32" s="907"/>
      <c r="HD32" s="907"/>
      <c r="HE32" s="907"/>
      <c r="HF32" s="907"/>
      <c r="HG32" s="907"/>
      <c r="HH32" s="907"/>
      <c r="HI32" s="907"/>
      <c r="HJ32" s="907"/>
      <c r="HK32" s="907"/>
      <c r="HL32" s="907"/>
      <c r="HM32" s="907"/>
      <c r="HN32" s="907"/>
      <c r="HO32" s="907"/>
      <c r="HP32" s="907"/>
      <c r="HQ32" s="907"/>
      <c r="HR32" s="907"/>
      <c r="HS32" s="907"/>
      <c r="HT32" s="907"/>
      <c r="HU32" s="907"/>
      <c r="HV32" s="907"/>
      <c r="HW32" s="907"/>
      <c r="HX32" s="907"/>
      <c r="HY32" s="907"/>
      <c r="HZ32" s="907"/>
      <c r="IA32" s="907"/>
      <c r="IB32" s="907"/>
      <c r="IC32" s="907"/>
      <c r="ID32" s="907"/>
      <c r="IE32" s="907"/>
      <c r="IF32" s="907"/>
      <c r="IG32" s="907"/>
      <c r="IH32" s="907"/>
      <c r="II32" s="907"/>
      <c r="IJ32" s="907"/>
      <c r="IK32" s="907"/>
      <c r="IL32" s="907"/>
      <c r="IM32" s="907"/>
      <c r="IN32" s="907"/>
      <c r="IO32" s="907"/>
      <c r="IP32" s="907"/>
      <c r="IQ32" s="907"/>
      <c r="IR32" s="907"/>
      <c r="IS32" s="907"/>
      <c r="IT32" s="907"/>
      <c r="IU32" s="907"/>
    </row>
    <row r="33" spans="1:255" x14ac:dyDescent="0.2">
      <c r="A33" s="1096" t="s">
        <v>698</v>
      </c>
      <c r="B33" s="301" t="s">
        <v>4</v>
      </c>
      <c r="C33" s="1100" t="s">
        <v>4</v>
      </c>
      <c r="D33" s="301" t="s">
        <v>4</v>
      </c>
      <c r="E33" s="301" t="s">
        <v>4</v>
      </c>
      <c r="F33" s="301" t="s">
        <v>4</v>
      </c>
      <c r="G33" s="301" t="s">
        <v>4</v>
      </c>
      <c r="H33" s="301" t="s">
        <v>4</v>
      </c>
      <c r="I33" s="301" t="s">
        <v>4</v>
      </c>
      <c r="J33" s="301" t="s">
        <v>4</v>
      </c>
      <c r="K33" s="301" t="s">
        <v>4</v>
      </c>
      <c r="L33" s="301" t="s">
        <v>4</v>
      </c>
      <c r="M33" s="301" t="s">
        <v>4</v>
      </c>
      <c r="N33" s="301" t="s">
        <v>4</v>
      </c>
      <c r="O33" s="301" t="s">
        <v>4</v>
      </c>
      <c r="P33" s="301" t="s">
        <v>4</v>
      </c>
      <c r="Q33" s="301" t="s">
        <v>4</v>
      </c>
      <c r="R33" s="301" t="s">
        <v>4</v>
      </c>
      <c r="S33" s="301" t="s">
        <v>4</v>
      </c>
      <c r="T33" s="301" t="s">
        <v>4</v>
      </c>
      <c r="U33" s="301" t="s">
        <v>4</v>
      </c>
      <c r="V33" s="301" t="s">
        <v>4</v>
      </c>
      <c r="W33" s="301" t="s">
        <v>4</v>
      </c>
      <c r="X33" s="301" t="s">
        <v>4</v>
      </c>
      <c r="Y33" s="301" t="s">
        <v>4</v>
      </c>
      <c r="Z33" s="301" t="s">
        <v>4</v>
      </c>
      <c r="AA33" s="301" t="s">
        <v>4</v>
      </c>
      <c r="AB33" s="301" t="s">
        <v>4</v>
      </c>
      <c r="AC33" s="301" t="s">
        <v>4</v>
      </c>
      <c r="AD33" s="301" t="s">
        <v>4</v>
      </c>
      <c r="AE33" s="301" t="s">
        <v>4</v>
      </c>
      <c r="AF33" s="301" t="s">
        <v>4</v>
      </c>
      <c r="AG33" s="301" t="s">
        <v>4</v>
      </c>
      <c r="AH33" s="1101" t="s">
        <v>4</v>
      </c>
      <c r="AI33" s="907"/>
      <c r="AJ33" s="907"/>
      <c r="AK33" s="907"/>
      <c r="AL33" s="907"/>
      <c r="AM33" s="907"/>
      <c r="AN33" s="907"/>
      <c r="AO33" s="907"/>
      <c r="AP33" s="907"/>
      <c r="AQ33" s="907"/>
      <c r="AR33" s="907"/>
      <c r="AS33" s="907"/>
      <c r="AT33" s="907"/>
      <c r="AU33" s="907"/>
      <c r="AV33" s="907"/>
      <c r="AW33" s="907"/>
      <c r="AX33" s="907"/>
      <c r="AY33" s="907"/>
      <c r="AZ33" s="907"/>
      <c r="BA33" s="907"/>
      <c r="BB33" s="907"/>
      <c r="BC33" s="907"/>
      <c r="BD33" s="907"/>
      <c r="BE33" s="907"/>
      <c r="BF33" s="907"/>
      <c r="BG33" s="907"/>
      <c r="BH33" s="907"/>
      <c r="BI33" s="907"/>
      <c r="BJ33" s="907"/>
      <c r="BK33" s="907"/>
      <c r="BL33" s="907"/>
      <c r="BM33" s="907"/>
      <c r="BN33" s="907"/>
      <c r="BO33" s="907"/>
      <c r="BP33" s="907"/>
      <c r="BQ33" s="907"/>
      <c r="BR33" s="907"/>
      <c r="BS33" s="907"/>
      <c r="BT33" s="907"/>
      <c r="BU33" s="907"/>
      <c r="BV33" s="907"/>
      <c r="BW33" s="907"/>
      <c r="BX33" s="907"/>
      <c r="BY33" s="907"/>
      <c r="BZ33" s="907"/>
      <c r="CA33" s="907"/>
      <c r="CB33" s="907"/>
      <c r="CC33" s="907"/>
      <c r="CD33" s="907"/>
      <c r="CE33" s="907"/>
      <c r="CF33" s="907"/>
      <c r="CG33" s="907"/>
      <c r="CH33" s="907"/>
      <c r="CI33" s="907"/>
      <c r="CJ33" s="907"/>
      <c r="CK33" s="907"/>
      <c r="CL33" s="907"/>
      <c r="CM33" s="907"/>
      <c r="CN33" s="907"/>
      <c r="CO33" s="907"/>
      <c r="CP33" s="907"/>
      <c r="CQ33" s="907"/>
      <c r="CR33" s="907"/>
      <c r="CS33" s="907"/>
      <c r="CT33" s="907"/>
      <c r="CU33" s="907"/>
      <c r="CV33" s="907"/>
      <c r="CW33" s="907"/>
      <c r="CX33" s="907"/>
      <c r="CY33" s="907"/>
      <c r="CZ33" s="907"/>
      <c r="DA33" s="907"/>
      <c r="DB33" s="907"/>
      <c r="DC33" s="907"/>
      <c r="DD33" s="907"/>
      <c r="DE33" s="907"/>
      <c r="DF33" s="907"/>
      <c r="DG33" s="907"/>
      <c r="DH33" s="907"/>
      <c r="DI33" s="907"/>
      <c r="DJ33" s="907"/>
      <c r="DK33" s="907"/>
      <c r="DL33" s="907"/>
      <c r="DM33" s="907"/>
      <c r="DN33" s="907"/>
      <c r="DO33" s="907"/>
      <c r="DP33" s="907"/>
      <c r="DQ33" s="907"/>
      <c r="DR33" s="907"/>
      <c r="DS33" s="907"/>
      <c r="DT33" s="907"/>
      <c r="DU33" s="907"/>
      <c r="DV33" s="907"/>
      <c r="DW33" s="907"/>
      <c r="DX33" s="907"/>
      <c r="DY33" s="907"/>
      <c r="DZ33" s="907"/>
      <c r="EA33" s="907"/>
      <c r="EB33" s="907"/>
      <c r="EC33" s="907"/>
      <c r="ED33" s="907"/>
      <c r="EE33" s="907"/>
      <c r="EF33" s="907"/>
      <c r="EG33" s="907"/>
      <c r="EH33" s="907"/>
      <c r="EI33" s="907"/>
      <c r="EJ33" s="907"/>
      <c r="EK33" s="907"/>
      <c r="EL33" s="907"/>
      <c r="EM33" s="907"/>
      <c r="EN33" s="907"/>
      <c r="EO33" s="907"/>
      <c r="EP33" s="907"/>
      <c r="EQ33" s="907"/>
      <c r="ER33" s="907"/>
      <c r="ES33" s="907"/>
      <c r="ET33" s="907"/>
      <c r="EU33" s="907"/>
      <c r="EV33" s="907"/>
      <c r="EW33" s="907"/>
      <c r="EX33" s="907"/>
      <c r="EY33" s="907"/>
      <c r="EZ33" s="907"/>
      <c r="FA33" s="907"/>
      <c r="FB33" s="907"/>
      <c r="FC33" s="907"/>
      <c r="FD33" s="907"/>
      <c r="FE33" s="907"/>
      <c r="FF33" s="907"/>
      <c r="FG33" s="907"/>
      <c r="FH33" s="907"/>
      <c r="FI33" s="907"/>
      <c r="FJ33" s="907"/>
      <c r="FK33" s="907"/>
      <c r="FL33" s="907"/>
      <c r="FM33" s="907"/>
      <c r="FN33" s="907"/>
      <c r="FO33" s="907"/>
      <c r="FP33" s="907"/>
      <c r="FQ33" s="907"/>
      <c r="FR33" s="907"/>
      <c r="FS33" s="907"/>
      <c r="FT33" s="907"/>
      <c r="FU33" s="907"/>
      <c r="FV33" s="907"/>
      <c r="FW33" s="907"/>
      <c r="FX33" s="907"/>
      <c r="FY33" s="907"/>
      <c r="FZ33" s="907"/>
      <c r="GA33" s="907"/>
      <c r="GB33" s="907"/>
      <c r="GC33" s="907"/>
      <c r="GD33" s="907"/>
      <c r="GE33" s="907"/>
      <c r="GF33" s="907"/>
      <c r="GG33" s="907"/>
      <c r="GH33" s="907"/>
      <c r="GI33" s="907"/>
      <c r="GJ33" s="907"/>
      <c r="GK33" s="907"/>
      <c r="GL33" s="907"/>
      <c r="GM33" s="907"/>
      <c r="GN33" s="907"/>
      <c r="GO33" s="907"/>
      <c r="GP33" s="907"/>
      <c r="GQ33" s="907"/>
      <c r="GR33" s="907"/>
      <c r="GS33" s="907"/>
      <c r="GT33" s="907"/>
      <c r="GU33" s="907"/>
      <c r="GV33" s="907"/>
      <c r="GW33" s="907"/>
      <c r="GX33" s="907"/>
      <c r="GY33" s="907"/>
      <c r="GZ33" s="907"/>
      <c r="HA33" s="907"/>
      <c r="HB33" s="907"/>
      <c r="HC33" s="907"/>
      <c r="HD33" s="907"/>
      <c r="HE33" s="907"/>
      <c r="HF33" s="907"/>
      <c r="HG33" s="907"/>
      <c r="HH33" s="907"/>
      <c r="HI33" s="907"/>
      <c r="HJ33" s="907"/>
      <c r="HK33" s="907"/>
      <c r="HL33" s="907"/>
      <c r="HM33" s="907"/>
      <c r="HN33" s="907"/>
      <c r="HO33" s="907"/>
      <c r="HP33" s="907"/>
      <c r="HQ33" s="907"/>
      <c r="HR33" s="907"/>
      <c r="HS33" s="907"/>
      <c r="HT33" s="907"/>
      <c r="HU33" s="907"/>
      <c r="HV33" s="907"/>
      <c r="HW33" s="907"/>
      <c r="HX33" s="907"/>
      <c r="HY33" s="907"/>
      <c r="HZ33" s="907"/>
      <c r="IA33" s="907"/>
      <c r="IB33" s="907"/>
      <c r="IC33" s="907"/>
      <c r="ID33" s="907"/>
      <c r="IE33" s="907"/>
      <c r="IF33" s="907"/>
      <c r="IG33" s="907"/>
      <c r="IH33" s="907"/>
      <c r="II33" s="907"/>
      <c r="IJ33" s="907"/>
      <c r="IK33" s="907"/>
      <c r="IL33" s="907"/>
      <c r="IM33" s="907"/>
      <c r="IN33" s="907"/>
      <c r="IO33" s="907"/>
      <c r="IP33" s="907"/>
      <c r="IQ33" s="907"/>
      <c r="IR33" s="907"/>
      <c r="IS33" s="907"/>
      <c r="IT33" s="907"/>
      <c r="IU33" s="907"/>
    </row>
    <row r="34" spans="1:255" x14ac:dyDescent="0.2">
      <c r="A34" s="1102" t="s">
        <v>462</v>
      </c>
      <c r="B34" s="301" t="s">
        <v>4</v>
      </c>
      <c r="C34" s="1100" t="s">
        <v>4</v>
      </c>
      <c r="D34" s="301" t="s">
        <v>4</v>
      </c>
      <c r="E34" s="301" t="s">
        <v>4</v>
      </c>
      <c r="F34" s="301" t="s">
        <v>4</v>
      </c>
      <c r="G34" s="301" t="s">
        <v>4</v>
      </c>
      <c r="H34" s="301" t="s">
        <v>4</v>
      </c>
      <c r="I34" s="301" t="s">
        <v>4</v>
      </c>
      <c r="J34" s="301" t="s">
        <v>4</v>
      </c>
      <c r="K34" s="301" t="s">
        <v>4</v>
      </c>
      <c r="L34" s="301" t="s">
        <v>4</v>
      </c>
      <c r="M34" s="301" t="s">
        <v>4</v>
      </c>
      <c r="N34" s="301" t="s">
        <v>4</v>
      </c>
      <c r="O34" s="301" t="s">
        <v>4</v>
      </c>
      <c r="P34" s="301" t="s">
        <v>4</v>
      </c>
      <c r="Q34" s="301" t="s">
        <v>4</v>
      </c>
      <c r="R34" s="301" t="s">
        <v>4</v>
      </c>
      <c r="S34" s="301" t="s">
        <v>4</v>
      </c>
      <c r="T34" s="301" t="s">
        <v>4</v>
      </c>
      <c r="U34" s="301" t="s">
        <v>4</v>
      </c>
      <c r="V34" s="301" t="s">
        <v>4</v>
      </c>
      <c r="W34" s="301" t="s">
        <v>4</v>
      </c>
      <c r="X34" s="301" t="s">
        <v>4</v>
      </c>
      <c r="Y34" s="301" t="s">
        <v>4</v>
      </c>
      <c r="Z34" s="301" t="s">
        <v>4</v>
      </c>
      <c r="AA34" s="301" t="s">
        <v>4</v>
      </c>
      <c r="AB34" s="301" t="s">
        <v>4</v>
      </c>
      <c r="AC34" s="301" t="s">
        <v>4</v>
      </c>
      <c r="AD34" s="301" t="s">
        <v>4</v>
      </c>
      <c r="AE34" s="301" t="s">
        <v>4</v>
      </c>
      <c r="AF34" s="301" t="s">
        <v>4</v>
      </c>
      <c r="AG34" s="301" t="s">
        <v>4</v>
      </c>
      <c r="AH34" s="1101" t="s">
        <v>4</v>
      </c>
      <c r="AI34" s="907"/>
      <c r="AJ34" s="907"/>
      <c r="AK34" s="907"/>
      <c r="AL34" s="907"/>
      <c r="AM34" s="907"/>
      <c r="AN34" s="907"/>
      <c r="AO34" s="907"/>
      <c r="AP34" s="907"/>
      <c r="AQ34" s="907"/>
      <c r="AR34" s="907"/>
      <c r="AS34" s="907"/>
      <c r="AT34" s="907"/>
      <c r="AU34" s="907"/>
      <c r="AV34" s="907"/>
      <c r="AW34" s="907"/>
      <c r="AX34" s="907"/>
      <c r="AY34" s="907"/>
      <c r="AZ34" s="907"/>
      <c r="BA34" s="907"/>
      <c r="BB34" s="907"/>
      <c r="BC34" s="907"/>
      <c r="BD34" s="907"/>
      <c r="BE34" s="907"/>
      <c r="BF34" s="907"/>
      <c r="BG34" s="907"/>
      <c r="BH34" s="907"/>
      <c r="BI34" s="907"/>
      <c r="BJ34" s="907"/>
      <c r="BK34" s="907"/>
      <c r="BL34" s="907"/>
      <c r="BM34" s="907"/>
      <c r="BN34" s="907"/>
      <c r="BO34" s="907"/>
      <c r="BP34" s="907"/>
      <c r="BQ34" s="907"/>
      <c r="BR34" s="907"/>
      <c r="BS34" s="907"/>
      <c r="BT34" s="907"/>
      <c r="BU34" s="907"/>
      <c r="BV34" s="907"/>
      <c r="BW34" s="907"/>
      <c r="BX34" s="907"/>
      <c r="BY34" s="907"/>
      <c r="BZ34" s="907"/>
      <c r="CA34" s="907"/>
      <c r="CB34" s="907"/>
      <c r="CC34" s="907"/>
      <c r="CD34" s="907"/>
      <c r="CE34" s="907"/>
      <c r="CF34" s="907"/>
      <c r="CG34" s="907"/>
      <c r="CH34" s="907"/>
      <c r="CI34" s="907"/>
      <c r="CJ34" s="907"/>
      <c r="CK34" s="907"/>
      <c r="CL34" s="907"/>
      <c r="CM34" s="907"/>
      <c r="CN34" s="907"/>
      <c r="CO34" s="907"/>
      <c r="CP34" s="907"/>
      <c r="CQ34" s="907"/>
      <c r="CR34" s="907"/>
      <c r="CS34" s="907"/>
      <c r="CT34" s="907"/>
      <c r="CU34" s="907"/>
      <c r="CV34" s="907"/>
      <c r="CW34" s="907"/>
      <c r="CX34" s="907"/>
      <c r="CY34" s="907"/>
      <c r="CZ34" s="907"/>
      <c r="DA34" s="907"/>
      <c r="DB34" s="907"/>
      <c r="DC34" s="907"/>
      <c r="DD34" s="907"/>
      <c r="DE34" s="907"/>
      <c r="DF34" s="907"/>
      <c r="DG34" s="907"/>
      <c r="DH34" s="907"/>
      <c r="DI34" s="907"/>
      <c r="DJ34" s="907"/>
      <c r="DK34" s="907"/>
      <c r="DL34" s="907"/>
      <c r="DM34" s="907"/>
      <c r="DN34" s="907"/>
      <c r="DO34" s="907"/>
      <c r="DP34" s="907"/>
      <c r="DQ34" s="907"/>
      <c r="DR34" s="907"/>
      <c r="DS34" s="907"/>
      <c r="DT34" s="907"/>
      <c r="DU34" s="907"/>
      <c r="DV34" s="907"/>
      <c r="DW34" s="907"/>
      <c r="DX34" s="907"/>
      <c r="DY34" s="907"/>
      <c r="DZ34" s="907"/>
      <c r="EA34" s="907"/>
      <c r="EB34" s="907"/>
      <c r="EC34" s="907"/>
      <c r="ED34" s="907"/>
      <c r="EE34" s="907"/>
      <c r="EF34" s="907"/>
      <c r="EG34" s="907"/>
      <c r="EH34" s="907"/>
      <c r="EI34" s="907"/>
      <c r="EJ34" s="907"/>
      <c r="EK34" s="907"/>
      <c r="EL34" s="907"/>
      <c r="EM34" s="907"/>
      <c r="EN34" s="907"/>
      <c r="EO34" s="907"/>
      <c r="EP34" s="907"/>
      <c r="EQ34" s="907"/>
      <c r="ER34" s="907"/>
      <c r="ES34" s="907"/>
      <c r="ET34" s="907"/>
      <c r="EU34" s="907"/>
      <c r="EV34" s="907"/>
      <c r="EW34" s="907"/>
      <c r="EX34" s="907"/>
      <c r="EY34" s="907"/>
      <c r="EZ34" s="907"/>
      <c r="FA34" s="907"/>
      <c r="FB34" s="907"/>
      <c r="FC34" s="907"/>
      <c r="FD34" s="907"/>
      <c r="FE34" s="907"/>
      <c r="FF34" s="907"/>
      <c r="FG34" s="907"/>
      <c r="FH34" s="907"/>
      <c r="FI34" s="907"/>
      <c r="FJ34" s="907"/>
      <c r="FK34" s="907"/>
      <c r="FL34" s="907"/>
      <c r="FM34" s="907"/>
      <c r="FN34" s="907"/>
      <c r="FO34" s="907"/>
      <c r="FP34" s="907"/>
      <c r="FQ34" s="907"/>
      <c r="FR34" s="907"/>
      <c r="FS34" s="907"/>
      <c r="FT34" s="907"/>
      <c r="FU34" s="907"/>
      <c r="FV34" s="907"/>
      <c r="FW34" s="907"/>
      <c r="FX34" s="907"/>
      <c r="FY34" s="907"/>
      <c r="FZ34" s="907"/>
      <c r="GA34" s="907"/>
      <c r="GB34" s="907"/>
      <c r="GC34" s="907"/>
      <c r="GD34" s="907"/>
      <c r="GE34" s="907"/>
      <c r="GF34" s="907"/>
      <c r="GG34" s="907"/>
      <c r="GH34" s="907"/>
      <c r="GI34" s="907"/>
      <c r="GJ34" s="907"/>
      <c r="GK34" s="907"/>
      <c r="GL34" s="907"/>
      <c r="GM34" s="907"/>
      <c r="GN34" s="907"/>
      <c r="GO34" s="907"/>
      <c r="GP34" s="907"/>
      <c r="GQ34" s="907"/>
      <c r="GR34" s="907"/>
      <c r="GS34" s="907"/>
      <c r="GT34" s="907"/>
      <c r="GU34" s="907"/>
      <c r="GV34" s="907"/>
      <c r="GW34" s="907"/>
      <c r="GX34" s="907"/>
      <c r="GY34" s="907"/>
      <c r="GZ34" s="907"/>
      <c r="HA34" s="907"/>
      <c r="HB34" s="907"/>
      <c r="HC34" s="907"/>
      <c r="HD34" s="907"/>
      <c r="HE34" s="907"/>
      <c r="HF34" s="907"/>
      <c r="HG34" s="907"/>
      <c r="HH34" s="907"/>
      <c r="HI34" s="907"/>
      <c r="HJ34" s="907"/>
      <c r="HK34" s="907"/>
      <c r="HL34" s="907"/>
      <c r="HM34" s="907"/>
      <c r="HN34" s="907"/>
      <c r="HO34" s="907"/>
      <c r="HP34" s="907"/>
      <c r="HQ34" s="907"/>
      <c r="HR34" s="907"/>
      <c r="HS34" s="907"/>
      <c r="HT34" s="907"/>
      <c r="HU34" s="907"/>
      <c r="HV34" s="907"/>
      <c r="HW34" s="907"/>
      <c r="HX34" s="907"/>
      <c r="HY34" s="907"/>
      <c r="HZ34" s="907"/>
      <c r="IA34" s="907"/>
      <c r="IB34" s="907"/>
      <c r="IC34" s="907"/>
      <c r="ID34" s="907"/>
      <c r="IE34" s="907"/>
      <c r="IF34" s="907"/>
      <c r="IG34" s="907"/>
      <c r="IH34" s="907"/>
      <c r="II34" s="907"/>
      <c r="IJ34" s="907"/>
      <c r="IK34" s="907"/>
      <c r="IL34" s="907"/>
      <c r="IM34" s="907"/>
      <c r="IN34" s="907"/>
      <c r="IO34" s="907"/>
      <c r="IP34" s="907"/>
      <c r="IQ34" s="907"/>
      <c r="IR34" s="907"/>
      <c r="IS34" s="907"/>
      <c r="IT34" s="907"/>
      <c r="IU34" s="907"/>
    </row>
    <row r="35" spans="1:255" ht="12.75" x14ac:dyDescent="0.2">
      <c r="A35" s="1102" t="s">
        <v>699</v>
      </c>
      <c r="B35" s="301" t="s">
        <v>4</v>
      </c>
      <c r="C35" s="1100" t="s">
        <v>4</v>
      </c>
      <c r="D35" s="301" t="s">
        <v>4</v>
      </c>
      <c r="E35" s="301" t="s">
        <v>4</v>
      </c>
      <c r="F35" s="301" t="s">
        <v>4</v>
      </c>
      <c r="G35" s="301" t="s">
        <v>4</v>
      </c>
      <c r="H35" s="301" t="s">
        <v>4</v>
      </c>
      <c r="I35" s="301" t="s">
        <v>4</v>
      </c>
      <c r="J35" s="301" t="s">
        <v>4</v>
      </c>
      <c r="K35" s="301" t="s">
        <v>4</v>
      </c>
      <c r="L35" s="301" t="s">
        <v>4</v>
      </c>
      <c r="M35" s="301" t="s">
        <v>4</v>
      </c>
      <c r="N35" s="301" t="s">
        <v>4</v>
      </c>
      <c r="O35" s="301" t="s">
        <v>4</v>
      </c>
      <c r="P35" s="301" t="s">
        <v>4</v>
      </c>
      <c r="Q35" s="301" t="s">
        <v>4</v>
      </c>
      <c r="R35" s="301" t="s">
        <v>4</v>
      </c>
      <c r="S35" s="301" t="s">
        <v>4</v>
      </c>
      <c r="T35" s="301" t="s">
        <v>4</v>
      </c>
      <c r="U35" s="301" t="s">
        <v>4</v>
      </c>
      <c r="V35" s="301" t="s">
        <v>4</v>
      </c>
      <c r="W35" s="301" t="s">
        <v>4</v>
      </c>
      <c r="X35" s="301" t="s">
        <v>4</v>
      </c>
      <c r="Y35" s="301" t="s">
        <v>4</v>
      </c>
      <c r="Z35" s="301" t="s">
        <v>4</v>
      </c>
      <c r="AA35" s="301" t="s">
        <v>4</v>
      </c>
      <c r="AB35" s="301" t="s">
        <v>4</v>
      </c>
      <c r="AC35" s="301" t="s">
        <v>4</v>
      </c>
      <c r="AD35" s="301" t="s">
        <v>4</v>
      </c>
      <c r="AE35" s="301" t="s">
        <v>4</v>
      </c>
      <c r="AF35" s="301" t="s">
        <v>4</v>
      </c>
      <c r="AG35" s="301" t="s">
        <v>4</v>
      </c>
      <c r="AH35" s="1101" t="s">
        <v>4</v>
      </c>
      <c r="AI35" s="907"/>
      <c r="AJ35" s="907"/>
      <c r="AK35" s="907"/>
      <c r="AL35" s="907"/>
      <c r="AM35" s="907"/>
      <c r="AN35" s="907"/>
      <c r="AO35" s="907"/>
      <c r="AP35" s="907"/>
      <c r="AQ35" s="907"/>
      <c r="AR35" s="907"/>
      <c r="AS35" s="907"/>
      <c r="AT35" s="907"/>
      <c r="AU35" s="907"/>
      <c r="AV35" s="907"/>
      <c r="AW35" s="907"/>
      <c r="AX35" s="907"/>
      <c r="AY35" s="907"/>
      <c r="AZ35" s="907"/>
      <c r="BA35" s="907"/>
      <c r="BB35" s="907"/>
      <c r="BC35" s="907"/>
      <c r="BD35" s="907"/>
      <c r="BE35" s="907"/>
      <c r="BF35" s="907"/>
      <c r="BG35" s="907"/>
      <c r="BH35" s="907"/>
      <c r="BI35" s="907"/>
      <c r="BJ35" s="907"/>
      <c r="BK35" s="907"/>
      <c r="BL35" s="907"/>
      <c r="BM35" s="907"/>
      <c r="BN35" s="907"/>
      <c r="BO35" s="907"/>
      <c r="BP35" s="907"/>
      <c r="BQ35" s="907"/>
      <c r="BR35" s="907"/>
      <c r="BS35" s="907"/>
      <c r="BT35" s="907"/>
      <c r="BU35" s="907"/>
      <c r="BV35" s="907"/>
      <c r="BW35" s="907"/>
      <c r="BX35" s="907"/>
      <c r="BY35" s="907"/>
      <c r="BZ35" s="907"/>
      <c r="CA35" s="907"/>
      <c r="CB35" s="907"/>
      <c r="CC35" s="907"/>
      <c r="CD35" s="907"/>
      <c r="CE35" s="907"/>
      <c r="CF35" s="907"/>
      <c r="CG35" s="907"/>
      <c r="CH35" s="907"/>
      <c r="CI35" s="907"/>
      <c r="CJ35" s="907"/>
      <c r="CK35" s="907"/>
      <c r="CL35" s="907"/>
      <c r="CM35" s="907"/>
      <c r="CN35" s="907"/>
      <c r="CO35" s="907"/>
      <c r="CP35" s="907"/>
      <c r="CQ35" s="907"/>
      <c r="CR35" s="907"/>
      <c r="CS35" s="907"/>
      <c r="CT35" s="907"/>
      <c r="CU35" s="907"/>
      <c r="CV35" s="907"/>
      <c r="CW35" s="907"/>
      <c r="CX35" s="907"/>
      <c r="CY35" s="907"/>
      <c r="CZ35" s="907"/>
      <c r="DA35" s="907"/>
      <c r="DB35" s="907"/>
      <c r="DC35" s="907"/>
      <c r="DD35" s="907"/>
      <c r="DE35" s="907"/>
      <c r="DF35" s="907"/>
      <c r="DG35" s="907"/>
      <c r="DH35" s="907"/>
      <c r="DI35" s="907"/>
      <c r="DJ35" s="907"/>
      <c r="DK35" s="907"/>
      <c r="DL35" s="907"/>
      <c r="DM35" s="907"/>
      <c r="DN35" s="907"/>
      <c r="DO35" s="907"/>
      <c r="DP35" s="907"/>
      <c r="DQ35" s="907"/>
      <c r="DR35" s="907"/>
      <c r="DS35" s="907"/>
      <c r="DT35" s="907"/>
      <c r="DU35" s="907"/>
      <c r="DV35" s="907"/>
      <c r="DW35" s="907"/>
      <c r="DX35" s="907"/>
      <c r="DY35" s="907"/>
      <c r="DZ35" s="907"/>
      <c r="EA35" s="907"/>
      <c r="EB35" s="907"/>
      <c r="EC35" s="907"/>
      <c r="ED35" s="907"/>
      <c r="EE35" s="907"/>
      <c r="EF35" s="907"/>
      <c r="EG35" s="907"/>
      <c r="EH35" s="907"/>
      <c r="EI35" s="907"/>
      <c r="EJ35" s="907"/>
      <c r="EK35" s="907"/>
      <c r="EL35" s="907"/>
      <c r="EM35" s="907"/>
      <c r="EN35" s="907"/>
      <c r="EO35" s="907"/>
      <c r="EP35" s="907"/>
      <c r="EQ35" s="907"/>
      <c r="ER35" s="907"/>
      <c r="ES35" s="907"/>
      <c r="ET35" s="907"/>
      <c r="EU35" s="907"/>
      <c r="EV35" s="907"/>
      <c r="EW35" s="907"/>
      <c r="EX35" s="907"/>
      <c r="EY35" s="907"/>
      <c r="EZ35" s="907"/>
      <c r="FA35" s="907"/>
      <c r="FB35" s="907"/>
      <c r="FC35" s="907"/>
      <c r="FD35" s="907"/>
      <c r="FE35" s="907"/>
      <c r="FF35" s="907"/>
      <c r="FG35" s="907"/>
      <c r="FH35" s="907"/>
      <c r="FI35" s="907"/>
      <c r="FJ35" s="907"/>
      <c r="FK35" s="907"/>
      <c r="FL35" s="907"/>
      <c r="FM35" s="907"/>
      <c r="FN35" s="907"/>
      <c r="FO35" s="907"/>
      <c r="FP35" s="907"/>
      <c r="FQ35" s="907"/>
      <c r="FR35" s="907"/>
      <c r="FS35" s="907"/>
      <c r="FT35" s="907"/>
      <c r="FU35" s="907"/>
      <c r="FV35" s="907"/>
      <c r="FW35" s="907"/>
      <c r="FX35" s="907"/>
      <c r="FY35" s="907"/>
      <c r="FZ35" s="907"/>
      <c r="GA35" s="907"/>
      <c r="GB35" s="907"/>
      <c r="GC35" s="907"/>
      <c r="GD35" s="907"/>
      <c r="GE35" s="907"/>
      <c r="GF35" s="907"/>
      <c r="GG35" s="907"/>
      <c r="GH35" s="907"/>
      <c r="GI35" s="907"/>
      <c r="GJ35" s="907"/>
      <c r="GK35" s="907"/>
      <c r="GL35" s="907"/>
      <c r="GM35" s="907"/>
      <c r="GN35" s="907"/>
      <c r="GO35" s="907"/>
      <c r="GP35" s="907"/>
      <c r="GQ35" s="907"/>
      <c r="GR35" s="907"/>
      <c r="GS35" s="907"/>
      <c r="GT35" s="907"/>
      <c r="GU35" s="907"/>
      <c r="GV35" s="907"/>
      <c r="GW35" s="907"/>
      <c r="GX35" s="907"/>
      <c r="GY35" s="907"/>
      <c r="GZ35" s="907"/>
      <c r="HA35" s="907"/>
      <c r="HB35" s="907"/>
      <c r="HC35" s="907"/>
      <c r="HD35" s="907"/>
      <c r="HE35" s="907"/>
      <c r="HF35" s="907"/>
      <c r="HG35" s="907"/>
      <c r="HH35" s="907"/>
      <c r="HI35" s="907"/>
      <c r="HJ35" s="907"/>
      <c r="HK35" s="907"/>
      <c r="HL35" s="907"/>
      <c r="HM35" s="907"/>
      <c r="HN35" s="907"/>
      <c r="HO35" s="907"/>
      <c r="HP35" s="907"/>
      <c r="HQ35" s="907"/>
      <c r="HR35" s="907"/>
      <c r="HS35" s="907"/>
      <c r="HT35" s="907"/>
      <c r="HU35" s="907"/>
      <c r="HV35" s="907"/>
      <c r="HW35" s="907"/>
      <c r="HX35" s="907"/>
      <c r="HY35" s="907"/>
      <c r="HZ35" s="907"/>
      <c r="IA35" s="907"/>
      <c r="IB35" s="907"/>
      <c r="IC35" s="907"/>
      <c r="ID35" s="907"/>
      <c r="IE35" s="907"/>
      <c r="IF35" s="907"/>
      <c r="IG35" s="907"/>
      <c r="IH35" s="907"/>
      <c r="II35" s="907"/>
      <c r="IJ35" s="907"/>
      <c r="IK35" s="907"/>
      <c r="IL35" s="907"/>
      <c r="IM35" s="907"/>
      <c r="IN35" s="907"/>
      <c r="IO35" s="907"/>
      <c r="IP35" s="907"/>
      <c r="IQ35" s="907"/>
      <c r="IR35" s="907"/>
      <c r="IS35" s="907"/>
      <c r="IT35" s="907"/>
      <c r="IU35" s="907"/>
    </row>
    <row r="36" spans="1:255" x14ac:dyDescent="0.2">
      <c r="A36" s="731" t="s">
        <v>40</v>
      </c>
      <c r="B36" s="1103"/>
      <c r="C36" s="1104"/>
      <c r="D36" s="1103"/>
      <c r="E36" s="1103"/>
      <c r="F36" s="1103"/>
      <c r="G36" s="1103"/>
      <c r="H36" s="1103"/>
      <c r="I36" s="1103"/>
      <c r="J36" s="1103"/>
      <c r="K36" s="1103"/>
      <c r="L36" s="1103"/>
      <c r="M36" s="1103"/>
      <c r="N36" s="1103"/>
      <c r="O36" s="1103"/>
      <c r="P36" s="1103"/>
      <c r="Q36" s="1103"/>
      <c r="R36" s="1103"/>
      <c r="S36" s="1103"/>
      <c r="T36" s="1103"/>
      <c r="U36" s="1103"/>
      <c r="V36" s="1103"/>
      <c r="W36" s="406"/>
      <c r="X36" s="791"/>
      <c r="Y36" s="791"/>
      <c r="Z36" s="406"/>
      <c r="AA36" s="1103"/>
      <c r="AB36" s="1103"/>
      <c r="AC36" s="1103"/>
      <c r="AD36" s="1103"/>
      <c r="AE36" s="1103"/>
      <c r="AF36" s="1103"/>
      <c r="AG36" s="1103"/>
      <c r="AH36" s="1105"/>
      <c r="AI36" s="907"/>
      <c r="AJ36" s="907"/>
      <c r="AK36" s="907"/>
      <c r="AL36" s="907"/>
      <c r="AM36" s="907"/>
      <c r="AN36" s="907"/>
      <c r="AO36" s="907"/>
      <c r="AP36" s="907"/>
      <c r="AQ36" s="907"/>
      <c r="AR36" s="907"/>
      <c r="AS36" s="907"/>
      <c r="AT36" s="907"/>
      <c r="AU36" s="907"/>
      <c r="AV36" s="907"/>
      <c r="AW36" s="907"/>
      <c r="AX36" s="907"/>
      <c r="AY36" s="907"/>
      <c r="AZ36" s="907"/>
      <c r="BA36" s="907"/>
      <c r="BB36" s="907"/>
      <c r="BC36" s="907"/>
      <c r="BD36" s="907"/>
      <c r="BE36" s="907"/>
      <c r="BF36" s="907"/>
      <c r="BG36" s="907"/>
      <c r="BH36" s="907"/>
      <c r="BI36" s="907"/>
      <c r="BJ36" s="907"/>
      <c r="BK36" s="907"/>
      <c r="BL36" s="907"/>
      <c r="BM36" s="907"/>
      <c r="BN36" s="907"/>
      <c r="BO36" s="907"/>
      <c r="BP36" s="907"/>
      <c r="BQ36" s="907"/>
      <c r="BR36" s="907"/>
      <c r="BS36" s="907"/>
      <c r="BT36" s="907"/>
      <c r="BU36" s="907"/>
      <c r="BV36" s="907"/>
      <c r="BW36" s="907"/>
      <c r="BX36" s="907"/>
      <c r="BY36" s="907"/>
      <c r="BZ36" s="907"/>
      <c r="CA36" s="907"/>
      <c r="CB36" s="907"/>
      <c r="CC36" s="907"/>
      <c r="CD36" s="907"/>
      <c r="CE36" s="907"/>
      <c r="CF36" s="907"/>
      <c r="CG36" s="907"/>
      <c r="CH36" s="907"/>
      <c r="CI36" s="907"/>
      <c r="CJ36" s="907"/>
      <c r="CK36" s="907"/>
      <c r="CL36" s="907"/>
      <c r="CM36" s="907"/>
      <c r="CN36" s="907"/>
      <c r="CO36" s="907"/>
      <c r="CP36" s="907"/>
      <c r="CQ36" s="907"/>
      <c r="CR36" s="907"/>
      <c r="CS36" s="907"/>
      <c r="CT36" s="907"/>
      <c r="CU36" s="907"/>
      <c r="CV36" s="907"/>
      <c r="CW36" s="907"/>
      <c r="CX36" s="907"/>
      <c r="CY36" s="907"/>
      <c r="CZ36" s="907"/>
      <c r="DA36" s="907"/>
      <c r="DB36" s="907"/>
      <c r="DC36" s="907"/>
      <c r="DD36" s="907"/>
      <c r="DE36" s="907"/>
      <c r="DF36" s="907"/>
      <c r="DG36" s="907"/>
      <c r="DH36" s="907"/>
      <c r="DI36" s="907"/>
      <c r="DJ36" s="907"/>
      <c r="DK36" s="907"/>
      <c r="DL36" s="907"/>
      <c r="DM36" s="907"/>
      <c r="DN36" s="907"/>
      <c r="DO36" s="907"/>
      <c r="DP36" s="907"/>
      <c r="DQ36" s="907"/>
      <c r="DR36" s="907"/>
      <c r="DS36" s="907"/>
      <c r="DT36" s="907"/>
      <c r="DU36" s="907"/>
      <c r="DV36" s="907"/>
      <c r="DW36" s="907"/>
      <c r="DX36" s="907"/>
      <c r="DY36" s="907"/>
      <c r="DZ36" s="907"/>
      <c r="EA36" s="907"/>
      <c r="EB36" s="907"/>
      <c r="EC36" s="907"/>
      <c r="ED36" s="907"/>
      <c r="EE36" s="907"/>
      <c r="EF36" s="907"/>
      <c r="EG36" s="907"/>
      <c r="EH36" s="907"/>
      <c r="EI36" s="907"/>
      <c r="EJ36" s="907"/>
      <c r="EK36" s="907"/>
      <c r="EL36" s="907"/>
      <c r="EM36" s="907"/>
      <c r="EN36" s="907"/>
      <c r="EO36" s="907"/>
      <c r="EP36" s="907"/>
      <c r="EQ36" s="907"/>
      <c r="ER36" s="907"/>
      <c r="ES36" s="907"/>
      <c r="ET36" s="907"/>
      <c r="EU36" s="907"/>
      <c r="EV36" s="907"/>
      <c r="EW36" s="907"/>
      <c r="EX36" s="907"/>
      <c r="EY36" s="907"/>
      <c r="EZ36" s="907"/>
      <c r="FA36" s="907"/>
      <c r="FB36" s="907"/>
      <c r="FC36" s="907"/>
      <c r="FD36" s="907"/>
      <c r="FE36" s="907"/>
      <c r="FF36" s="907"/>
      <c r="FG36" s="907"/>
      <c r="FH36" s="907"/>
      <c r="FI36" s="907"/>
      <c r="FJ36" s="907"/>
      <c r="FK36" s="907"/>
      <c r="FL36" s="907"/>
      <c r="FM36" s="907"/>
      <c r="FN36" s="907"/>
      <c r="FO36" s="907"/>
      <c r="FP36" s="907"/>
      <c r="FQ36" s="907"/>
      <c r="FR36" s="907"/>
      <c r="FS36" s="907"/>
      <c r="FT36" s="907"/>
      <c r="FU36" s="907"/>
      <c r="FV36" s="907"/>
      <c r="FW36" s="907"/>
      <c r="FX36" s="907"/>
      <c r="FY36" s="907"/>
      <c r="FZ36" s="907"/>
      <c r="GA36" s="907"/>
      <c r="GB36" s="907"/>
      <c r="GC36" s="907"/>
      <c r="GD36" s="907"/>
      <c r="GE36" s="907"/>
      <c r="GF36" s="907"/>
      <c r="GG36" s="907"/>
      <c r="GH36" s="907"/>
      <c r="GI36" s="907"/>
      <c r="GJ36" s="907"/>
      <c r="GK36" s="907"/>
      <c r="GL36" s="907"/>
      <c r="GM36" s="907"/>
      <c r="GN36" s="907"/>
      <c r="GO36" s="907"/>
      <c r="GP36" s="907"/>
      <c r="GQ36" s="907"/>
      <c r="GR36" s="907"/>
      <c r="GS36" s="907"/>
      <c r="GT36" s="907"/>
      <c r="GU36" s="907"/>
      <c r="GV36" s="907"/>
      <c r="GW36" s="907"/>
      <c r="GX36" s="907"/>
      <c r="GY36" s="907"/>
      <c r="GZ36" s="907"/>
      <c r="HA36" s="907"/>
      <c r="HB36" s="907"/>
      <c r="HC36" s="907"/>
      <c r="HD36" s="907"/>
      <c r="HE36" s="907"/>
      <c r="HF36" s="907"/>
      <c r="HG36" s="907"/>
      <c r="HH36" s="907"/>
      <c r="HI36" s="907"/>
      <c r="HJ36" s="907"/>
      <c r="HK36" s="907"/>
      <c r="HL36" s="907"/>
      <c r="HM36" s="907"/>
      <c r="HN36" s="907"/>
      <c r="HO36" s="907"/>
      <c r="HP36" s="907"/>
      <c r="HQ36" s="907"/>
      <c r="HR36" s="907"/>
      <c r="HS36" s="907"/>
      <c r="HT36" s="907"/>
      <c r="HU36" s="907"/>
      <c r="HV36" s="907"/>
      <c r="HW36" s="907"/>
      <c r="HX36" s="907"/>
      <c r="HY36" s="907"/>
      <c r="HZ36" s="907"/>
      <c r="IA36" s="907"/>
      <c r="IB36" s="907"/>
      <c r="IC36" s="907"/>
      <c r="ID36" s="907"/>
      <c r="IE36" s="907"/>
      <c r="IF36" s="907"/>
      <c r="IG36" s="907"/>
      <c r="IH36" s="907"/>
      <c r="II36" s="907"/>
      <c r="IJ36" s="907"/>
      <c r="IK36" s="907"/>
      <c r="IL36" s="907"/>
      <c r="IM36" s="907"/>
      <c r="IN36" s="907"/>
      <c r="IO36" s="907"/>
      <c r="IP36" s="907"/>
      <c r="IQ36" s="907"/>
      <c r="IR36" s="907"/>
      <c r="IS36" s="907"/>
      <c r="IT36" s="907"/>
      <c r="IU36" s="907"/>
    </row>
    <row r="37" spans="1:255" x14ac:dyDescent="0.2">
      <c r="A37" s="1106" t="s">
        <v>41</v>
      </c>
      <c r="B37" s="1106"/>
      <c r="C37" s="640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1107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21"/>
      <c r="CE37" s="321"/>
      <c r="CF37" s="321"/>
      <c r="CG37" s="321"/>
      <c r="CH37" s="321"/>
      <c r="CI37" s="321"/>
      <c r="CJ37" s="321"/>
      <c r="CK37" s="321"/>
      <c r="CL37" s="321"/>
      <c r="CM37" s="321"/>
      <c r="CN37" s="321"/>
      <c r="CO37" s="321"/>
      <c r="CP37" s="321"/>
      <c r="CQ37" s="321"/>
      <c r="CR37" s="321"/>
      <c r="CS37" s="321"/>
      <c r="CT37" s="321"/>
      <c r="CU37" s="321"/>
      <c r="CV37" s="321"/>
      <c r="CW37" s="321"/>
      <c r="CX37" s="321"/>
      <c r="CY37" s="321"/>
      <c r="CZ37" s="321"/>
      <c r="DA37" s="321"/>
      <c r="DB37" s="321"/>
      <c r="DC37" s="321"/>
      <c r="DD37" s="321"/>
      <c r="DE37" s="321"/>
      <c r="DF37" s="321"/>
      <c r="DG37" s="321"/>
      <c r="DH37" s="321"/>
      <c r="DI37" s="321"/>
      <c r="DJ37" s="321"/>
      <c r="DK37" s="321"/>
      <c r="DL37" s="321"/>
      <c r="DM37" s="321"/>
      <c r="DN37" s="321"/>
      <c r="DO37" s="321"/>
      <c r="DP37" s="321"/>
      <c r="DQ37" s="321"/>
      <c r="DR37" s="321"/>
      <c r="DS37" s="321"/>
      <c r="DT37" s="321"/>
      <c r="DU37" s="321"/>
      <c r="DV37" s="321"/>
      <c r="DW37" s="321"/>
      <c r="DX37" s="321"/>
      <c r="DY37" s="321"/>
      <c r="DZ37" s="321"/>
      <c r="EA37" s="321"/>
      <c r="EB37" s="321"/>
      <c r="EC37" s="321"/>
      <c r="ED37" s="321"/>
      <c r="EE37" s="321"/>
      <c r="EF37" s="321"/>
      <c r="EG37" s="321"/>
      <c r="EH37" s="321"/>
      <c r="EI37" s="321"/>
      <c r="EJ37" s="321"/>
      <c r="EK37" s="321"/>
      <c r="EL37" s="321"/>
      <c r="EM37" s="321"/>
      <c r="EN37" s="321"/>
      <c r="EO37" s="321"/>
      <c r="EP37" s="321"/>
      <c r="EQ37" s="321"/>
      <c r="ER37" s="321"/>
      <c r="ES37" s="321"/>
      <c r="ET37" s="321"/>
      <c r="EU37" s="321"/>
      <c r="EV37" s="321"/>
      <c r="EW37" s="321"/>
      <c r="EX37" s="321"/>
      <c r="EY37" s="321"/>
      <c r="EZ37" s="321"/>
      <c r="FA37" s="321"/>
      <c r="FB37" s="321"/>
      <c r="FC37" s="321"/>
      <c r="FD37" s="321"/>
      <c r="FE37" s="321"/>
      <c r="FF37" s="321"/>
      <c r="FG37" s="321"/>
      <c r="FH37" s="321"/>
      <c r="FI37" s="321"/>
      <c r="FJ37" s="321"/>
      <c r="FK37" s="321"/>
      <c r="FL37" s="321"/>
      <c r="FM37" s="321"/>
      <c r="FN37" s="321"/>
      <c r="FO37" s="321"/>
      <c r="FP37" s="321"/>
      <c r="FQ37" s="321"/>
      <c r="FR37" s="321"/>
      <c r="FS37" s="321"/>
      <c r="FT37" s="321"/>
      <c r="FU37" s="321"/>
      <c r="FV37" s="321"/>
      <c r="FW37" s="321"/>
      <c r="FX37" s="321"/>
      <c r="FY37" s="321"/>
      <c r="FZ37" s="321"/>
      <c r="GA37" s="321"/>
      <c r="GB37" s="321"/>
      <c r="GC37" s="321"/>
      <c r="GD37" s="321"/>
      <c r="GE37" s="321"/>
      <c r="GF37" s="321"/>
      <c r="GG37" s="321"/>
      <c r="GH37" s="321"/>
      <c r="GI37" s="321"/>
      <c r="GJ37" s="321"/>
      <c r="GK37" s="321"/>
      <c r="GL37" s="321"/>
      <c r="GM37" s="321"/>
      <c r="GN37" s="321"/>
      <c r="GO37" s="321"/>
      <c r="GP37" s="321"/>
      <c r="GQ37" s="321"/>
      <c r="GR37" s="321"/>
      <c r="GS37" s="321"/>
      <c r="GT37" s="321"/>
      <c r="GU37" s="321"/>
      <c r="GV37" s="321"/>
      <c r="GW37" s="321"/>
      <c r="GX37" s="321"/>
      <c r="GY37" s="321"/>
      <c r="GZ37" s="321"/>
      <c r="HA37" s="321"/>
      <c r="HB37" s="321"/>
      <c r="HC37" s="321"/>
      <c r="HD37" s="321"/>
      <c r="HE37" s="321"/>
      <c r="HF37" s="321"/>
      <c r="HG37" s="321"/>
      <c r="HH37" s="321"/>
      <c r="HI37" s="321"/>
      <c r="HJ37" s="321"/>
      <c r="HK37" s="321"/>
      <c r="HL37" s="321"/>
      <c r="HM37" s="321"/>
      <c r="HN37" s="321"/>
      <c r="HO37" s="321"/>
      <c r="HP37" s="321"/>
      <c r="HQ37" s="321"/>
      <c r="HR37" s="321"/>
      <c r="HS37" s="321"/>
      <c r="HT37" s="321"/>
      <c r="HU37" s="321"/>
      <c r="HV37" s="321"/>
      <c r="HW37" s="321"/>
      <c r="HX37" s="321"/>
      <c r="HY37" s="321"/>
      <c r="HZ37" s="321"/>
      <c r="IA37" s="321"/>
      <c r="IB37" s="321"/>
      <c r="IC37" s="321"/>
      <c r="ID37" s="321"/>
      <c r="IE37" s="321"/>
      <c r="IF37" s="321"/>
      <c r="IG37" s="321"/>
      <c r="IH37" s="321"/>
      <c r="II37" s="321"/>
      <c r="IJ37" s="321"/>
      <c r="IK37" s="321"/>
      <c r="IL37" s="321"/>
      <c r="IM37" s="321"/>
      <c r="IN37" s="321"/>
      <c r="IO37" s="321"/>
      <c r="IP37" s="321"/>
      <c r="IQ37" s="321"/>
      <c r="IR37" s="321"/>
      <c r="IS37" s="321"/>
      <c r="IT37" s="321"/>
      <c r="IU37" s="321"/>
    </row>
    <row r="38" spans="1:255" x14ac:dyDescent="0.2">
      <c r="A38" s="444" t="s">
        <v>282</v>
      </c>
      <c r="B38" s="256"/>
      <c r="C38" s="1108"/>
      <c r="D38" s="1106"/>
      <c r="E38" s="1106"/>
      <c r="F38" s="1106"/>
      <c r="G38" s="1106"/>
      <c r="H38" s="1106"/>
      <c r="I38" s="1106"/>
      <c r="J38" s="1106"/>
      <c r="K38" s="1109"/>
      <c r="L38" s="1109"/>
      <c r="M38" s="1109"/>
      <c r="N38" s="1109"/>
      <c r="O38" s="1110">
        <v>4660</v>
      </c>
      <c r="P38" s="1110">
        <v>5181</v>
      </c>
      <c r="Q38" s="1110">
        <v>7144</v>
      </c>
      <c r="R38" s="1110">
        <v>8125</v>
      </c>
      <c r="S38" s="1110">
        <v>11298</v>
      </c>
      <c r="T38" s="1110">
        <v>11811</v>
      </c>
      <c r="U38" s="1110">
        <v>13168</v>
      </c>
      <c r="V38" s="1110">
        <v>15897</v>
      </c>
      <c r="W38" s="1110">
        <v>16031</v>
      </c>
      <c r="X38" s="1110">
        <v>16602</v>
      </c>
      <c r="Y38" s="1110">
        <v>18282</v>
      </c>
      <c r="Z38" s="389">
        <v>18256</v>
      </c>
      <c r="AA38" s="1110">
        <v>19782</v>
      </c>
      <c r="AB38" s="315">
        <v>21547</v>
      </c>
      <c r="AC38" s="412">
        <v>25506</v>
      </c>
      <c r="AD38" s="412">
        <v>27772</v>
      </c>
      <c r="AE38" s="412">
        <v>31825</v>
      </c>
      <c r="AF38" s="412">
        <v>37665</v>
      </c>
      <c r="AG38" s="412">
        <v>45801</v>
      </c>
      <c r="AH38" s="1111">
        <v>48990</v>
      </c>
    </row>
    <row r="39" spans="1:255" x14ac:dyDescent="0.2">
      <c r="A39" s="279" t="s">
        <v>44</v>
      </c>
      <c r="B39" s="1112"/>
      <c r="C39" s="1113"/>
      <c r="D39" s="1112"/>
      <c r="E39" s="1112"/>
      <c r="F39" s="1112"/>
      <c r="G39" s="1114"/>
      <c r="H39" s="1115"/>
      <c r="I39" s="1115"/>
      <c r="J39" s="1115"/>
      <c r="K39" s="1115"/>
      <c r="L39" s="1115"/>
      <c r="M39" s="1115"/>
      <c r="N39" s="1115"/>
      <c r="O39" s="1115"/>
      <c r="P39" s="1115"/>
      <c r="Q39" s="1115"/>
      <c r="R39" s="1115"/>
      <c r="S39" s="1115"/>
      <c r="T39" s="1115"/>
      <c r="U39" s="1115"/>
      <c r="V39" s="1115"/>
      <c r="W39" s="1116"/>
      <c r="X39" s="811"/>
      <c r="Y39" s="811"/>
      <c r="Z39" s="418"/>
      <c r="AA39" s="1117"/>
      <c r="AB39" s="1117"/>
      <c r="AC39" s="1117"/>
      <c r="AD39" s="1117"/>
      <c r="AE39" s="1117"/>
      <c r="AF39" s="1117"/>
      <c r="AG39" s="1117"/>
      <c r="AH39" s="1105"/>
      <c r="AI39" s="907"/>
      <c r="AJ39" s="907"/>
      <c r="AK39" s="907"/>
      <c r="AL39" s="907"/>
      <c r="AM39" s="907"/>
      <c r="AN39" s="907"/>
      <c r="AO39" s="907"/>
      <c r="AP39" s="907"/>
      <c r="AQ39" s="907"/>
      <c r="AR39" s="907"/>
      <c r="AS39" s="907"/>
      <c r="AT39" s="907"/>
      <c r="AU39" s="907"/>
      <c r="AV39" s="907"/>
      <c r="AW39" s="907"/>
      <c r="AX39" s="907"/>
      <c r="AY39" s="907"/>
      <c r="AZ39" s="907"/>
      <c r="BA39" s="907"/>
      <c r="BB39" s="907"/>
      <c r="BC39" s="907"/>
      <c r="BD39" s="907"/>
      <c r="BE39" s="907"/>
      <c r="BF39" s="907"/>
      <c r="BG39" s="907"/>
      <c r="BH39" s="907"/>
      <c r="BI39" s="907"/>
      <c r="BJ39" s="907"/>
      <c r="BK39" s="907"/>
      <c r="BL39" s="907"/>
      <c r="BM39" s="907"/>
      <c r="BN39" s="907"/>
      <c r="BO39" s="907"/>
      <c r="BP39" s="907"/>
      <c r="BQ39" s="907"/>
      <c r="BR39" s="907"/>
      <c r="BS39" s="907"/>
      <c r="BT39" s="907"/>
      <c r="BU39" s="907"/>
      <c r="BV39" s="907"/>
      <c r="BW39" s="907"/>
      <c r="BX39" s="907"/>
      <c r="BY39" s="907"/>
      <c r="BZ39" s="907"/>
      <c r="CA39" s="907"/>
      <c r="CB39" s="907"/>
      <c r="CC39" s="907"/>
      <c r="CD39" s="907"/>
      <c r="CE39" s="907"/>
      <c r="CF39" s="907"/>
      <c r="CG39" s="907"/>
      <c r="CH39" s="907"/>
      <c r="CI39" s="907"/>
      <c r="CJ39" s="907"/>
      <c r="CK39" s="907"/>
      <c r="CL39" s="907"/>
      <c r="CM39" s="907"/>
      <c r="CN39" s="907"/>
      <c r="CO39" s="907"/>
      <c r="CP39" s="907"/>
      <c r="CQ39" s="907"/>
      <c r="CR39" s="907"/>
      <c r="CS39" s="907"/>
      <c r="CT39" s="907"/>
      <c r="CU39" s="907"/>
      <c r="CV39" s="907"/>
      <c r="CW39" s="907"/>
      <c r="CX39" s="907"/>
      <c r="CY39" s="907"/>
      <c r="CZ39" s="907"/>
      <c r="DA39" s="907"/>
      <c r="DB39" s="907"/>
      <c r="DC39" s="907"/>
      <c r="DD39" s="907"/>
      <c r="DE39" s="907"/>
      <c r="DF39" s="907"/>
      <c r="DG39" s="907"/>
      <c r="DH39" s="907"/>
      <c r="DI39" s="907"/>
      <c r="DJ39" s="907"/>
      <c r="DK39" s="907"/>
      <c r="DL39" s="907"/>
      <c r="DM39" s="907"/>
      <c r="DN39" s="907"/>
      <c r="DO39" s="907"/>
      <c r="DP39" s="907"/>
      <c r="DQ39" s="907"/>
      <c r="DR39" s="907"/>
      <c r="DS39" s="907"/>
      <c r="DT39" s="907"/>
      <c r="DU39" s="907"/>
      <c r="DV39" s="907"/>
      <c r="DW39" s="907"/>
      <c r="DX39" s="907"/>
      <c r="DY39" s="907"/>
      <c r="DZ39" s="907"/>
      <c r="EA39" s="907"/>
      <c r="EB39" s="907"/>
      <c r="EC39" s="907"/>
      <c r="ED39" s="907"/>
      <c r="EE39" s="907"/>
      <c r="EF39" s="907"/>
      <c r="EG39" s="907"/>
      <c r="EH39" s="907"/>
      <c r="EI39" s="907"/>
      <c r="EJ39" s="907"/>
      <c r="EK39" s="907"/>
      <c r="EL39" s="907"/>
      <c r="EM39" s="907"/>
      <c r="EN39" s="907"/>
      <c r="EO39" s="907"/>
      <c r="EP39" s="907"/>
      <c r="EQ39" s="907"/>
      <c r="ER39" s="907"/>
      <c r="ES39" s="907"/>
      <c r="ET39" s="907"/>
      <c r="EU39" s="907"/>
      <c r="EV39" s="907"/>
      <c r="EW39" s="907"/>
      <c r="EX39" s="907"/>
      <c r="EY39" s="907"/>
      <c r="EZ39" s="907"/>
      <c r="FA39" s="907"/>
      <c r="FB39" s="907"/>
      <c r="FC39" s="907"/>
      <c r="FD39" s="907"/>
      <c r="FE39" s="907"/>
      <c r="FF39" s="907"/>
      <c r="FG39" s="907"/>
      <c r="FH39" s="907"/>
      <c r="FI39" s="907"/>
      <c r="FJ39" s="907"/>
      <c r="FK39" s="907"/>
      <c r="FL39" s="907"/>
      <c r="FM39" s="907"/>
      <c r="FN39" s="907"/>
      <c r="FO39" s="907"/>
      <c r="FP39" s="907"/>
      <c r="FQ39" s="907"/>
      <c r="FR39" s="907"/>
      <c r="FS39" s="907"/>
      <c r="FT39" s="907"/>
      <c r="FU39" s="907"/>
      <c r="FV39" s="907"/>
      <c r="FW39" s="907"/>
      <c r="FX39" s="907"/>
      <c r="FY39" s="907"/>
      <c r="FZ39" s="907"/>
      <c r="GA39" s="907"/>
      <c r="GB39" s="907"/>
      <c r="GC39" s="907"/>
      <c r="GD39" s="907"/>
      <c r="GE39" s="907"/>
      <c r="GF39" s="907"/>
      <c r="GG39" s="907"/>
      <c r="GH39" s="907"/>
      <c r="GI39" s="907"/>
      <c r="GJ39" s="907"/>
      <c r="GK39" s="907"/>
      <c r="GL39" s="907"/>
      <c r="GM39" s="907"/>
      <c r="GN39" s="907"/>
      <c r="GO39" s="907"/>
      <c r="GP39" s="907"/>
      <c r="GQ39" s="907"/>
      <c r="GR39" s="907"/>
      <c r="GS39" s="907"/>
      <c r="GT39" s="907"/>
      <c r="GU39" s="907"/>
      <c r="GV39" s="907"/>
      <c r="GW39" s="907"/>
      <c r="GX39" s="907"/>
      <c r="GY39" s="907"/>
      <c r="GZ39" s="907"/>
      <c r="HA39" s="907"/>
      <c r="HB39" s="907"/>
      <c r="HC39" s="907"/>
      <c r="HD39" s="907"/>
      <c r="HE39" s="907"/>
      <c r="HF39" s="907"/>
      <c r="HG39" s="907"/>
      <c r="HH39" s="907"/>
      <c r="HI39" s="907"/>
      <c r="HJ39" s="907"/>
      <c r="HK39" s="907"/>
      <c r="HL39" s="907"/>
      <c r="HM39" s="907"/>
      <c r="HN39" s="907"/>
      <c r="HO39" s="907"/>
      <c r="HP39" s="907"/>
      <c r="HQ39" s="907"/>
      <c r="HR39" s="907"/>
      <c r="HS39" s="907"/>
      <c r="HT39" s="907"/>
      <c r="HU39" s="907"/>
      <c r="HV39" s="907"/>
      <c r="HW39" s="907"/>
      <c r="HX39" s="907"/>
      <c r="HY39" s="907"/>
      <c r="HZ39" s="907"/>
      <c r="IA39" s="907"/>
      <c r="IB39" s="907"/>
      <c r="IC39" s="907"/>
      <c r="ID39" s="907"/>
      <c r="IE39" s="907"/>
      <c r="IF39" s="907"/>
      <c r="IG39" s="907"/>
      <c r="IH39" s="907"/>
      <c r="II39" s="907"/>
      <c r="IJ39" s="907"/>
      <c r="IK39" s="907"/>
      <c r="IL39" s="907"/>
      <c r="IM39" s="907"/>
      <c r="IN39" s="907"/>
      <c r="IO39" s="907"/>
      <c r="IP39" s="907"/>
      <c r="IQ39" s="907"/>
      <c r="IR39" s="907"/>
      <c r="IS39" s="907"/>
      <c r="IT39" s="907"/>
      <c r="IU39" s="907"/>
    </row>
    <row r="40" spans="1:255" ht="12.75" x14ac:dyDescent="0.2">
      <c r="A40" s="1118" t="s">
        <v>700</v>
      </c>
      <c r="B40" s="210"/>
      <c r="C40" s="253"/>
      <c r="D40" s="210"/>
      <c r="E40" s="210"/>
      <c r="F40" s="210"/>
      <c r="G40" s="210"/>
      <c r="H40" s="210"/>
      <c r="I40" s="210"/>
      <c r="J40" s="210"/>
      <c r="K40" s="1119"/>
      <c r="L40" s="1119"/>
      <c r="M40" s="1119"/>
      <c r="N40" s="1119"/>
      <c r="O40" s="225" t="s">
        <v>4</v>
      </c>
      <c r="P40" s="225" t="s">
        <v>4</v>
      </c>
      <c r="Q40" s="225" t="s">
        <v>4</v>
      </c>
      <c r="R40" s="225" t="s">
        <v>4</v>
      </c>
      <c r="S40" s="225" t="s">
        <v>4</v>
      </c>
      <c r="T40" s="225" t="s">
        <v>4</v>
      </c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1091"/>
      <c r="AH40" s="1120"/>
      <c r="AI40" s="907"/>
      <c r="AJ40" s="907"/>
      <c r="AK40" s="907"/>
      <c r="AL40" s="907"/>
      <c r="AM40" s="907"/>
      <c r="AN40" s="907"/>
      <c r="AO40" s="907"/>
      <c r="AP40" s="907"/>
      <c r="AQ40" s="907"/>
      <c r="AR40" s="907"/>
      <c r="AS40" s="907"/>
      <c r="AT40" s="907"/>
      <c r="AU40" s="907"/>
      <c r="AV40" s="907"/>
      <c r="AW40" s="907"/>
      <c r="AX40" s="907"/>
      <c r="AY40" s="907"/>
      <c r="AZ40" s="907"/>
      <c r="BA40" s="907"/>
      <c r="BB40" s="907"/>
      <c r="BC40" s="907"/>
      <c r="BD40" s="907"/>
      <c r="BE40" s="907"/>
      <c r="BF40" s="907"/>
      <c r="BG40" s="907"/>
      <c r="BH40" s="907"/>
      <c r="BI40" s="907"/>
      <c r="BJ40" s="907"/>
      <c r="BK40" s="907"/>
      <c r="BL40" s="907"/>
      <c r="BM40" s="907"/>
      <c r="BN40" s="907"/>
      <c r="BO40" s="907"/>
      <c r="BP40" s="907"/>
      <c r="BQ40" s="907"/>
      <c r="BR40" s="907"/>
      <c r="BS40" s="907"/>
      <c r="BT40" s="907"/>
      <c r="BU40" s="907"/>
      <c r="BV40" s="907"/>
      <c r="BW40" s="907"/>
      <c r="BX40" s="907"/>
      <c r="BY40" s="907"/>
      <c r="BZ40" s="907"/>
      <c r="CA40" s="907"/>
      <c r="CB40" s="907"/>
      <c r="CC40" s="907"/>
      <c r="CD40" s="907"/>
      <c r="CE40" s="907"/>
      <c r="CF40" s="907"/>
      <c r="CG40" s="907"/>
      <c r="CH40" s="907"/>
      <c r="CI40" s="907"/>
      <c r="CJ40" s="907"/>
      <c r="CK40" s="907"/>
      <c r="CL40" s="907"/>
      <c r="CM40" s="907"/>
      <c r="CN40" s="907"/>
      <c r="CO40" s="907"/>
      <c r="CP40" s="907"/>
      <c r="CQ40" s="907"/>
      <c r="CR40" s="907"/>
      <c r="CS40" s="907"/>
      <c r="CT40" s="907"/>
      <c r="CU40" s="907"/>
      <c r="CV40" s="907"/>
      <c r="CW40" s="907"/>
      <c r="CX40" s="907"/>
      <c r="CY40" s="907"/>
      <c r="CZ40" s="907"/>
      <c r="DA40" s="907"/>
      <c r="DB40" s="907"/>
      <c r="DC40" s="907"/>
      <c r="DD40" s="907"/>
      <c r="DE40" s="907"/>
      <c r="DF40" s="907"/>
      <c r="DG40" s="907"/>
      <c r="DH40" s="907"/>
      <c r="DI40" s="907"/>
      <c r="DJ40" s="907"/>
      <c r="DK40" s="907"/>
      <c r="DL40" s="907"/>
      <c r="DM40" s="907"/>
      <c r="DN40" s="907"/>
      <c r="DO40" s="907"/>
      <c r="DP40" s="907"/>
      <c r="DQ40" s="907"/>
      <c r="DR40" s="907"/>
      <c r="DS40" s="907"/>
      <c r="DT40" s="907"/>
      <c r="DU40" s="907"/>
      <c r="DV40" s="907"/>
      <c r="DW40" s="907"/>
      <c r="DX40" s="907"/>
      <c r="DY40" s="907"/>
      <c r="DZ40" s="907"/>
      <c r="EA40" s="907"/>
      <c r="EB40" s="907"/>
      <c r="EC40" s="907"/>
      <c r="ED40" s="907"/>
      <c r="EE40" s="907"/>
      <c r="EF40" s="907"/>
      <c r="EG40" s="907"/>
      <c r="EH40" s="907"/>
      <c r="EI40" s="907"/>
      <c r="EJ40" s="907"/>
      <c r="EK40" s="907"/>
      <c r="EL40" s="907"/>
      <c r="EM40" s="907"/>
      <c r="EN40" s="907"/>
      <c r="EO40" s="907"/>
      <c r="EP40" s="907"/>
      <c r="EQ40" s="907"/>
      <c r="ER40" s="907"/>
      <c r="ES40" s="907"/>
      <c r="ET40" s="907"/>
      <c r="EU40" s="907"/>
      <c r="EV40" s="907"/>
      <c r="EW40" s="907"/>
      <c r="EX40" s="907"/>
      <c r="EY40" s="907"/>
      <c r="EZ40" s="907"/>
      <c r="FA40" s="907"/>
      <c r="FB40" s="907"/>
      <c r="FC40" s="907"/>
      <c r="FD40" s="907"/>
      <c r="FE40" s="907"/>
      <c r="FF40" s="907"/>
      <c r="FG40" s="907"/>
      <c r="FH40" s="907"/>
      <c r="FI40" s="907"/>
      <c r="FJ40" s="907"/>
      <c r="FK40" s="907"/>
      <c r="FL40" s="907"/>
      <c r="FM40" s="907"/>
      <c r="FN40" s="907"/>
      <c r="FO40" s="907"/>
      <c r="FP40" s="907"/>
      <c r="FQ40" s="907"/>
      <c r="FR40" s="907"/>
      <c r="FS40" s="907"/>
      <c r="FT40" s="907"/>
      <c r="FU40" s="907"/>
      <c r="FV40" s="907"/>
      <c r="FW40" s="907"/>
      <c r="FX40" s="907"/>
      <c r="FY40" s="907"/>
      <c r="FZ40" s="907"/>
      <c r="GA40" s="907"/>
      <c r="GB40" s="907"/>
      <c r="GC40" s="907"/>
      <c r="GD40" s="907"/>
      <c r="GE40" s="907"/>
      <c r="GF40" s="907"/>
      <c r="GG40" s="907"/>
      <c r="GH40" s="907"/>
      <c r="GI40" s="907"/>
      <c r="GJ40" s="907"/>
      <c r="GK40" s="907"/>
      <c r="GL40" s="907"/>
      <c r="GM40" s="907"/>
      <c r="GN40" s="907"/>
      <c r="GO40" s="907"/>
      <c r="GP40" s="907"/>
      <c r="GQ40" s="907"/>
      <c r="GR40" s="907"/>
      <c r="GS40" s="907"/>
      <c r="GT40" s="907"/>
      <c r="GU40" s="907"/>
      <c r="GV40" s="907"/>
      <c r="GW40" s="907"/>
      <c r="GX40" s="907"/>
      <c r="GY40" s="907"/>
      <c r="GZ40" s="907"/>
      <c r="HA40" s="907"/>
      <c r="HB40" s="907"/>
      <c r="HC40" s="907"/>
      <c r="HD40" s="907"/>
      <c r="HE40" s="907"/>
      <c r="HF40" s="907"/>
      <c r="HG40" s="907"/>
      <c r="HH40" s="907"/>
      <c r="HI40" s="907"/>
      <c r="HJ40" s="907"/>
      <c r="HK40" s="907"/>
      <c r="HL40" s="907"/>
      <c r="HM40" s="907"/>
      <c r="HN40" s="907"/>
      <c r="HO40" s="907"/>
      <c r="HP40" s="907"/>
      <c r="HQ40" s="907"/>
      <c r="HR40" s="907"/>
      <c r="HS40" s="907"/>
      <c r="HT40" s="907"/>
      <c r="HU40" s="907"/>
      <c r="HV40" s="907"/>
      <c r="HW40" s="907"/>
      <c r="HX40" s="907"/>
      <c r="HY40" s="907"/>
      <c r="HZ40" s="907"/>
      <c r="IA40" s="907"/>
      <c r="IB40" s="907"/>
      <c r="IC40" s="907"/>
      <c r="ID40" s="907"/>
      <c r="IE40" s="907"/>
      <c r="IF40" s="907"/>
      <c r="IG40" s="907"/>
      <c r="IH40" s="907"/>
      <c r="II40" s="907"/>
      <c r="IJ40" s="907"/>
      <c r="IK40" s="907"/>
      <c r="IL40" s="907"/>
      <c r="IM40" s="907"/>
      <c r="IN40" s="907"/>
      <c r="IO40" s="907"/>
      <c r="IP40" s="907"/>
      <c r="IQ40" s="907"/>
      <c r="IR40" s="907"/>
      <c r="IS40" s="907"/>
      <c r="IT40" s="907"/>
      <c r="IU40" s="907"/>
    </row>
    <row r="41" spans="1:255" x14ac:dyDescent="0.2">
      <c r="A41" s="1118" t="s">
        <v>46</v>
      </c>
      <c r="B41" s="210"/>
      <c r="C41" s="253"/>
      <c r="D41" s="210"/>
      <c r="E41" s="210"/>
      <c r="F41" s="210"/>
      <c r="G41" s="210"/>
      <c r="H41" s="210"/>
      <c r="I41" s="210"/>
      <c r="J41" s="210"/>
      <c r="K41" s="1119"/>
      <c r="L41" s="1119"/>
      <c r="M41" s="1119"/>
      <c r="N41" s="1119"/>
      <c r="O41" s="225" t="s">
        <v>4</v>
      </c>
      <c r="P41" s="225" t="s">
        <v>4</v>
      </c>
      <c r="Q41" s="225" t="s">
        <v>4</v>
      </c>
      <c r="R41" s="225" t="s">
        <v>4</v>
      </c>
      <c r="S41" s="225" t="s">
        <v>4</v>
      </c>
      <c r="T41" s="225" t="s">
        <v>4</v>
      </c>
      <c r="U41" s="225" t="s">
        <v>4</v>
      </c>
      <c r="V41" s="225" t="s">
        <v>4</v>
      </c>
      <c r="W41" s="225" t="s">
        <v>4</v>
      </c>
      <c r="X41" s="225" t="s">
        <v>4</v>
      </c>
      <c r="Y41" s="242">
        <v>21</v>
      </c>
      <c r="Z41" s="242">
        <v>21.4</v>
      </c>
      <c r="AA41" s="242">
        <v>20.399999999999999</v>
      </c>
      <c r="AB41" s="242">
        <v>18</v>
      </c>
      <c r="AC41" s="242">
        <v>19.3</v>
      </c>
      <c r="AD41" s="242">
        <v>19.899999999999999</v>
      </c>
      <c r="AE41" s="242">
        <v>18.3</v>
      </c>
      <c r="AF41" s="242">
        <v>19.600000000000001</v>
      </c>
      <c r="AG41" s="1121">
        <v>19.7</v>
      </c>
      <c r="AH41" s="229" t="s">
        <v>8</v>
      </c>
      <c r="AI41" s="907"/>
      <c r="AJ41" s="907"/>
      <c r="AK41" s="907"/>
      <c r="AL41" s="907"/>
      <c r="AM41" s="907"/>
      <c r="AN41" s="907"/>
      <c r="AO41" s="907"/>
      <c r="AP41" s="907"/>
      <c r="AQ41" s="907"/>
      <c r="AR41" s="907"/>
      <c r="AS41" s="907"/>
      <c r="AT41" s="907"/>
      <c r="AU41" s="907"/>
      <c r="AV41" s="907"/>
      <c r="AW41" s="907"/>
      <c r="AX41" s="907"/>
      <c r="AY41" s="907"/>
      <c r="AZ41" s="907"/>
      <c r="BA41" s="907"/>
      <c r="BB41" s="907"/>
      <c r="BC41" s="907"/>
      <c r="BD41" s="907"/>
      <c r="BE41" s="907"/>
      <c r="BF41" s="907"/>
      <c r="BG41" s="907"/>
      <c r="BH41" s="907"/>
      <c r="BI41" s="907"/>
      <c r="BJ41" s="907"/>
      <c r="BK41" s="907"/>
      <c r="BL41" s="907"/>
      <c r="BM41" s="907"/>
      <c r="BN41" s="907"/>
      <c r="BO41" s="907"/>
      <c r="BP41" s="907"/>
      <c r="BQ41" s="907"/>
      <c r="BR41" s="907"/>
      <c r="BS41" s="907"/>
      <c r="BT41" s="907"/>
      <c r="BU41" s="907"/>
      <c r="BV41" s="907"/>
      <c r="BW41" s="907"/>
      <c r="BX41" s="907"/>
      <c r="BY41" s="907"/>
      <c r="BZ41" s="907"/>
      <c r="CA41" s="907"/>
      <c r="CB41" s="907"/>
      <c r="CC41" s="907"/>
      <c r="CD41" s="907"/>
      <c r="CE41" s="907"/>
      <c r="CF41" s="907"/>
      <c r="CG41" s="907"/>
      <c r="CH41" s="907"/>
      <c r="CI41" s="907"/>
      <c r="CJ41" s="907"/>
      <c r="CK41" s="907"/>
      <c r="CL41" s="907"/>
      <c r="CM41" s="907"/>
      <c r="CN41" s="907"/>
      <c r="CO41" s="907"/>
      <c r="CP41" s="907"/>
      <c r="CQ41" s="907"/>
      <c r="CR41" s="907"/>
      <c r="CS41" s="907"/>
      <c r="CT41" s="907"/>
      <c r="CU41" s="907"/>
      <c r="CV41" s="907"/>
      <c r="CW41" s="907"/>
      <c r="CX41" s="907"/>
      <c r="CY41" s="907"/>
      <c r="CZ41" s="907"/>
      <c r="DA41" s="907"/>
      <c r="DB41" s="907"/>
      <c r="DC41" s="907"/>
      <c r="DD41" s="907"/>
      <c r="DE41" s="907"/>
      <c r="DF41" s="907"/>
      <c r="DG41" s="907"/>
      <c r="DH41" s="907"/>
      <c r="DI41" s="907"/>
      <c r="DJ41" s="907"/>
      <c r="DK41" s="907"/>
      <c r="DL41" s="907"/>
      <c r="DM41" s="907"/>
      <c r="DN41" s="907"/>
      <c r="DO41" s="907"/>
      <c r="DP41" s="907"/>
      <c r="DQ41" s="907"/>
      <c r="DR41" s="907"/>
      <c r="DS41" s="907"/>
      <c r="DT41" s="907"/>
      <c r="DU41" s="907"/>
      <c r="DV41" s="907"/>
      <c r="DW41" s="907"/>
      <c r="DX41" s="907"/>
      <c r="DY41" s="907"/>
      <c r="DZ41" s="907"/>
      <c r="EA41" s="907"/>
      <c r="EB41" s="907"/>
      <c r="EC41" s="907"/>
      <c r="ED41" s="907"/>
      <c r="EE41" s="907"/>
      <c r="EF41" s="907"/>
      <c r="EG41" s="907"/>
      <c r="EH41" s="907"/>
      <c r="EI41" s="907"/>
      <c r="EJ41" s="907"/>
      <c r="EK41" s="907"/>
      <c r="EL41" s="907"/>
      <c r="EM41" s="907"/>
      <c r="EN41" s="907"/>
      <c r="EO41" s="907"/>
      <c r="EP41" s="907"/>
      <c r="EQ41" s="907"/>
      <c r="ER41" s="907"/>
      <c r="ES41" s="907"/>
      <c r="ET41" s="907"/>
      <c r="EU41" s="907"/>
      <c r="EV41" s="907"/>
      <c r="EW41" s="907"/>
      <c r="EX41" s="907"/>
      <c r="EY41" s="907"/>
      <c r="EZ41" s="907"/>
      <c r="FA41" s="907"/>
      <c r="FB41" s="907"/>
      <c r="FC41" s="907"/>
      <c r="FD41" s="907"/>
      <c r="FE41" s="907"/>
      <c r="FF41" s="907"/>
      <c r="FG41" s="907"/>
      <c r="FH41" s="907"/>
      <c r="FI41" s="907"/>
      <c r="FJ41" s="907"/>
      <c r="FK41" s="907"/>
      <c r="FL41" s="907"/>
      <c r="FM41" s="907"/>
      <c r="FN41" s="907"/>
      <c r="FO41" s="907"/>
      <c r="FP41" s="907"/>
      <c r="FQ41" s="907"/>
      <c r="FR41" s="907"/>
      <c r="FS41" s="907"/>
      <c r="FT41" s="907"/>
      <c r="FU41" s="907"/>
      <c r="FV41" s="907"/>
      <c r="FW41" s="907"/>
      <c r="FX41" s="907"/>
      <c r="FY41" s="907"/>
      <c r="FZ41" s="907"/>
      <c r="GA41" s="907"/>
      <c r="GB41" s="907"/>
      <c r="GC41" s="907"/>
      <c r="GD41" s="907"/>
      <c r="GE41" s="907"/>
      <c r="GF41" s="907"/>
      <c r="GG41" s="907"/>
      <c r="GH41" s="907"/>
      <c r="GI41" s="907"/>
      <c r="GJ41" s="907"/>
      <c r="GK41" s="907"/>
      <c r="GL41" s="907"/>
      <c r="GM41" s="907"/>
      <c r="GN41" s="907"/>
      <c r="GO41" s="907"/>
      <c r="GP41" s="907"/>
      <c r="GQ41" s="907"/>
      <c r="GR41" s="907"/>
      <c r="GS41" s="907"/>
      <c r="GT41" s="907"/>
      <c r="GU41" s="907"/>
      <c r="GV41" s="907"/>
      <c r="GW41" s="907"/>
      <c r="GX41" s="907"/>
      <c r="GY41" s="907"/>
      <c r="GZ41" s="907"/>
      <c r="HA41" s="907"/>
      <c r="HB41" s="907"/>
      <c r="HC41" s="907"/>
      <c r="HD41" s="907"/>
      <c r="HE41" s="907"/>
      <c r="HF41" s="907"/>
      <c r="HG41" s="907"/>
      <c r="HH41" s="907"/>
      <c r="HI41" s="907"/>
      <c r="HJ41" s="907"/>
      <c r="HK41" s="907"/>
      <c r="HL41" s="907"/>
      <c r="HM41" s="907"/>
      <c r="HN41" s="907"/>
      <c r="HO41" s="907"/>
      <c r="HP41" s="907"/>
      <c r="HQ41" s="907"/>
      <c r="HR41" s="907"/>
      <c r="HS41" s="907"/>
      <c r="HT41" s="907"/>
      <c r="HU41" s="907"/>
      <c r="HV41" s="907"/>
      <c r="HW41" s="907"/>
      <c r="HX41" s="907"/>
      <c r="HY41" s="907"/>
      <c r="HZ41" s="907"/>
      <c r="IA41" s="907"/>
      <c r="IB41" s="907"/>
      <c r="IC41" s="907"/>
      <c r="ID41" s="907"/>
      <c r="IE41" s="907"/>
      <c r="IF41" s="907"/>
      <c r="IG41" s="907"/>
      <c r="IH41" s="907"/>
      <c r="II41" s="907"/>
      <c r="IJ41" s="907"/>
      <c r="IK41" s="907"/>
      <c r="IL41" s="907"/>
      <c r="IM41" s="907"/>
      <c r="IN41" s="907"/>
      <c r="IO41" s="907"/>
      <c r="IP41" s="907"/>
      <c r="IQ41" s="907"/>
      <c r="IR41" s="907"/>
      <c r="IS41" s="907"/>
      <c r="IT41" s="907"/>
      <c r="IU41" s="907"/>
    </row>
    <row r="42" spans="1:255" x14ac:dyDescent="0.2">
      <c r="A42" s="1122" t="s">
        <v>5</v>
      </c>
      <c r="B42" s="687"/>
      <c r="C42" s="1123"/>
      <c r="D42" s="687"/>
      <c r="E42" s="687"/>
      <c r="F42" s="687"/>
      <c r="G42" s="687"/>
      <c r="H42" s="687"/>
      <c r="I42" s="687"/>
      <c r="J42" s="687"/>
      <c r="K42" s="1119"/>
      <c r="L42" s="1119"/>
      <c r="M42" s="1119"/>
      <c r="N42" s="1119"/>
      <c r="O42" s="225" t="s">
        <v>4</v>
      </c>
      <c r="P42" s="225" t="s">
        <v>4</v>
      </c>
      <c r="Q42" s="225" t="s">
        <v>4</v>
      </c>
      <c r="R42" s="225" t="s">
        <v>4</v>
      </c>
      <c r="S42" s="225" t="s">
        <v>4</v>
      </c>
      <c r="T42" s="225" t="s">
        <v>4</v>
      </c>
      <c r="U42" s="225" t="s">
        <v>4</v>
      </c>
      <c r="V42" s="225" t="s">
        <v>4</v>
      </c>
      <c r="W42" s="225" t="s">
        <v>4</v>
      </c>
      <c r="X42" s="225" t="s">
        <v>4</v>
      </c>
      <c r="Y42" s="225" t="s">
        <v>4</v>
      </c>
      <c r="Z42" s="242">
        <f>Z41/Y41*100</f>
        <v>101.9047619047619</v>
      </c>
      <c r="AA42" s="242">
        <f t="shared" ref="AA42:AG42" si="0">AA41/Z41*100</f>
        <v>95.327102803738313</v>
      </c>
      <c r="AB42" s="242">
        <f t="shared" si="0"/>
        <v>88.235294117647072</v>
      </c>
      <c r="AC42" s="242">
        <f t="shared" si="0"/>
        <v>107.22222222222221</v>
      </c>
      <c r="AD42" s="242">
        <f t="shared" si="0"/>
        <v>103.10880829015542</v>
      </c>
      <c r="AE42" s="242">
        <f t="shared" si="0"/>
        <v>91.959798994974889</v>
      </c>
      <c r="AF42" s="242">
        <f t="shared" si="0"/>
        <v>107.10382513661203</v>
      </c>
      <c r="AG42" s="242">
        <f t="shared" si="0"/>
        <v>100.51020408163265</v>
      </c>
      <c r="AH42" s="229" t="s">
        <v>8</v>
      </c>
      <c r="AI42" s="907"/>
      <c r="AJ42" s="907"/>
      <c r="AK42" s="907"/>
      <c r="AL42" s="907"/>
      <c r="AM42" s="907"/>
      <c r="AN42" s="907"/>
      <c r="AO42" s="907"/>
      <c r="AP42" s="907"/>
      <c r="AQ42" s="907"/>
      <c r="AR42" s="907"/>
      <c r="AS42" s="907"/>
      <c r="AT42" s="907"/>
      <c r="AU42" s="907"/>
      <c r="AV42" s="907"/>
      <c r="AW42" s="907"/>
      <c r="AX42" s="907"/>
      <c r="AY42" s="907"/>
      <c r="AZ42" s="907"/>
      <c r="BA42" s="907"/>
      <c r="BB42" s="907"/>
      <c r="BC42" s="907"/>
      <c r="BD42" s="907"/>
      <c r="BE42" s="907"/>
      <c r="BF42" s="907"/>
      <c r="BG42" s="907"/>
      <c r="BH42" s="907"/>
      <c r="BI42" s="907"/>
      <c r="BJ42" s="907"/>
      <c r="BK42" s="907"/>
      <c r="BL42" s="907"/>
      <c r="BM42" s="907"/>
      <c r="BN42" s="907"/>
      <c r="BO42" s="907"/>
      <c r="BP42" s="907"/>
      <c r="BQ42" s="907"/>
      <c r="BR42" s="907"/>
      <c r="BS42" s="907"/>
      <c r="BT42" s="907"/>
      <c r="BU42" s="907"/>
      <c r="BV42" s="907"/>
      <c r="BW42" s="907"/>
      <c r="BX42" s="907"/>
      <c r="BY42" s="907"/>
      <c r="BZ42" s="907"/>
      <c r="CA42" s="907"/>
      <c r="CB42" s="907"/>
      <c r="CC42" s="907"/>
      <c r="CD42" s="907"/>
      <c r="CE42" s="907"/>
      <c r="CF42" s="907"/>
      <c r="CG42" s="907"/>
      <c r="CH42" s="907"/>
      <c r="CI42" s="907"/>
      <c r="CJ42" s="907"/>
      <c r="CK42" s="907"/>
      <c r="CL42" s="907"/>
      <c r="CM42" s="907"/>
      <c r="CN42" s="907"/>
      <c r="CO42" s="907"/>
      <c r="CP42" s="907"/>
      <c r="CQ42" s="907"/>
      <c r="CR42" s="907"/>
      <c r="CS42" s="907"/>
      <c r="CT42" s="907"/>
      <c r="CU42" s="907"/>
      <c r="CV42" s="907"/>
      <c r="CW42" s="907"/>
      <c r="CX42" s="907"/>
      <c r="CY42" s="907"/>
      <c r="CZ42" s="907"/>
      <c r="DA42" s="907"/>
      <c r="DB42" s="907"/>
      <c r="DC42" s="907"/>
      <c r="DD42" s="907"/>
      <c r="DE42" s="907"/>
      <c r="DF42" s="907"/>
      <c r="DG42" s="907"/>
      <c r="DH42" s="907"/>
      <c r="DI42" s="907"/>
      <c r="DJ42" s="907"/>
      <c r="DK42" s="907"/>
      <c r="DL42" s="907"/>
      <c r="DM42" s="907"/>
      <c r="DN42" s="907"/>
      <c r="DO42" s="907"/>
      <c r="DP42" s="907"/>
      <c r="DQ42" s="907"/>
      <c r="DR42" s="907"/>
      <c r="DS42" s="907"/>
      <c r="DT42" s="907"/>
      <c r="DU42" s="907"/>
      <c r="DV42" s="907"/>
      <c r="DW42" s="907"/>
      <c r="DX42" s="907"/>
      <c r="DY42" s="907"/>
      <c r="DZ42" s="907"/>
      <c r="EA42" s="907"/>
      <c r="EB42" s="907"/>
      <c r="EC42" s="907"/>
      <c r="ED42" s="907"/>
      <c r="EE42" s="907"/>
      <c r="EF42" s="907"/>
      <c r="EG42" s="907"/>
      <c r="EH42" s="907"/>
      <c r="EI42" s="907"/>
      <c r="EJ42" s="907"/>
      <c r="EK42" s="907"/>
      <c r="EL42" s="907"/>
      <c r="EM42" s="907"/>
      <c r="EN42" s="907"/>
      <c r="EO42" s="907"/>
      <c r="EP42" s="907"/>
      <c r="EQ42" s="907"/>
      <c r="ER42" s="907"/>
      <c r="ES42" s="907"/>
      <c r="ET42" s="907"/>
      <c r="EU42" s="907"/>
      <c r="EV42" s="907"/>
      <c r="EW42" s="907"/>
      <c r="EX42" s="907"/>
      <c r="EY42" s="907"/>
      <c r="EZ42" s="907"/>
      <c r="FA42" s="907"/>
      <c r="FB42" s="907"/>
      <c r="FC42" s="907"/>
      <c r="FD42" s="907"/>
      <c r="FE42" s="907"/>
      <c r="FF42" s="907"/>
      <c r="FG42" s="907"/>
      <c r="FH42" s="907"/>
      <c r="FI42" s="907"/>
      <c r="FJ42" s="907"/>
      <c r="FK42" s="907"/>
      <c r="FL42" s="907"/>
      <c r="FM42" s="907"/>
      <c r="FN42" s="907"/>
      <c r="FO42" s="907"/>
      <c r="FP42" s="907"/>
      <c r="FQ42" s="907"/>
      <c r="FR42" s="907"/>
      <c r="FS42" s="907"/>
      <c r="FT42" s="907"/>
      <c r="FU42" s="907"/>
      <c r="FV42" s="907"/>
      <c r="FW42" s="907"/>
      <c r="FX42" s="907"/>
      <c r="FY42" s="907"/>
      <c r="FZ42" s="907"/>
      <c r="GA42" s="907"/>
      <c r="GB42" s="907"/>
      <c r="GC42" s="907"/>
      <c r="GD42" s="907"/>
      <c r="GE42" s="907"/>
      <c r="GF42" s="907"/>
      <c r="GG42" s="907"/>
      <c r="GH42" s="907"/>
      <c r="GI42" s="907"/>
      <c r="GJ42" s="907"/>
      <c r="GK42" s="907"/>
      <c r="GL42" s="907"/>
      <c r="GM42" s="907"/>
      <c r="GN42" s="907"/>
      <c r="GO42" s="907"/>
      <c r="GP42" s="907"/>
      <c r="GQ42" s="907"/>
      <c r="GR42" s="907"/>
      <c r="GS42" s="907"/>
      <c r="GT42" s="907"/>
      <c r="GU42" s="907"/>
      <c r="GV42" s="907"/>
      <c r="GW42" s="907"/>
      <c r="GX42" s="907"/>
      <c r="GY42" s="907"/>
      <c r="GZ42" s="907"/>
      <c r="HA42" s="907"/>
      <c r="HB42" s="907"/>
      <c r="HC42" s="907"/>
      <c r="HD42" s="907"/>
      <c r="HE42" s="907"/>
      <c r="HF42" s="907"/>
      <c r="HG42" s="907"/>
      <c r="HH42" s="907"/>
      <c r="HI42" s="907"/>
      <c r="HJ42" s="907"/>
      <c r="HK42" s="907"/>
      <c r="HL42" s="907"/>
      <c r="HM42" s="907"/>
      <c r="HN42" s="907"/>
      <c r="HO42" s="907"/>
      <c r="HP42" s="907"/>
      <c r="HQ42" s="907"/>
      <c r="HR42" s="907"/>
      <c r="HS42" s="907"/>
      <c r="HT42" s="907"/>
      <c r="HU42" s="907"/>
      <c r="HV42" s="907"/>
      <c r="HW42" s="907"/>
      <c r="HX42" s="907"/>
      <c r="HY42" s="907"/>
      <c r="HZ42" s="907"/>
      <c r="IA42" s="907"/>
      <c r="IB42" s="907"/>
      <c r="IC42" s="907"/>
      <c r="ID42" s="907"/>
      <c r="IE42" s="907"/>
      <c r="IF42" s="907"/>
      <c r="IG42" s="907"/>
      <c r="IH42" s="907"/>
      <c r="II42" s="907"/>
      <c r="IJ42" s="907"/>
      <c r="IK42" s="907"/>
      <c r="IL42" s="907"/>
      <c r="IM42" s="907"/>
      <c r="IN42" s="907"/>
      <c r="IO42" s="907"/>
      <c r="IP42" s="907"/>
      <c r="IQ42" s="907"/>
      <c r="IR42" s="907"/>
      <c r="IS42" s="907"/>
      <c r="IT42" s="907"/>
      <c r="IU42" s="907"/>
    </row>
    <row r="43" spans="1:255" x14ac:dyDescent="0.2">
      <c r="A43" s="1118" t="s">
        <v>47</v>
      </c>
      <c r="B43" s="210"/>
      <c r="C43" s="253"/>
      <c r="D43" s="210"/>
      <c r="E43" s="210"/>
      <c r="F43" s="210"/>
      <c r="G43" s="210"/>
      <c r="H43" s="210"/>
      <c r="I43" s="210"/>
      <c r="J43" s="210"/>
      <c r="K43" s="1119"/>
      <c r="L43" s="1119"/>
      <c r="M43" s="1119"/>
      <c r="N43" s="1119"/>
      <c r="O43" s="225" t="s">
        <v>4</v>
      </c>
      <c r="P43" s="225" t="s">
        <v>4</v>
      </c>
      <c r="Q43" s="225" t="s">
        <v>4</v>
      </c>
      <c r="R43" s="225" t="s">
        <v>4</v>
      </c>
      <c r="S43" s="225" t="s">
        <v>4</v>
      </c>
      <c r="T43" s="225" t="s">
        <v>4</v>
      </c>
      <c r="U43" s="225" t="s">
        <v>4</v>
      </c>
      <c r="V43" s="225" t="s">
        <v>4</v>
      </c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1121"/>
      <c r="AH43" s="1120"/>
      <c r="AI43" s="907"/>
      <c r="AJ43" s="907"/>
      <c r="AK43" s="907"/>
      <c r="AL43" s="907"/>
      <c r="AM43" s="907"/>
      <c r="AN43" s="907"/>
      <c r="AO43" s="907"/>
      <c r="AP43" s="907"/>
      <c r="AQ43" s="907"/>
      <c r="AR43" s="907"/>
      <c r="AS43" s="907"/>
      <c r="AT43" s="907"/>
      <c r="AU43" s="907"/>
      <c r="AV43" s="907"/>
      <c r="AW43" s="907"/>
      <c r="AX43" s="907"/>
      <c r="AY43" s="907"/>
      <c r="AZ43" s="907"/>
      <c r="BA43" s="907"/>
      <c r="BB43" s="907"/>
      <c r="BC43" s="907"/>
      <c r="BD43" s="907"/>
      <c r="BE43" s="907"/>
      <c r="BF43" s="907"/>
      <c r="BG43" s="907"/>
      <c r="BH43" s="907"/>
      <c r="BI43" s="907"/>
      <c r="BJ43" s="907"/>
      <c r="BK43" s="907"/>
      <c r="BL43" s="907"/>
      <c r="BM43" s="907"/>
      <c r="BN43" s="907"/>
      <c r="BO43" s="907"/>
      <c r="BP43" s="907"/>
      <c r="BQ43" s="907"/>
      <c r="BR43" s="907"/>
      <c r="BS43" s="907"/>
      <c r="BT43" s="907"/>
      <c r="BU43" s="907"/>
      <c r="BV43" s="907"/>
      <c r="BW43" s="907"/>
      <c r="BX43" s="907"/>
      <c r="BY43" s="907"/>
      <c r="BZ43" s="907"/>
      <c r="CA43" s="907"/>
      <c r="CB43" s="907"/>
      <c r="CC43" s="907"/>
      <c r="CD43" s="907"/>
      <c r="CE43" s="907"/>
      <c r="CF43" s="907"/>
      <c r="CG43" s="907"/>
      <c r="CH43" s="907"/>
      <c r="CI43" s="907"/>
      <c r="CJ43" s="907"/>
      <c r="CK43" s="907"/>
      <c r="CL43" s="907"/>
      <c r="CM43" s="907"/>
      <c r="CN43" s="907"/>
      <c r="CO43" s="907"/>
      <c r="CP43" s="907"/>
      <c r="CQ43" s="907"/>
      <c r="CR43" s="907"/>
      <c r="CS43" s="907"/>
      <c r="CT43" s="907"/>
      <c r="CU43" s="907"/>
      <c r="CV43" s="907"/>
      <c r="CW43" s="907"/>
      <c r="CX43" s="907"/>
      <c r="CY43" s="907"/>
      <c r="CZ43" s="907"/>
      <c r="DA43" s="907"/>
      <c r="DB43" s="907"/>
      <c r="DC43" s="907"/>
      <c r="DD43" s="907"/>
      <c r="DE43" s="907"/>
      <c r="DF43" s="907"/>
      <c r="DG43" s="907"/>
      <c r="DH43" s="907"/>
      <c r="DI43" s="907"/>
      <c r="DJ43" s="907"/>
      <c r="DK43" s="907"/>
      <c r="DL43" s="907"/>
      <c r="DM43" s="907"/>
      <c r="DN43" s="907"/>
      <c r="DO43" s="907"/>
      <c r="DP43" s="907"/>
      <c r="DQ43" s="907"/>
      <c r="DR43" s="907"/>
      <c r="DS43" s="907"/>
      <c r="DT43" s="907"/>
      <c r="DU43" s="907"/>
      <c r="DV43" s="907"/>
      <c r="DW43" s="907"/>
      <c r="DX43" s="907"/>
      <c r="DY43" s="907"/>
      <c r="DZ43" s="907"/>
      <c r="EA43" s="907"/>
      <c r="EB43" s="907"/>
      <c r="EC43" s="907"/>
      <c r="ED43" s="907"/>
      <c r="EE43" s="907"/>
      <c r="EF43" s="907"/>
      <c r="EG43" s="907"/>
      <c r="EH43" s="907"/>
      <c r="EI43" s="907"/>
      <c r="EJ43" s="907"/>
      <c r="EK43" s="907"/>
      <c r="EL43" s="907"/>
      <c r="EM43" s="907"/>
      <c r="EN43" s="907"/>
      <c r="EO43" s="907"/>
      <c r="EP43" s="907"/>
      <c r="EQ43" s="907"/>
      <c r="ER43" s="907"/>
      <c r="ES43" s="907"/>
      <c r="ET43" s="907"/>
      <c r="EU43" s="907"/>
      <c r="EV43" s="907"/>
      <c r="EW43" s="907"/>
      <c r="EX43" s="907"/>
      <c r="EY43" s="907"/>
      <c r="EZ43" s="907"/>
      <c r="FA43" s="907"/>
      <c r="FB43" s="907"/>
      <c r="FC43" s="907"/>
      <c r="FD43" s="907"/>
      <c r="FE43" s="907"/>
      <c r="FF43" s="907"/>
      <c r="FG43" s="907"/>
      <c r="FH43" s="907"/>
      <c r="FI43" s="907"/>
      <c r="FJ43" s="907"/>
      <c r="FK43" s="907"/>
      <c r="FL43" s="907"/>
      <c r="FM43" s="907"/>
      <c r="FN43" s="907"/>
      <c r="FO43" s="907"/>
      <c r="FP43" s="907"/>
      <c r="FQ43" s="907"/>
      <c r="FR43" s="907"/>
      <c r="FS43" s="907"/>
      <c r="FT43" s="907"/>
      <c r="FU43" s="907"/>
      <c r="FV43" s="907"/>
      <c r="FW43" s="907"/>
      <c r="FX43" s="907"/>
      <c r="FY43" s="907"/>
      <c r="FZ43" s="907"/>
      <c r="GA43" s="907"/>
      <c r="GB43" s="907"/>
      <c r="GC43" s="907"/>
      <c r="GD43" s="907"/>
      <c r="GE43" s="907"/>
      <c r="GF43" s="907"/>
      <c r="GG43" s="907"/>
      <c r="GH43" s="907"/>
      <c r="GI43" s="907"/>
      <c r="GJ43" s="907"/>
      <c r="GK43" s="907"/>
      <c r="GL43" s="907"/>
      <c r="GM43" s="907"/>
      <c r="GN43" s="907"/>
      <c r="GO43" s="907"/>
      <c r="GP43" s="907"/>
      <c r="GQ43" s="907"/>
      <c r="GR43" s="907"/>
      <c r="GS43" s="907"/>
      <c r="GT43" s="907"/>
      <c r="GU43" s="907"/>
      <c r="GV43" s="907"/>
      <c r="GW43" s="907"/>
      <c r="GX43" s="907"/>
      <c r="GY43" s="907"/>
      <c r="GZ43" s="907"/>
      <c r="HA43" s="907"/>
      <c r="HB43" s="907"/>
      <c r="HC43" s="907"/>
      <c r="HD43" s="907"/>
      <c r="HE43" s="907"/>
      <c r="HF43" s="907"/>
      <c r="HG43" s="907"/>
      <c r="HH43" s="907"/>
      <c r="HI43" s="907"/>
      <c r="HJ43" s="907"/>
      <c r="HK43" s="907"/>
      <c r="HL43" s="907"/>
      <c r="HM43" s="907"/>
      <c r="HN43" s="907"/>
      <c r="HO43" s="907"/>
      <c r="HP43" s="907"/>
      <c r="HQ43" s="907"/>
      <c r="HR43" s="907"/>
      <c r="HS43" s="907"/>
      <c r="HT43" s="907"/>
      <c r="HU43" s="907"/>
      <c r="HV43" s="907"/>
      <c r="HW43" s="907"/>
      <c r="HX43" s="907"/>
      <c r="HY43" s="907"/>
      <c r="HZ43" s="907"/>
      <c r="IA43" s="907"/>
      <c r="IB43" s="907"/>
      <c r="IC43" s="907"/>
      <c r="ID43" s="907"/>
      <c r="IE43" s="907"/>
      <c r="IF43" s="907"/>
      <c r="IG43" s="907"/>
      <c r="IH43" s="907"/>
      <c r="II43" s="907"/>
      <c r="IJ43" s="907"/>
      <c r="IK43" s="907"/>
      <c r="IL43" s="907"/>
      <c r="IM43" s="907"/>
      <c r="IN43" s="907"/>
      <c r="IO43" s="907"/>
      <c r="IP43" s="907"/>
      <c r="IQ43" s="907"/>
      <c r="IR43" s="907"/>
      <c r="IS43" s="907"/>
      <c r="IT43" s="907"/>
      <c r="IU43" s="907"/>
    </row>
    <row r="44" spans="1:255" x14ac:dyDescent="0.2">
      <c r="A44" s="1118" t="s">
        <v>46</v>
      </c>
      <c r="B44" s="210"/>
      <c r="C44" s="253"/>
      <c r="D44" s="210"/>
      <c r="E44" s="210"/>
      <c r="F44" s="210"/>
      <c r="G44" s="210"/>
      <c r="H44" s="210"/>
      <c r="I44" s="210"/>
      <c r="J44" s="210"/>
      <c r="K44" s="1119"/>
      <c r="L44" s="1119"/>
      <c r="M44" s="1119"/>
      <c r="N44" s="1119"/>
      <c r="O44" s="225" t="s">
        <v>4</v>
      </c>
      <c r="P44" s="225" t="s">
        <v>4</v>
      </c>
      <c r="Q44" s="225" t="s">
        <v>4</v>
      </c>
      <c r="R44" s="225" t="s">
        <v>4</v>
      </c>
      <c r="S44" s="225" t="s">
        <v>4</v>
      </c>
      <c r="T44" s="225" t="s">
        <v>4</v>
      </c>
      <c r="U44" s="225" t="s">
        <v>4</v>
      </c>
      <c r="V44" s="225" t="s">
        <v>4</v>
      </c>
      <c r="W44" s="225" t="s">
        <v>4</v>
      </c>
      <c r="X44" s="225" t="s">
        <v>4</v>
      </c>
      <c r="Y44" s="242">
        <v>19.899999999999999</v>
      </c>
      <c r="Z44" s="242">
        <v>20.2</v>
      </c>
      <c r="AA44" s="242">
        <v>19.3</v>
      </c>
      <c r="AB44" s="242">
        <v>17.100000000000001</v>
      </c>
      <c r="AC44" s="242">
        <v>18.3</v>
      </c>
      <c r="AD44" s="242">
        <v>18.899999999999999</v>
      </c>
      <c r="AE44" s="242">
        <v>17.2</v>
      </c>
      <c r="AF44" s="242">
        <v>18.600000000000001</v>
      </c>
      <c r="AG44" s="1121">
        <v>18.8</v>
      </c>
      <c r="AH44" s="229" t="s">
        <v>8</v>
      </c>
      <c r="AI44" s="907"/>
      <c r="AJ44" s="907"/>
      <c r="AK44" s="907"/>
      <c r="AL44" s="907"/>
      <c r="AM44" s="907"/>
      <c r="AN44" s="907"/>
      <c r="AO44" s="907"/>
      <c r="AP44" s="907"/>
      <c r="AQ44" s="907"/>
      <c r="AR44" s="907"/>
      <c r="AS44" s="907"/>
      <c r="AT44" s="907"/>
      <c r="AU44" s="907"/>
      <c r="AV44" s="907"/>
      <c r="AW44" s="907"/>
      <c r="AX44" s="907"/>
      <c r="AY44" s="907"/>
      <c r="AZ44" s="907"/>
      <c r="BA44" s="907"/>
      <c r="BB44" s="907"/>
      <c r="BC44" s="907"/>
      <c r="BD44" s="907"/>
      <c r="BE44" s="907"/>
      <c r="BF44" s="907"/>
      <c r="BG44" s="907"/>
      <c r="BH44" s="907"/>
      <c r="BI44" s="907"/>
      <c r="BJ44" s="907"/>
      <c r="BK44" s="907"/>
      <c r="BL44" s="907"/>
      <c r="BM44" s="907"/>
      <c r="BN44" s="907"/>
      <c r="BO44" s="907"/>
      <c r="BP44" s="907"/>
      <c r="BQ44" s="907"/>
      <c r="BR44" s="907"/>
      <c r="BS44" s="907"/>
      <c r="BT44" s="907"/>
      <c r="BU44" s="907"/>
      <c r="BV44" s="907"/>
      <c r="BW44" s="907"/>
      <c r="BX44" s="907"/>
      <c r="BY44" s="907"/>
      <c r="BZ44" s="907"/>
      <c r="CA44" s="907"/>
      <c r="CB44" s="907"/>
      <c r="CC44" s="907"/>
      <c r="CD44" s="907"/>
      <c r="CE44" s="907"/>
      <c r="CF44" s="907"/>
      <c r="CG44" s="907"/>
      <c r="CH44" s="907"/>
      <c r="CI44" s="907"/>
      <c r="CJ44" s="907"/>
      <c r="CK44" s="907"/>
      <c r="CL44" s="907"/>
      <c r="CM44" s="907"/>
      <c r="CN44" s="907"/>
      <c r="CO44" s="907"/>
      <c r="CP44" s="907"/>
      <c r="CQ44" s="907"/>
      <c r="CR44" s="907"/>
      <c r="CS44" s="907"/>
      <c r="CT44" s="907"/>
      <c r="CU44" s="907"/>
      <c r="CV44" s="907"/>
      <c r="CW44" s="907"/>
      <c r="CX44" s="907"/>
      <c r="CY44" s="907"/>
      <c r="CZ44" s="907"/>
      <c r="DA44" s="907"/>
      <c r="DB44" s="907"/>
      <c r="DC44" s="907"/>
      <c r="DD44" s="907"/>
      <c r="DE44" s="907"/>
      <c r="DF44" s="907"/>
      <c r="DG44" s="907"/>
      <c r="DH44" s="907"/>
      <c r="DI44" s="907"/>
      <c r="DJ44" s="907"/>
      <c r="DK44" s="907"/>
      <c r="DL44" s="907"/>
      <c r="DM44" s="907"/>
      <c r="DN44" s="907"/>
      <c r="DO44" s="907"/>
      <c r="DP44" s="907"/>
      <c r="DQ44" s="907"/>
      <c r="DR44" s="907"/>
      <c r="DS44" s="907"/>
      <c r="DT44" s="907"/>
      <c r="DU44" s="907"/>
      <c r="DV44" s="907"/>
      <c r="DW44" s="907"/>
      <c r="DX44" s="907"/>
      <c r="DY44" s="907"/>
      <c r="DZ44" s="907"/>
      <c r="EA44" s="907"/>
      <c r="EB44" s="907"/>
      <c r="EC44" s="907"/>
      <c r="ED44" s="907"/>
      <c r="EE44" s="907"/>
      <c r="EF44" s="907"/>
      <c r="EG44" s="907"/>
      <c r="EH44" s="907"/>
      <c r="EI44" s="907"/>
      <c r="EJ44" s="907"/>
      <c r="EK44" s="907"/>
      <c r="EL44" s="907"/>
      <c r="EM44" s="907"/>
      <c r="EN44" s="907"/>
      <c r="EO44" s="907"/>
      <c r="EP44" s="907"/>
      <c r="EQ44" s="907"/>
      <c r="ER44" s="907"/>
      <c r="ES44" s="907"/>
      <c r="ET44" s="907"/>
      <c r="EU44" s="907"/>
      <c r="EV44" s="907"/>
      <c r="EW44" s="907"/>
      <c r="EX44" s="907"/>
      <c r="EY44" s="907"/>
      <c r="EZ44" s="907"/>
      <c r="FA44" s="907"/>
      <c r="FB44" s="907"/>
      <c r="FC44" s="907"/>
      <c r="FD44" s="907"/>
      <c r="FE44" s="907"/>
      <c r="FF44" s="907"/>
      <c r="FG44" s="907"/>
      <c r="FH44" s="907"/>
      <c r="FI44" s="907"/>
      <c r="FJ44" s="907"/>
      <c r="FK44" s="907"/>
      <c r="FL44" s="907"/>
      <c r="FM44" s="907"/>
      <c r="FN44" s="907"/>
      <c r="FO44" s="907"/>
      <c r="FP44" s="907"/>
      <c r="FQ44" s="907"/>
      <c r="FR44" s="907"/>
      <c r="FS44" s="907"/>
      <c r="FT44" s="907"/>
      <c r="FU44" s="907"/>
      <c r="FV44" s="907"/>
      <c r="FW44" s="907"/>
      <c r="FX44" s="907"/>
      <c r="FY44" s="907"/>
      <c r="FZ44" s="907"/>
      <c r="GA44" s="907"/>
      <c r="GB44" s="907"/>
      <c r="GC44" s="907"/>
      <c r="GD44" s="907"/>
      <c r="GE44" s="907"/>
      <c r="GF44" s="907"/>
      <c r="GG44" s="907"/>
      <c r="GH44" s="907"/>
      <c r="GI44" s="907"/>
      <c r="GJ44" s="907"/>
      <c r="GK44" s="907"/>
      <c r="GL44" s="907"/>
      <c r="GM44" s="907"/>
      <c r="GN44" s="907"/>
      <c r="GO44" s="907"/>
      <c r="GP44" s="907"/>
      <c r="GQ44" s="907"/>
      <c r="GR44" s="907"/>
      <c r="GS44" s="907"/>
      <c r="GT44" s="907"/>
      <c r="GU44" s="907"/>
      <c r="GV44" s="907"/>
      <c r="GW44" s="907"/>
      <c r="GX44" s="907"/>
      <c r="GY44" s="907"/>
      <c r="GZ44" s="907"/>
      <c r="HA44" s="907"/>
      <c r="HB44" s="907"/>
      <c r="HC44" s="907"/>
      <c r="HD44" s="907"/>
      <c r="HE44" s="907"/>
      <c r="HF44" s="907"/>
      <c r="HG44" s="907"/>
      <c r="HH44" s="907"/>
      <c r="HI44" s="907"/>
      <c r="HJ44" s="907"/>
      <c r="HK44" s="907"/>
      <c r="HL44" s="907"/>
      <c r="HM44" s="907"/>
      <c r="HN44" s="907"/>
      <c r="HO44" s="907"/>
      <c r="HP44" s="907"/>
      <c r="HQ44" s="907"/>
      <c r="HR44" s="907"/>
      <c r="HS44" s="907"/>
      <c r="HT44" s="907"/>
      <c r="HU44" s="907"/>
      <c r="HV44" s="907"/>
      <c r="HW44" s="907"/>
      <c r="HX44" s="907"/>
      <c r="HY44" s="907"/>
      <c r="HZ44" s="907"/>
      <c r="IA44" s="907"/>
      <c r="IB44" s="907"/>
      <c r="IC44" s="907"/>
      <c r="ID44" s="907"/>
      <c r="IE44" s="907"/>
      <c r="IF44" s="907"/>
      <c r="IG44" s="907"/>
      <c r="IH44" s="907"/>
      <c r="II44" s="907"/>
      <c r="IJ44" s="907"/>
      <c r="IK44" s="907"/>
      <c r="IL44" s="907"/>
      <c r="IM44" s="907"/>
      <c r="IN44" s="907"/>
      <c r="IO44" s="907"/>
      <c r="IP44" s="907"/>
      <c r="IQ44" s="907"/>
      <c r="IR44" s="907"/>
      <c r="IS44" s="907"/>
      <c r="IT44" s="907"/>
      <c r="IU44" s="907"/>
    </row>
    <row r="45" spans="1:255" x14ac:dyDescent="0.2">
      <c r="A45" s="1122" t="s">
        <v>5</v>
      </c>
      <c r="B45" s="687"/>
      <c r="C45" s="1123"/>
      <c r="D45" s="687"/>
      <c r="E45" s="687"/>
      <c r="F45" s="687"/>
      <c r="G45" s="687"/>
      <c r="H45" s="687"/>
      <c r="I45" s="687"/>
      <c r="J45" s="687"/>
      <c r="K45" s="1119"/>
      <c r="L45" s="1119"/>
      <c r="M45" s="1119"/>
      <c r="N45" s="1119"/>
      <c r="O45" s="225" t="s">
        <v>4</v>
      </c>
      <c r="P45" s="225" t="s">
        <v>4</v>
      </c>
      <c r="Q45" s="225" t="s">
        <v>4</v>
      </c>
      <c r="R45" s="225" t="s">
        <v>4</v>
      </c>
      <c r="S45" s="225" t="s">
        <v>4</v>
      </c>
      <c r="T45" s="225" t="s">
        <v>4</v>
      </c>
      <c r="U45" s="225" t="s">
        <v>4</v>
      </c>
      <c r="V45" s="225" t="s">
        <v>4</v>
      </c>
      <c r="W45" s="225" t="s">
        <v>4</v>
      </c>
      <c r="X45" s="225" t="s">
        <v>4</v>
      </c>
      <c r="Y45" s="225" t="s">
        <v>4</v>
      </c>
      <c r="Z45" s="242">
        <f>Z44/Y44*100</f>
        <v>101.50753768844221</v>
      </c>
      <c r="AA45" s="242">
        <f t="shared" ref="AA45:AG45" si="1">AA44/Z44*100</f>
        <v>95.544554455445549</v>
      </c>
      <c r="AB45" s="242">
        <f t="shared" si="1"/>
        <v>88.601036269430054</v>
      </c>
      <c r="AC45" s="242">
        <f t="shared" si="1"/>
        <v>107.01754385964912</v>
      </c>
      <c r="AD45" s="242">
        <f t="shared" si="1"/>
        <v>103.27868852459015</v>
      </c>
      <c r="AE45" s="242">
        <f t="shared" si="1"/>
        <v>91.005291005291014</v>
      </c>
      <c r="AF45" s="242">
        <f t="shared" si="1"/>
        <v>108.13953488372094</v>
      </c>
      <c r="AG45" s="242">
        <f t="shared" si="1"/>
        <v>101.0752688172043</v>
      </c>
      <c r="AH45" s="229" t="s">
        <v>8</v>
      </c>
      <c r="AI45" s="907"/>
      <c r="AJ45" s="907"/>
      <c r="AK45" s="907"/>
      <c r="AL45" s="907"/>
      <c r="AM45" s="907"/>
      <c r="AN45" s="907"/>
      <c r="AO45" s="907"/>
      <c r="AP45" s="907"/>
      <c r="AQ45" s="907"/>
      <c r="AR45" s="907"/>
      <c r="AS45" s="907"/>
      <c r="AT45" s="907"/>
      <c r="AU45" s="907"/>
      <c r="AV45" s="907"/>
      <c r="AW45" s="907"/>
      <c r="AX45" s="907"/>
      <c r="AY45" s="907"/>
      <c r="AZ45" s="907"/>
      <c r="BA45" s="907"/>
      <c r="BB45" s="907"/>
      <c r="BC45" s="907"/>
      <c r="BD45" s="907"/>
      <c r="BE45" s="907"/>
      <c r="BF45" s="907"/>
      <c r="BG45" s="907"/>
      <c r="BH45" s="907"/>
      <c r="BI45" s="907"/>
      <c r="BJ45" s="907"/>
      <c r="BK45" s="907"/>
      <c r="BL45" s="907"/>
      <c r="BM45" s="907"/>
      <c r="BN45" s="907"/>
      <c r="BO45" s="907"/>
      <c r="BP45" s="907"/>
      <c r="BQ45" s="907"/>
      <c r="BR45" s="907"/>
      <c r="BS45" s="907"/>
      <c r="BT45" s="907"/>
      <c r="BU45" s="907"/>
      <c r="BV45" s="907"/>
      <c r="BW45" s="907"/>
      <c r="BX45" s="907"/>
      <c r="BY45" s="907"/>
      <c r="BZ45" s="907"/>
      <c r="CA45" s="907"/>
      <c r="CB45" s="907"/>
      <c r="CC45" s="907"/>
      <c r="CD45" s="907"/>
      <c r="CE45" s="907"/>
      <c r="CF45" s="907"/>
      <c r="CG45" s="907"/>
      <c r="CH45" s="907"/>
      <c r="CI45" s="907"/>
      <c r="CJ45" s="907"/>
      <c r="CK45" s="907"/>
      <c r="CL45" s="907"/>
      <c r="CM45" s="907"/>
      <c r="CN45" s="907"/>
      <c r="CO45" s="907"/>
      <c r="CP45" s="907"/>
      <c r="CQ45" s="907"/>
      <c r="CR45" s="907"/>
      <c r="CS45" s="907"/>
      <c r="CT45" s="907"/>
      <c r="CU45" s="907"/>
      <c r="CV45" s="907"/>
      <c r="CW45" s="907"/>
      <c r="CX45" s="907"/>
      <c r="CY45" s="907"/>
      <c r="CZ45" s="907"/>
      <c r="DA45" s="907"/>
      <c r="DB45" s="907"/>
      <c r="DC45" s="907"/>
      <c r="DD45" s="907"/>
      <c r="DE45" s="907"/>
      <c r="DF45" s="907"/>
      <c r="DG45" s="907"/>
      <c r="DH45" s="907"/>
      <c r="DI45" s="907"/>
      <c r="DJ45" s="907"/>
      <c r="DK45" s="907"/>
      <c r="DL45" s="907"/>
      <c r="DM45" s="907"/>
      <c r="DN45" s="907"/>
      <c r="DO45" s="907"/>
      <c r="DP45" s="907"/>
      <c r="DQ45" s="907"/>
      <c r="DR45" s="907"/>
      <c r="DS45" s="907"/>
      <c r="DT45" s="907"/>
      <c r="DU45" s="907"/>
      <c r="DV45" s="907"/>
      <c r="DW45" s="907"/>
      <c r="DX45" s="907"/>
      <c r="DY45" s="907"/>
      <c r="DZ45" s="907"/>
      <c r="EA45" s="907"/>
      <c r="EB45" s="907"/>
      <c r="EC45" s="907"/>
      <c r="ED45" s="907"/>
      <c r="EE45" s="907"/>
      <c r="EF45" s="907"/>
      <c r="EG45" s="907"/>
      <c r="EH45" s="907"/>
      <c r="EI45" s="907"/>
      <c r="EJ45" s="907"/>
      <c r="EK45" s="907"/>
      <c r="EL45" s="907"/>
      <c r="EM45" s="907"/>
      <c r="EN45" s="907"/>
      <c r="EO45" s="907"/>
      <c r="EP45" s="907"/>
      <c r="EQ45" s="907"/>
      <c r="ER45" s="907"/>
      <c r="ES45" s="907"/>
      <c r="ET45" s="907"/>
      <c r="EU45" s="907"/>
      <c r="EV45" s="907"/>
      <c r="EW45" s="907"/>
      <c r="EX45" s="907"/>
      <c r="EY45" s="907"/>
      <c r="EZ45" s="907"/>
      <c r="FA45" s="907"/>
      <c r="FB45" s="907"/>
      <c r="FC45" s="907"/>
      <c r="FD45" s="907"/>
      <c r="FE45" s="907"/>
      <c r="FF45" s="907"/>
      <c r="FG45" s="907"/>
      <c r="FH45" s="907"/>
      <c r="FI45" s="907"/>
      <c r="FJ45" s="907"/>
      <c r="FK45" s="907"/>
      <c r="FL45" s="907"/>
      <c r="FM45" s="907"/>
      <c r="FN45" s="907"/>
      <c r="FO45" s="907"/>
      <c r="FP45" s="907"/>
      <c r="FQ45" s="907"/>
      <c r="FR45" s="907"/>
      <c r="FS45" s="907"/>
      <c r="FT45" s="907"/>
      <c r="FU45" s="907"/>
      <c r="FV45" s="907"/>
      <c r="FW45" s="907"/>
      <c r="FX45" s="907"/>
      <c r="FY45" s="907"/>
      <c r="FZ45" s="907"/>
      <c r="GA45" s="907"/>
      <c r="GB45" s="907"/>
      <c r="GC45" s="907"/>
      <c r="GD45" s="907"/>
      <c r="GE45" s="907"/>
      <c r="GF45" s="907"/>
      <c r="GG45" s="907"/>
      <c r="GH45" s="907"/>
      <c r="GI45" s="907"/>
      <c r="GJ45" s="907"/>
      <c r="GK45" s="907"/>
      <c r="GL45" s="907"/>
      <c r="GM45" s="907"/>
      <c r="GN45" s="907"/>
      <c r="GO45" s="907"/>
      <c r="GP45" s="907"/>
      <c r="GQ45" s="907"/>
      <c r="GR45" s="907"/>
      <c r="GS45" s="907"/>
      <c r="GT45" s="907"/>
      <c r="GU45" s="907"/>
      <c r="GV45" s="907"/>
      <c r="GW45" s="907"/>
      <c r="GX45" s="907"/>
      <c r="GY45" s="907"/>
      <c r="GZ45" s="907"/>
      <c r="HA45" s="907"/>
      <c r="HB45" s="907"/>
      <c r="HC45" s="907"/>
      <c r="HD45" s="907"/>
      <c r="HE45" s="907"/>
      <c r="HF45" s="907"/>
      <c r="HG45" s="907"/>
      <c r="HH45" s="907"/>
      <c r="HI45" s="907"/>
      <c r="HJ45" s="907"/>
      <c r="HK45" s="907"/>
      <c r="HL45" s="907"/>
      <c r="HM45" s="907"/>
      <c r="HN45" s="907"/>
      <c r="HO45" s="907"/>
      <c r="HP45" s="907"/>
      <c r="HQ45" s="907"/>
      <c r="HR45" s="907"/>
      <c r="HS45" s="907"/>
      <c r="HT45" s="907"/>
      <c r="HU45" s="907"/>
      <c r="HV45" s="907"/>
      <c r="HW45" s="907"/>
      <c r="HX45" s="907"/>
      <c r="HY45" s="907"/>
      <c r="HZ45" s="907"/>
      <c r="IA45" s="907"/>
      <c r="IB45" s="907"/>
      <c r="IC45" s="907"/>
      <c r="ID45" s="907"/>
      <c r="IE45" s="907"/>
      <c r="IF45" s="907"/>
      <c r="IG45" s="907"/>
      <c r="IH45" s="907"/>
      <c r="II45" s="907"/>
      <c r="IJ45" s="907"/>
      <c r="IK45" s="907"/>
      <c r="IL45" s="907"/>
      <c r="IM45" s="907"/>
      <c r="IN45" s="907"/>
      <c r="IO45" s="907"/>
      <c r="IP45" s="907"/>
      <c r="IQ45" s="907"/>
      <c r="IR45" s="907"/>
      <c r="IS45" s="907"/>
      <c r="IT45" s="907"/>
      <c r="IU45" s="907"/>
    </row>
    <row r="46" spans="1:255" x14ac:dyDescent="0.2">
      <c r="A46" s="1122" t="s">
        <v>224</v>
      </c>
      <c r="B46" s="687"/>
      <c r="C46" s="1123"/>
      <c r="D46" s="687"/>
      <c r="E46" s="687"/>
      <c r="F46" s="687"/>
      <c r="G46" s="687"/>
      <c r="H46" s="687"/>
      <c r="I46" s="687"/>
      <c r="J46" s="687"/>
      <c r="K46" s="1119"/>
      <c r="L46" s="1119"/>
      <c r="M46" s="1119"/>
      <c r="N46" s="1119"/>
      <c r="O46" s="225" t="s">
        <v>4</v>
      </c>
      <c r="P46" s="225" t="s">
        <v>4</v>
      </c>
      <c r="Q46" s="225" t="s">
        <v>4</v>
      </c>
      <c r="R46" s="225" t="s">
        <v>4</v>
      </c>
      <c r="S46" s="225" t="s">
        <v>4</v>
      </c>
      <c r="T46" s="225" t="s">
        <v>4</v>
      </c>
      <c r="U46" s="225" t="s">
        <v>4</v>
      </c>
      <c r="V46" s="225" t="s">
        <v>4</v>
      </c>
      <c r="W46" s="225" t="s">
        <v>4</v>
      </c>
      <c r="X46" s="225" t="s">
        <v>4</v>
      </c>
      <c r="Y46" s="225"/>
      <c r="Z46" s="225"/>
      <c r="AA46" s="225"/>
      <c r="AB46" s="225"/>
      <c r="AC46" s="225"/>
      <c r="AD46" s="225"/>
      <c r="AE46" s="225"/>
      <c r="AF46" s="225"/>
      <c r="AG46" s="1121"/>
      <c r="AH46" s="1120"/>
      <c r="AI46" s="907"/>
      <c r="AJ46" s="907"/>
      <c r="AK46" s="907"/>
      <c r="AL46" s="907"/>
      <c r="AM46" s="907"/>
      <c r="AN46" s="907"/>
      <c r="AO46" s="907"/>
      <c r="AP46" s="907"/>
      <c r="AQ46" s="907"/>
      <c r="AR46" s="907"/>
      <c r="AS46" s="907"/>
      <c r="AT46" s="907"/>
      <c r="AU46" s="907"/>
      <c r="AV46" s="907"/>
      <c r="AW46" s="907"/>
      <c r="AX46" s="907"/>
      <c r="AY46" s="907"/>
      <c r="AZ46" s="907"/>
      <c r="BA46" s="907"/>
      <c r="BB46" s="907"/>
      <c r="BC46" s="907"/>
      <c r="BD46" s="907"/>
      <c r="BE46" s="907"/>
      <c r="BF46" s="907"/>
      <c r="BG46" s="907"/>
      <c r="BH46" s="907"/>
      <c r="BI46" s="907"/>
      <c r="BJ46" s="907"/>
      <c r="BK46" s="907"/>
      <c r="BL46" s="907"/>
      <c r="BM46" s="907"/>
      <c r="BN46" s="907"/>
      <c r="BO46" s="907"/>
      <c r="BP46" s="907"/>
      <c r="BQ46" s="907"/>
      <c r="BR46" s="907"/>
      <c r="BS46" s="907"/>
      <c r="BT46" s="907"/>
      <c r="BU46" s="907"/>
      <c r="BV46" s="907"/>
      <c r="BW46" s="907"/>
      <c r="BX46" s="907"/>
      <c r="BY46" s="907"/>
      <c r="BZ46" s="907"/>
      <c r="CA46" s="907"/>
      <c r="CB46" s="907"/>
      <c r="CC46" s="907"/>
      <c r="CD46" s="907"/>
      <c r="CE46" s="907"/>
      <c r="CF46" s="907"/>
      <c r="CG46" s="907"/>
      <c r="CH46" s="907"/>
      <c r="CI46" s="907"/>
      <c r="CJ46" s="907"/>
      <c r="CK46" s="907"/>
      <c r="CL46" s="907"/>
      <c r="CM46" s="907"/>
      <c r="CN46" s="907"/>
      <c r="CO46" s="907"/>
      <c r="CP46" s="907"/>
      <c r="CQ46" s="907"/>
      <c r="CR46" s="907"/>
      <c r="CS46" s="907"/>
      <c r="CT46" s="907"/>
      <c r="CU46" s="907"/>
      <c r="CV46" s="907"/>
      <c r="CW46" s="907"/>
      <c r="CX46" s="907"/>
      <c r="CY46" s="907"/>
      <c r="CZ46" s="907"/>
      <c r="DA46" s="907"/>
      <c r="DB46" s="907"/>
      <c r="DC46" s="907"/>
      <c r="DD46" s="907"/>
      <c r="DE46" s="907"/>
      <c r="DF46" s="907"/>
      <c r="DG46" s="907"/>
      <c r="DH46" s="907"/>
      <c r="DI46" s="907"/>
      <c r="DJ46" s="907"/>
      <c r="DK46" s="907"/>
      <c r="DL46" s="907"/>
      <c r="DM46" s="907"/>
      <c r="DN46" s="907"/>
      <c r="DO46" s="907"/>
      <c r="DP46" s="907"/>
      <c r="DQ46" s="907"/>
      <c r="DR46" s="907"/>
      <c r="DS46" s="907"/>
      <c r="DT46" s="907"/>
      <c r="DU46" s="907"/>
      <c r="DV46" s="907"/>
      <c r="DW46" s="907"/>
      <c r="DX46" s="907"/>
      <c r="DY46" s="907"/>
      <c r="DZ46" s="907"/>
      <c r="EA46" s="907"/>
      <c r="EB46" s="907"/>
      <c r="EC46" s="907"/>
      <c r="ED46" s="907"/>
      <c r="EE46" s="907"/>
      <c r="EF46" s="907"/>
      <c r="EG46" s="907"/>
      <c r="EH46" s="907"/>
      <c r="EI46" s="907"/>
      <c r="EJ46" s="907"/>
      <c r="EK46" s="907"/>
      <c r="EL46" s="907"/>
      <c r="EM46" s="907"/>
      <c r="EN46" s="907"/>
      <c r="EO46" s="907"/>
      <c r="EP46" s="907"/>
      <c r="EQ46" s="907"/>
      <c r="ER46" s="907"/>
      <c r="ES46" s="907"/>
      <c r="ET46" s="907"/>
      <c r="EU46" s="907"/>
      <c r="EV46" s="907"/>
      <c r="EW46" s="907"/>
      <c r="EX46" s="907"/>
      <c r="EY46" s="907"/>
      <c r="EZ46" s="907"/>
      <c r="FA46" s="907"/>
      <c r="FB46" s="907"/>
      <c r="FC46" s="907"/>
      <c r="FD46" s="907"/>
      <c r="FE46" s="907"/>
      <c r="FF46" s="907"/>
      <c r="FG46" s="907"/>
      <c r="FH46" s="907"/>
      <c r="FI46" s="907"/>
      <c r="FJ46" s="907"/>
      <c r="FK46" s="907"/>
      <c r="FL46" s="907"/>
      <c r="FM46" s="907"/>
      <c r="FN46" s="907"/>
      <c r="FO46" s="907"/>
      <c r="FP46" s="907"/>
      <c r="FQ46" s="907"/>
      <c r="FR46" s="907"/>
      <c r="FS46" s="907"/>
      <c r="FT46" s="907"/>
      <c r="FU46" s="907"/>
      <c r="FV46" s="907"/>
      <c r="FW46" s="907"/>
      <c r="FX46" s="907"/>
      <c r="FY46" s="907"/>
      <c r="FZ46" s="907"/>
      <c r="GA46" s="907"/>
      <c r="GB46" s="907"/>
      <c r="GC46" s="907"/>
      <c r="GD46" s="907"/>
      <c r="GE46" s="907"/>
      <c r="GF46" s="907"/>
      <c r="GG46" s="907"/>
      <c r="GH46" s="907"/>
      <c r="GI46" s="907"/>
      <c r="GJ46" s="907"/>
      <c r="GK46" s="907"/>
      <c r="GL46" s="907"/>
      <c r="GM46" s="907"/>
      <c r="GN46" s="907"/>
      <c r="GO46" s="907"/>
      <c r="GP46" s="907"/>
      <c r="GQ46" s="907"/>
      <c r="GR46" s="907"/>
      <c r="GS46" s="907"/>
      <c r="GT46" s="907"/>
      <c r="GU46" s="907"/>
      <c r="GV46" s="907"/>
      <c r="GW46" s="907"/>
      <c r="GX46" s="907"/>
      <c r="GY46" s="907"/>
      <c r="GZ46" s="907"/>
      <c r="HA46" s="907"/>
      <c r="HB46" s="907"/>
      <c r="HC46" s="907"/>
      <c r="HD46" s="907"/>
      <c r="HE46" s="907"/>
      <c r="HF46" s="907"/>
      <c r="HG46" s="907"/>
      <c r="HH46" s="907"/>
      <c r="HI46" s="907"/>
      <c r="HJ46" s="907"/>
      <c r="HK46" s="907"/>
      <c r="HL46" s="907"/>
      <c r="HM46" s="907"/>
      <c r="HN46" s="907"/>
      <c r="HO46" s="907"/>
      <c r="HP46" s="907"/>
      <c r="HQ46" s="907"/>
      <c r="HR46" s="907"/>
      <c r="HS46" s="907"/>
      <c r="HT46" s="907"/>
      <c r="HU46" s="907"/>
      <c r="HV46" s="907"/>
      <c r="HW46" s="907"/>
      <c r="HX46" s="907"/>
      <c r="HY46" s="907"/>
      <c r="HZ46" s="907"/>
      <c r="IA46" s="907"/>
      <c r="IB46" s="907"/>
      <c r="IC46" s="907"/>
      <c r="ID46" s="907"/>
      <c r="IE46" s="907"/>
      <c r="IF46" s="907"/>
      <c r="IG46" s="907"/>
      <c r="IH46" s="907"/>
      <c r="II46" s="907"/>
      <c r="IJ46" s="907"/>
      <c r="IK46" s="907"/>
      <c r="IL46" s="907"/>
      <c r="IM46" s="907"/>
      <c r="IN46" s="907"/>
      <c r="IO46" s="907"/>
      <c r="IP46" s="907"/>
      <c r="IQ46" s="907"/>
      <c r="IR46" s="907"/>
      <c r="IS46" s="907"/>
      <c r="IT46" s="907"/>
      <c r="IU46" s="907"/>
    </row>
    <row r="47" spans="1:255" x14ac:dyDescent="0.2">
      <c r="A47" s="1122" t="s">
        <v>46</v>
      </c>
      <c r="B47" s="687"/>
      <c r="C47" s="1123"/>
      <c r="D47" s="687"/>
      <c r="E47" s="687"/>
      <c r="F47" s="687"/>
      <c r="G47" s="687"/>
      <c r="H47" s="687"/>
      <c r="I47" s="687"/>
      <c r="J47" s="687"/>
      <c r="K47" s="1119"/>
      <c r="L47" s="1119"/>
      <c r="M47" s="1119"/>
      <c r="N47" s="1119"/>
      <c r="O47" s="225" t="s">
        <v>4</v>
      </c>
      <c r="P47" s="225" t="s">
        <v>4</v>
      </c>
      <c r="Q47" s="225" t="s">
        <v>4</v>
      </c>
      <c r="R47" s="225" t="s">
        <v>4</v>
      </c>
      <c r="S47" s="225" t="s">
        <v>4</v>
      </c>
      <c r="T47" s="225" t="s">
        <v>4</v>
      </c>
      <c r="U47" s="225" t="s">
        <v>4</v>
      </c>
      <c r="V47" s="225" t="s">
        <v>4</v>
      </c>
      <c r="W47" s="225" t="s">
        <v>4</v>
      </c>
      <c r="X47" s="225" t="s">
        <v>4</v>
      </c>
      <c r="Y47" s="242">
        <v>15.4</v>
      </c>
      <c r="Z47" s="242">
        <v>14.7</v>
      </c>
      <c r="AA47" s="242">
        <v>13.7</v>
      </c>
      <c r="AB47" s="242">
        <v>13.5</v>
      </c>
      <c r="AC47" s="242">
        <v>15.2</v>
      </c>
      <c r="AD47" s="242">
        <v>14.9</v>
      </c>
      <c r="AE47" s="242">
        <v>13.5</v>
      </c>
      <c r="AF47" s="242">
        <v>16</v>
      </c>
      <c r="AG47" s="1121">
        <v>14.7</v>
      </c>
      <c r="AH47" s="229" t="s">
        <v>8</v>
      </c>
      <c r="AI47" s="907"/>
      <c r="AJ47" s="907"/>
      <c r="AK47" s="907"/>
      <c r="AL47" s="907"/>
      <c r="AM47" s="907"/>
      <c r="AN47" s="907"/>
      <c r="AO47" s="907"/>
      <c r="AP47" s="907"/>
      <c r="AQ47" s="907"/>
      <c r="AR47" s="907"/>
      <c r="AS47" s="907"/>
      <c r="AT47" s="907"/>
      <c r="AU47" s="907"/>
      <c r="AV47" s="907"/>
      <c r="AW47" s="907"/>
      <c r="AX47" s="907"/>
      <c r="AY47" s="907"/>
      <c r="AZ47" s="907"/>
      <c r="BA47" s="907"/>
      <c r="BB47" s="907"/>
      <c r="BC47" s="907"/>
      <c r="BD47" s="907"/>
      <c r="BE47" s="907"/>
      <c r="BF47" s="907"/>
      <c r="BG47" s="907"/>
      <c r="BH47" s="907"/>
      <c r="BI47" s="907"/>
      <c r="BJ47" s="907"/>
      <c r="BK47" s="907"/>
      <c r="BL47" s="907"/>
      <c r="BM47" s="907"/>
      <c r="BN47" s="907"/>
      <c r="BO47" s="907"/>
      <c r="BP47" s="907"/>
      <c r="BQ47" s="907"/>
      <c r="BR47" s="907"/>
      <c r="BS47" s="907"/>
      <c r="BT47" s="907"/>
      <c r="BU47" s="907"/>
      <c r="BV47" s="907"/>
      <c r="BW47" s="907"/>
      <c r="BX47" s="907"/>
      <c r="BY47" s="907"/>
      <c r="BZ47" s="907"/>
      <c r="CA47" s="907"/>
      <c r="CB47" s="907"/>
      <c r="CC47" s="907"/>
      <c r="CD47" s="907"/>
      <c r="CE47" s="907"/>
      <c r="CF47" s="907"/>
      <c r="CG47" s="907"/>
      <c r="CH47" s="907"/>
      <c r="CI47" s="907"/>
      <c r="CJ47" s="907"/>
      <c r="CK47" s="907"/>
      <c r="CL47" s="907"/>
      <c r="CM47" s="907"/>
      <c r="CN47" s="907"/>
      <c r="CO47" s="907"/>
      <c r="CP47" s="907"/>
      <c r="CQ47" s="907"/>
      <c r="CR47" s="907"/>
      <c r="CS47" s="907"/>
      <c r="CT47" s="907"/>
      <c r="CU47" s="907"/>
      <c r="CV47" s="907"/>
      <c r="CW47" s="907"/>
      <c r="CX47" s="907"/>
      <c r="CY47" s="907"/>
      <c r="CZ47" s="907"/>
      <c r="DA47" s="907"/>
      <c r="DB47" s="907"/>
      <c r="DC47" s="907"/>
      <c r="DD47" s="907"/>
      <c r="DE47" s="907"/>
      <c r="DF47" s="907"/>
      <c r="DG47" s="907"/>
      <c r="DH47" s="907"/>
      <c r="DI47" s="907"/>
      <c r="DJ47" s="907"/>
      <c r="DK47" s="907"/>
      <c r="DL47" s="907"/>
      <c r="DM47" s="907"/>
      <c r="DN47" s="907"/>
      <c r="DO47" s="907"/>
      <c r="DP47" s="907"/>
      <c r="DQ47" s="907"/>
      <c r="DR47" s="907"/>
      <c r="DS47" s="907"/>
      <c r="DT47" s="907"/>
      <c r="DU47" s="907"/>
      <c r="DV47" s="907"/>
      <c r="DW47" s="907"/>
      <c r="DX47" s="907"/>
      <c r="DY47" s="907"/>
      <c r="DZ47" s="907"/>
      <c r="EA47" s="907"/>
      <c r="EB47" s="907"/>
      <c r="EC47" s="907"/>
      <c r="ED47" s="907"/>
      <c r="EE47" s="907"/>
      <c r="EF47" s="907"/>
      <c r="EG47" s="907"/>
      <c r="EH47" s="907"/>
      <c r="EI47" s="907"/>
      <c r="EJ47" s="907"/>
      <c r="EK47" s="907"/>
      <c r="EL47" s="907"/>
      <c r="EM47" s="907"/>
      <c r="EN47" s="907"/>
      <c r="EO47" s="907"/>
      <c r="EP47" s="907"/>
      <c r="EQ47" s="907"/>
      <c r="ER47" s="907"/>
      <c r="ES47" s="907"/>
      <c r="ET47" s="907"/>
      <c r="EU47" s="907"/>
      <c r="EV47" s="907"/>
      <c r="EW47" s="907"/>
      <c r="EX47" s="907"/>
      <c r="EY47" s="907"/>
      <c r="EZ47" s="907"/>
      <c r="FA47" s="907"/>
      <c r="FB47" s="907"/>
      <c r="FC47" s="907"/>
      <c r="FD47" s="907"/>
      <c r="FE47" s="907"/>
      <c r="FF47" s="907"/>
      <c r="FG47" s="907"/>
      <c r="FH47" s="907"/>
      <c r="FI47" s="907"/>
      <c r="FJ47" s="907"/>
      <c r="FK47" s="907"/>
      <c r="FL47" s="907"/>
      <c r="FM47" s="907"/>
      <c r="FN47" s="907"/>
      <c r="FO47" s="907"/>
      <c r="FP47" s="907"/>
      <c r="FQ47" s="907"/>
      <c r="FR47" s="907"/>
      <c r="FS47" s="907"/>
      <c r="FT47" s="907"/>
      <c r="FU47" s="907"/>
      <c r="FV47" s="907"/>
      <c r="FW47" s="907"/>
      <c r="FX47" s="907"/>
      <c r="FY47" s="907"/>
      <c r="FZ47" s="907"/>
      <c r="GA47" s="907"/>
      <c r="GB47" s="907"/>
      <c r="GC47" s="907"/>
      <c r="GD47" s="907"/>
      <c r="GE47" s="907"/>
      <c r="GF47" s="907"/>
      <c r="GG47" s="907"/>
      <c r="GH47" s="907"/>
      <c r="GI47" s="907"/>
      <c r="GJ47" s="907"/>
      <c r="GK47" s="907"/>
      <c r="GL47" s="907"/>
      <c r="GM47" s="907"/>
      <c r="GN47" s="907"/>
      <c r="GO47" s="907"/>
      <c r="GP47" s="907"/>
      <c r="GQ47" s="907"/>
      <c r="GR47" s="907"/>
      <c r="GS47" s="907"/>
      <c r="GT47" s="907"/>
      <c r="GU47" s="907"/>
      <c r="GV47" s="907"/>
      <c r="GW47" s="907"/>
      <c r="GX47" s="907"/>
      <c r="GY47" s="907"/>
      <c r="GZ47" s="907"/>
      <c r="HA47" s="907"/>
      <c r="HB47" s="907"/>
      <c r="HC47" s="907"/>
      <c r="HD47" s="907"/>
      <c r="HE47" s="907"/>
      <c r="HF47" s="907"/>
      <c r="HG47" s="907"/>
      <c r="HH47" s="907"/>
      <c r="HI47" s="907"/>
      <c r="HJ47" s="907"/>
      <c r="HK47" s="907"/>
      <c r="HL47" s="907"/>
      <c r="HM47" s="907"/>
      <c r="HN47" s="907"/>
      <c r="HO47" s="907"/>
      <c r="HP47" s="907"/>
      <c r="HQ47" s="907"/>
      <c r="HR47" s="907"/>
      <c r="HS47" s="907"/>
      <c r="HT47" s="907"/>
      <c r="HU47" s="907"/>
      <c r="HV47" s="907"/>
      <c r="HW47" s="907"/>
      <c r="HX47" s="907"/>
      <c r="HY47" s="907"/>
      <c r="HZ47" s="907"/>
      <c r="IA47" s="907"/>
      <c r="IB47" s="907"/>
      <c r="IC47" s="907"/>
      <c r="ID47" s="907"/>
      <c r="IE47" s="907"/>
      <c r="IF47" s="907"/>
      <c r="IG47" s="907"/>
      <c r="IH47" s="907"/>
      <c r="II47" s="907"/>
      <c r="IJ47" s="907"/>
      <c r="IK47" s="907"/>
      <c r="IL47" s="907"/>
      <c r="IM47" s="907"/>
      <c r="IN47" s="907"/>
      <c r="IO47" s="907"/>
      <c r="IP47" s="907"/>
      <c r="IQ47" s="907"/>
      <c r="IR47" s="907"/>
      <c r="IS47" s="907"/>
      <c r="IT47" s="907"/>
      <c r="IU47" s="907"/>
    </row>
    <row r="48" spans="1:255" x14ac:dyDescent="0.2">
      <c r="A48" s="1122" t="s">
        <v>5</v>
      </c>
      <c r="B48" s="687"/>
      <c r="C48" s="1123"/>
      <c r="D48" s="687"/>
      <c r="E48" s="687"/>
      <c r="F48" s="687"/>
      <c r="G48" s="687"/>
      <c r="H48" s="687"/>
      <c r="I48" s="687"/>
      <c r="J48" s="687"/>
      <c r="K48" s="1119"/>
      <c r="L48" s="1119"/>
      <c r="M48" s="1119"/>
      <c r="N48" s="1119"/>
      <c r="O48" s="225" t="s">
        <v>4</v>
      </c>
      <c r="P48" s="225" t="s">
        <v>4</v>
      </c>
      <c r="Q48" s="225" t="s">
        <v>4</v>
      </c>
      <c r="R48" s="225" t="s">
        <v>4</v>
      </c>
      <c r="S48" s="225" t="s">
        <v>4</v>
      </c>
      <c r="T48" s="225" t="s">
        <v>4</v>
      </c>
      <c r="U48" s="225" t="s">
        <v>4</v>
      </c>
      <c r="V48" s="225" t="s">
        <v>4</v>
      </c>
      <c r="W48" s="225" t="s">
        <v>4</v>
      </c>
      <c r="X48" s="225" t="s">
        <v>4</v>
      </c>
      <c r="Y48" s="225" t="s">
        <v>4</v>
      </c>
      <c r="Z48" s="242">
        <f>Z47/Y47*100</f>
        <v>95.454545454545453</v>
      </c>
      <c r="AA48" s="242">
        <f t="shared" ref="AA48:AG48" si="2">AA47/Z47*100</f>
        <v>93.197278911564624</v>
      </c>
      <c r="AB48" s="242">
        <f t="shared" si="2"/>
        <v>98.540145985401466</v>
      </c>
      <c r="AC48" s="242">
        <f t="shared" si="2"/>
        <v>112.59259259259258</v>
      </c>
      <c r="AD48" s="242">
        <f t="shared" si="2"/>
        <v>98.026315789473699</v>
      </c>
      <c r="AE48" s="242">
        <f t="shared" si="2"/>
        <v>90.604026845637591</v>
      </c>
      <c r="AF48" s="242">
        <f t="shared" si="2"/>
        <v>118.5185185185185</v>
      </c>
      <c r="AG48" s="242">
        <f t="shared" si="2"/>
        <v>91.875</v>
      </c>
      <c r="AH48" s="229" t="s">
        <v>8</v>
      </c>
      <c r="AI48" s="907"/>
      <c r="AJ48" s="907"/>
      <c r="AK48" s="907"/>
      <c r="AL48" s="907"/>
      <c r="AM48" s="907"/>
      <c r="AN48" s="907"/>
      <c r="AO48" s="907"/>
      <c r="AP48" s="907"/>
      <c r="AQ48" s="907"/>
      <c r="AR48" s="907"/>
      <c r="AS48" s="907"/>
      <c r="AT48" s="907"/>
      <c r="AU48" s="907"/>
      <c r="AV48" s="907"/>
      <c r="AW48" s="907"/>
      <c r="AX48" s="907"/>
      <c r="AY48" s="907"/>
      <c r="AZ48" s="907"/>
      <c r="BA48" s="907"/>
      <c r="BB48" s="907"/>
      <c r="BC48" s="907"/>
      <c r="BD48" s="907"/>
      <c r="BE48" s="907"/>
      <c r="BF48" s="907"/>
      <c r="BG48" s="907"/>
      <c r="BH48" s="907"/>
      <c r="BI48" s="907"/>
      <c r="BJ48" s="907"/>
      <c r="BK48" s="907"/>
      <c r="BL48" s="907"/>
      <c r="BM48" s="907"/>
      <c r="BN48" s="907"/>
      <c r="BO48" s="907"/>
      <c r="BP48" s="907"/>
      <c r="BQ48" s="907"/>
      <c r="BR48" s="907"/>
      <c r="BS48" s="907"/>
      <c r="BT48" s="907"/>
      <c r="BU48" s="907"/>
      <c r="BV48" s="907"/>
      <c r="BW48" s="907"/>
      <c r="BX48" s="907"/>
      <c r="BY48" s="907"/>
      <c r="BZ48" s="907"/>
      <c r="CA48" s="907"/>
      <c r="CB48" s="907"/>
      <c r="CC48" s="907"/>
      <c r="CD48" s="907"/>
      <c r="CE48" s="907"/>
      <c r="CF48" s="907"/>
      <c r="CG48" s="907"/>
      <c r="CH48" s="907"/>
      <c r="CI48" s="907"/>
      <c r="CJ48" s="907"/>
      <c r="CK48" s="907"/>
      <c r="CL48" s="907"/>
      <c r="CM48" s="907"/>
      <c r="CN48" s="907"/>
      <c r="CO48" s="907"/>
      <c r="CP48" s="907"/>
      <c r="CQ48" s="907"/>
      <c r="CR48" s="907"/>
      <c r="CS48" s="907"/>
      <c r="CT48" s="907"/>
      <c r="CU48" s="907"/>
      <c r="CV48" s="907"/>
      <c r="CW48" s="907"/>
      <c r="CX48" s="907"/>
      <c r="CY48" s="907"/>
      <c r="CZ48" s="907"/>
      <c r="DA48" s="907"/>
      <c r="DB48" s="907"/>
      <c r="DC48" s="907"/>
      <c r="DD48" s="907"/>
      <c r="DE48" s="907"/>
      <c r="DF48" s="907"/>
      <c r="DG48" s="907"/>
      <c r="DH48" s="907"/>
      <c r="DI48" s="907"/>
      <c r="DJ48" s="907"/>
      <c r="DK48" s="907"/>
      <c r="DL48" s="907"/>
      <c r="DM48" s="907"/>
      <c r="DN48" s="907"/>
      <c r="DO48" s="907"/>
      <c r="DP48" s="907"/>
      <c r="DQ48" s="907"/>
      <c r="DR48" s="907"/>
      <c r="DS48" s="907"/>
      <c r="DT48" s="907"/>
      <c r="DU48" s="907"/>
      <c r="DV48" s="907"/>
      <c r="DW48" s="907"/>
      <c r="DX48" s="907"/>
      <c r="DY48" s="907"/>
      <c r="DZ48" s="907"/>
      <c r="EA48" s="907"/>
      <c r="EB48" s="907"/>
      <c r="EC48" s="907"/>
      <c r="ED48" s="907"/>
      <c r="EE48" s="907"/>
      <c r="EF48" s="907"/>
      <c r="EG48" s="907"/>
      <c r="EH48" s="907"/>
      <c r="EI48" s="907"/>
      <c r="EJ48" s="907"/>
      <c r="EK48" s="907"/>
      <c r="EL48" s="907"/>
      <c r="EM48" s="907"/>
      <c r="EN48" s="907"/>
      <c r="EO48" s="907"/>
      <c r="EP48" s="907"/>
      <c r="EQ48" s="907"/>
      <c r="ER48" s="907"/>
      <c r="ES48" s="907"/>
      <c r="ET48" s="907"/>
      <c r="EU48" s="907"/>
      <c r="EV48" s="907"/>
      <c r="EW48" s="907"/>
      <c r="EX48" s="907"/>
      <c r="EY48" s="907"/>
      <c r="EZ48" s="907"/>
      <c r="FA48" s="907"/>
      <c r="FB48" s="907"/>
      <c r="FC48" s="907"/>
      <c r="FD48" s="907"/>
      <c r="FE48" s="907"/>
      <c r="FF48" s="907"/>
      <c r="FG48" s="907"/>
      <c r="FH48" s="907"/>
      <c r="FI48" s="907"/>
      <c r="FJ48" s="907"/>
      <c r="FK48" s="907"/>
      <c r="FL48" s="907"/>
      <c r="FM48" s="907"/>
      <c r="FN48" s="907"/>
      <c r="FO48" s="907"/>
      <c r="FP48" s="907"/>
      <c r="FQ48" s="907"/>
      <c r="FR48" s="907"/>
      <c r="FS48" s="907"/>
      <c r="FT48" s="907"/>
      <c r="FU48" s="907"/>
      <c r="FV48" s="907"/>
      <c r="FW48" s="907"/>
      <c r="FX48" s="907"/>
      <c r="FY48" s="907"/>
      <c r="FZ48" s="907"/>
      <c r="GA48" s="907"/>
      <c r="GB48" s="907"/>
      <c r="GC48" s="907"/>
      <c r="GD48" s="907"/>
      <c r="GE48" s="907"/>
      <c r="GF48" s="907"/>
      <c r="GG48" s="907"/>
      <c r="GH48" s="907"/>
      <c r="GI48" s="907"/>
      <c r="GJ48" s="907"/>
      <c r="GK48" s="907"/>
      <c r="GL48" s="907"/>
      <c r="GM48" s="907"/>
      <c r="GN48" s="907"/>
      <c r="GO48" s="907"/>
      <c r="GP48" s="907"/>
      <c r="GQ48" s="907"/>
      <c r="GR48" s="907"/>
      <c r="GS48" s="907"/>
      <c r="GT48" s="907"/>
      <c r="GU48" s="907"/>
      <c r="GV48" s="907"/>
      <c r="GW48" s="907"/>
      <c r="GX48" s="907"/>
      <c r="GY48" s="907"/>
      <c r="GZ48" s="907"/>
      <c r="HA48" s="907"/>
      <c r="HB48" s="907"/>
      <c r="HC48" s="907"/>
      <c r="HD48" s="907"/>
      <c r="HE48" s="907"/>
      <c r="HF48" s="907"/>
      <c r="HG48" s="907"/>
      <c r="HH48" s="907"/>
      <c r="HI48" s="907"/>
      <c r="HJ48" s="907"/>
      <c r="HK48" s="907"/>
      <c r="HL48" s="907"/>
      <c r="HM48" s="907"/>
      <c r="HN48" s="907"/>
      <c r="HO48" s="907"/>
      <c r="HP48" s="907"/>
      <c r="HQ48" s="907"/>
      <c r="HR48" s="907"/>
      <c r="HS48" s="907"/>
      <c r="HT48" s="907"/>
      <c r="HU48" s="907"/>
      <c r="HV48" s="907"/>
      <c r="HW48" s="907"/>
      <c r="HX48" s="907"/>
      <c r="HY48" s="907"/>
      <c r="HZ48" s="907"/>
      <c r="IA48" s="907"/>
      <c r="IB48" s="907"/>
      <c r="IC48" s="907"/>
      <c r="ID48" s="907"/>
      <c r="IE48" s="907"/>
      <c r="IF48" s="907"/>
      <c r="IG48" s="907"/>
      <c r="IH48" s="907"/>
      <c r="II48" s="907"/>
      <c r="IJ48" s="907"/>
      <c r="IK48" s="907"/>
      <c r="IL48" s="907"/>
      <c r="IM48" s="907"/>
      <c r="IN48" s="907"/>
      <c r="IO48" s="907"/>
      <c r="IP48" s="907"/>
      <c r="IQ48" s="907"/>
      <c r="IR48" s="907"/>
      <c r="IS48" s="907"/>
      <c r="IT48" s="907"/>
      <c r="IU48" s="907"/>
    </row>
    <row r="49" spans="1:255" x14ac:dyDescent="0.2">
      <c r="A49" s="1118" t="s">
        <v>225</v>
      </c>
      <c r="B49" s="210"/>
      <c r="C49" s="253"/>
      <c r="D49" s="210"/>
      <c r="E49" s="210"/>
      <c r="F49" s="210"/>
      <c r="G49" s="210"/>
      <c r="H49" s="210"/>
      <c r="I49" s="210"/>
      <c r="J49" s="210"/>
      <c r="K49" s="1119"/>
      <c r="L49" s="1119"/>
      <c r="M49" s="1119"/>
      <c r="N49" s="1119"/>
      <c r="O49" s="225" t="s">
        <v>4</v>
      </c>
      <c r="P49" s="225" t="s">
        <v>4</v>
      </c>
      <c r="Q49" s="225" t="s">
        <v>4</v>
      </c>
      <c r="R49" s="225" t="s">
        <v>4</v>
      </c>
      <c r="S49" s="225" t="s">
        <v>4</v>
      </c>
      <c r="T49" s="225" t="s">
        <v>4</v>
      </c>
      <c r="U49" s="225" t="s">
        <v>4</v>
      </c>
      <c r="V49" s="225" t="s">
        <v>4</v>
      </c>
      <c r="W49" s="225" t="s">
        <v>4</v>
      </c>
      <c r="X49" s="225" t="s">
        <v>4</v>
      </c>
      <c r="Y49" s="225"/>
      <c r="Z49" s="225"/>
      <c r="AA49" s="225"/>
      <c r="AB49" s="225"/>
      <c r="AC49" s="225"/>
      <c r="AD49" s="225"/>
      <c r="AE49" s="225"/>
      <c r="AF49" s="225"/>
      <c r="AG49" s="1121"/>
      <c r="AH49" s="1120"/>
      <c r="AI49" s="907"/>
      <c r="AJ49" s="907"/>
      <c r="AK49" s="907"/>
      <c r="AL49" s="907"/>
      <c r="AM49" s="907"/>
      <c r="AN49" s="907"/>
      <c r="AO49" s="907"/>
      <c r="AP49" s="907"/>
      <c r="AQ49" s="907"/>
      <c r="AR49" s="907"/>
      <c r="AS49" s="907"/>
      <c r="AT49" s="907"/>
      <c r="AU49" s="907"/>
      <c r="AV49" s="907"/>
      <c r="AW49" s="907"/>
      <c r="AX49" s="907"/>
      <c r="AY49" s="907"/>
      <c r="AZ49" s="907"/>
      <c r="BA49" s="907"/>
      <c r="BB49" s="907"/>
      <c r="BC49" s="907"/>
      <c r="BD49" s="907"/>
      <c r="BE49" s="907"/>
      <c r="BF49" s="907"/>
      <c r="BG49" s="907"/>
      <c r="BH49" s="907"/>
      <c r="BI49" s="907"/>
      <c r="BJ49" s="907"/>
      <c r="BK49" s="907"/>
      <c r="BL49" s="907"/>
      <c r="BM49" s="907"/>
      <c r="BN49" s="907"/>
      <c r="BO49" s="907"/>
      <c r="BP49" s="907"/>
      <c r="BQ49" s="907"/>
      <c r="BR49" s="907"/>
      <c r="BS49" s="907"/>
      <c r="BT49" s="907"/>
      <c r="BU49" s="907"/>
      <c r="BV49" s="907"/>
      <c r="BW49" s="907"/>
      <c r="BX49" s="907"/>
      <c r="BY49" s="907"/>
      <c r="BZ49" s="907"/>
      <c r="CA49" s="907"/>
      <c r="CB49" s="907"/>
      <c r="CC49" s="907"/>
      <c r="CD49" s="907"/>
      <c r="CE49" s="907"/>
      <c r="CF49" s="907"/>
      <c r="CG49" s="907"/>
      <c r="CH49" s="907"/>
      <c r="CI49" s="907"/>
      <c r="CJ49" s="907"/>
      <c r="CK49" s="907"/>
      <c r="CL49" s="907"/>
      <c r="CM49" s="907"/>
      <c r="CN49" s="907"/>
      <c r="CO49" s="907"/>
      <c r="CP49" s="907"/>
      <c r="CQ49" s="907"/>
      <c r="CR49" s="907"/>
      <c r="CS49" s="907"/>
      <c r="CT49" s="907"/>
      <c r="CU49" s="907"/>
      <c r="CV49" s="907"/>
      <c r="CW49" s="907"/>
      <c r="CX49" s="907"/>
      <c r="CY49" s="907"/>
      <c r="CZ49" s="907"/>
      <c r="DA49" s="907"/>
      <c r="DB49" s="907"/>
      <c r="DC49" s="907"/>
      <c r="DD49" s="907"/>
      <c r="DE49" s="907"/>
      <c r="DF49" s="907"/>
      <c r="DG49" s="907"/>
      <c r="DH49" s="907"/>
      <c r="DI49" s="907"/>
      <c r="DJ49" s="907"/>
      <c r="DK49" s="907"/>
      <c r="DL49" s="907"/>
      <c r="DM49" s="907"/>
      <c r="DN49" s="907"/>
      <c r="DO49" s="907"/>
      <c r="DP49" s="907"/>
      <c r="DQ49" s="907"/>
      <c r="DR49" s="907"/>
      <c r="DS49" s="907"/>
      <c r="DT49" s="907"/>
      <c r="DU49" s="907"/>
      <c r="DV49" s="907"/>
      <c r="DW49" s="907"/>
      <c r="DX49" s="907"/>
      <c r="DY49" s="907"/>
      <c r="DZ49" s="907"/>
      <c r="EA49" s="907"/>
      <c r="EB49" s="907"/>
      <c r="EC49" s="907"/>
      <c r="ED49" s="907"/>
      <c r="EE49" s="907"/>
      <c r="EF49" s="907"/>
      <c r="EG49" s="907"/>
      <c r="EH49" s="907"/>
      <c r="EI49" s="907"/>
      <c r="EJ49" s="907"/>
      <c r="EK49" s="907"/>
      <c r="EL49" s="907"/>
      <c r="EM49" s="907"/>
      <c r="EN49" s="907"/>
      <c r="EO49" s="907"/>
      <c r="EP49" s="907"/>
      <c r="EQ49" s="907"/>
      <c r="ER49" s="907"/>
      <c r="ES49" s="907"/>
      <c r="ET49" s="907"/>
      <c r="EU49" s="907"/>
      <c r="EV49" s="907"/>
      <c r="EW49" s="907"/>
      <c r="EX49" s="907"/>
      <c r="EY49" s="907"/>
      <c r="EZ49" s="907"/>
      <c r="FA49" s="907"/>
      <c r="FB49" s="907"/>
      <c r="FC49" s="907"/>
      <c r="FD49" s="907"/>
      <c r="FE49" s="907"/>
      <c r="FF49" s="907"/>
      <c r="FG49" s="907"/>
      <c r="FH49" s="907"/>
      <c r="FI49" s="907"/>
      <c r="FJ49" s="907"/>
      <c r="FK49" s="907"/>
      <c r="FL49" s="907"/>
      <c r="FM49" s="907"/>
      <c r="FN49" s="907"/>
      <c r="FO49" s="907"/>
      <c r="FP49" s="907"/>
      <c r="FQ49" s="907"/>
      <c r="FR49" s="907"/>
      <c r="FS49" s="907"/>
      <c r="FT49" s="907"/>
      <c r="FU49" s="907"/>
      <c r="FV49" s="907"/>
      <c r="FW49" s="907"/>
      <c r="FX49" s="907"/>
      <c r="FY49" s="907"/>
      <c r="FZ49" s="907"/>
      <c r="GA49" s="907"/>
      <c r="GB49" s="907"/>
      <c r="GC49" s="907"/>
      <c r="GD49" s="907"/>
      <c r="GE49" s="907"/>
      <c r="GF49" s="907"/>
      <c r="GG49" s="907"/>
      <c r="GH49" s="907"/>
      <c r="GI49" s="907"/>
      <c r="GJ49" s="907"/>
      <c r="GK49" s="907"/>
      <c r="GL49" s="907"/>
      <c r="GM49" s="907"/>
      <c r="GN49" s="907"/>
      <c r="GO49" s="907"/>
      <c r="GP49" s="907"/>
      <c r="GQ49" s="907"/>
      <c r="GR49" s="907"/>
      <c r="GS49" s="907"/>
      <c r="GT49" s="907"/>
      <c r="GU49" s="907"/>
      <c r="GV49" s="907"/>
      <c r="GW49" s="907"/>
      <c r="GX49" s="907"/>
      <c r="GY49" s="907"/>
      <c r="GZ49" s="907"/>
      <c r="HA49" s="907"/>
      <c r="HB49" s="907"/>
      <c r="HC49" s="907"/>
      <c r="HD49" s="907"/>
      <c r="HE49" s="907"/>
      <c r="HF49" s="907"/>
      <c r="HG49" s="907"/>
      <c r="HH49" s="907"/>
      <c r="HI49" s="907"/>
      <c r="HJ49" s="907"/>
      <c r="HK49" s="907"/>
      <c r="HL49" s="907"/>
      <c r="HM49" s="907"/>
      <c r="HN49" s="907"/>
      <c r="HO49" s="907"/>
      <c r="HP49" s="907"/>
      <c r="HQ49" s="907"/>
      <c r="HR49" s="907"/>
      <c r="HS49" s="907"/>
      <c r="HT49" s="907"/>
      <c r="HU49" s="907"/>
      <c r="HV49" s="907"/>
      <c r="HW49" s="907"/>
      <c r="HX49" s="907"/>
      <c r="HY49" s="907"/>
      <c r="HZ49" s="907"/>
      <c r="IA49" s="907"/>
      <c r="IB49" s="907"/>
      <c r="IC49" s="907"/>
      <c r="ID49" s="907"/>
      <c r="IE49" s="907"/>
      <c r="IF49" s="907"/>
      <c r="IG49" s="907"/>
      <c r="IH49" s="907"/>
      <c r="II49" s="907"/>
      <c r="IJ49" s="907"/>
      <c r="IK49" s="907"/>
      <c r="IL49" s="907"/>
      <c r="IM49" s="907"/>
      <c r="IN49" s="907"/>
      <c r="IO49" s="907"/>
      <c r="IP49" s="907"/>
      <c r="IQ49" s="907"/>
      <c r="IR49" s="907"/>
      <c r="IS49" s="907"/>
      <c r="IT49" s="907"/>
      <c r="IU49" s="907"/>
    </row>
    <row r="50" spans="1:255" x14ac:dyDescent="0.2">
      <c r="A50" s="1118" t="s">
        <v>46</v>
      </c>
      <c r="B50" s="210"/>
      <c r="C50" s="253"/>
      <c r="D50" s="210"/>
      <c r="E50" s="210"/>
      <c r="F50" s="210"/>
      <c r="G50" s="210"/>
      <c r="H50" s="210"/>
      <c r="I50" s="210"/>
      <c r="J50" s="210"/>
      <c r="K50" s="1119"/>
      <c r="L50" s="1119"/>
      <c r="M50" s="1119"/>
      <c r="N50" s="1119"/>
      <c r="O50" s="225" t="s">
        <v>4</v>
      </c>
      <c r="P50" s="225" t="s">
        <v>4</v>
      </c>
      <c r="Q50" s="225" t="s">
        <v>4</v>
      </c>
      <c r="R50" s="225" t="s">
        <v>4</v>
      </c>
      <c r="S50" s="225" t="s">
        <v>4</v>
      </c>
      <c r="T50" s="225" t="s">
        <v>4</v>
      </c>
      <c r="U50" s="225" t="s">
        <v>4</v>
      </c>
      <c r="V50" s="225" t="s">
        <v>4</v>
      </c>
      <c r="W50" s="225" t="s">
        <v>4</v>
      </c>
      <c r="X50" s="225" t="s">
        <v>4</v>
      </c>
      <c r="Y50" s="242">
        <v>4.5</v>
      </c>
      <c r="Z50" s="242">
        <v>5.5</v>
      </c>
      <c r="AA50" s="242">
        <v>5.6</v>
      </c>
      <c r="AB50" s="242">
        <v>3.6</v>
      </c>
      <c r="AC50" s="242">
        <v>3.2</v>
      </c>
      <c r="AD50" s="242">
        <v>4</v>
      </c>
      <c r="AE50" s="242">
        <v>3.7</v>
      </c>
      <c r="AF50" s="242">
        <v>2.6</v>
      </c>
      <c r="AG50" s="1121">
        <v>4.0999999999999996</v>
      </c>
      <c r="AH50" s="229" t="s">
        <v>8</v>
      </c>
      <c r="AI50" s="907"/>
      <c r="AJ50" s="907"/>
      <c r="AK50" s="907"/>
      <c r="AL50" s="907"/>
      <c r="AM50" s="907"/>
      <c r="AN50" s="907"/>
      <c r="AO50" s="907"/>
      <c r="AP50" s="907"/>
      <c r="AQ50" s="907"/>
      <c r="AR50" s="907"/>
      <c r="AS50" s="907"/>
      <c r="AT50" s="907"/>
      <c r="AU50" s="907"/>
      <c r="AV50" s="907"/>
      <c r="AW50" s="907"/>
      <c r="AX50" s="907"/>
      <c r="AY50" s="907"/>
      <c r="AZ50" s="907"/>
      <c r="BA50" s="907"/>
      <c r="BB50" s="907"/>
      <c r="BC50" s="907"/>
      <c r="BD50" s="907"/>
      <c r="BE50" s="907"/>
      <c r="BF50" s="907"/>
      <c r="BG50" s="907"/>
      <c r="BH50" s="907"/>
      <c r="BI50" s="907"/>
      <c r="BJ50" s="907"/>
      <c r="BK50" s="907"/>
      <c r="BL50" s="907"/>
      <c r="BM50" s="907"/>
      <c r="BN50" s="907"/>
      <c r="BO50" s="907"/>
      <c r="BP50" s="907"/>
      <c r="BQ50" s="907"/>
      <c r="BR50" s="907"/>
      <c r="BS50" s="907"/>
      <c r="BT50" s="907"/>
      <c r="BU50" s="907"/>
      <c r="BV50" s="907"/>
      <c r="BW50" s="907"/>
      <c r="BX50" s="907"/>
      <c r="BY50" s="907"/>
      <c r="BZ50" s="907"/>
      <c r="CA50" s="907"/>
      <c r="CB50" s="907"/>
      <c r="CC50" s="907"/>
      <c r="CD50" s="907"/>
      <c r="CE50" s="907"/>
      <c r="CF50" s="907"/>
      <c r="CG50" s="907"/>
      <c r="CH50" s="907"/>
      <c r="CI50" s="907"/>
      <c r="CJ50" s="907"/>
      <c r="CK50" s="907"/>
      <c r="CL50" s="907"/>
      <c r="CM50" s="907"/>
      <c r="CN50" s="907"/>
      <c r="CO50" s="907"/>
      <c r="CP50" s="907"/>
      <c r="CQ50" s="907"/>
      <c r="CR50" s="907"/>
      <c r="CS50" s="907"/>
      <c r="CT50" s="907"/>
      <c r="CU50" s="907"/>
      <c r="CV50" s="907"/>
      <c r="CW50" s="907"/>
      <c r="CX50" s="907"/>
      <c r="CY50" s="907"/>
      <c r="CZ50" s="907"/>
      <c r="DA50" s="907"/>
      <c r="DB50" s="907"/>
      <c r="DC50" s="907"/>
      <c r="DD50" s="907"/>
      <c r="DE50" s="907"/>
      <c r="DF50" s="907"/>
      <c r="DG50" s="907"/>
      <c r="DH50" s="907"/>
      <c r="DI50" s="907"/>
      <c r="DJ50" s="907"/>
      <c r="DK50" s="907"/>
      <c r="DL50" s="907"/>
      <c r="DM50" s="907"/>
      <c r="DN50" s="907"/>
      <c r="DO50" s="907"/>
      <c r="DP50" s="907"/>
      <c r="DQ50" s="907"/>
      <c r="DR50" s="907"/>
      <c r="DS50" s="907"/>
      <c r="DT50" s="907"/>
      <c r="DU50" s="907"/>
      <c r="DV50" s="907"/>
      <c r="DW50" s="907"/>
      <c r="DX50" s="907"/>
      <c r="DY50" s="907"/>
      <c r="DZ50" s="907"/>
      <c r="EA50" s="907"/>
      <c r="EB50" s="907"/>
      <c r="EC50" s="907"/>
      <c r="ED50" s="907"/>
      <c r="EE50" s="907"/>
      <c r="EF50" s="907"/>
      <c r="EG50" s="907"/>
      <c r="EH50" s="907"/>
      <c r="EI50" s="907"/>
      <c r="EJ50" s="907"/>
      <c r="EK50" s="907"/>
      <c r="EL50" s="907"/>
      <c r="EM50" s="907"/>
      <c r="EN50" s="907"/>
      <c r="EO50" s="907"/>
      <c r="EP50" s="907"/>
      <c r="EQ50" s="907"/>
      <c r="ER50" s="907"/>
      <c r="ES50" s="907"/>
      <c r="ET50" s="907"/>
      <c r="EU50" s="907"/>
      <c r="EV50" s="907"/>
      <c r="EW50" s="907"/>
      <c r="EX50" s="907"/>
      <c r="EY50" s="907"/>
      <c r="EZ50" s="907"/>
      <c r="FA50" s="907"/>
      <c r="FB50" s="907"/>
      <c r="FC50" s="907"/>
      <c r="FD50" s="907"/>
      <c r="FE50" s="907"/>
      <c r="FF50" s="907"/>
      <c r="FG50" s="907"/>
      <c r="FH50" s="907"/>
      <c r="FI50" s="907"/>
      <c r="FJ50" s="907"/>
      <c r="FK50" s="907"/>
      <c r="FL50" s="907"/>
      <c r="FM50" s="907"/>
      <c r="FN50" s="907"/>
      <c r="FO50" s="907"/>
      <c r="FP50" s="907"/>
      <c r="FQ50" s="907"/>
      <c r="FR50" s="907"/>
      <c r="FS50" s="907"/>
      <c r="FT50" s="907"/>
      <c r="FU50" s="907"/>
      <c r="FV50" s="907"/>
      <c r="FW50" s="907"/>
      <c r="FX50" s="907"/>
      <c r="FY50" s="907"/>
      <c r="FZ50" s="907"/>
      <c r="GA50" s="907"/>
      <c r="GB50" s="907"/>
      <c r="GC50" s="907"/>
      <c r="GD50" s="907"/>
      <c r="GE50" s="907"/>
      <c r="GF50" s="907"/>
      <c r="GG50" s="907"/>
      <c r="GH50" s="907"/>
      <c r="GI50" s="907"/>
      <c r="GJ50" s="907"/>
      <c r="GK50" s="907"/>
      <c r="GL50" s="907"/>
      <c r="GM50" s="907"/>
      <c r="GN50" s="907"/>
      <c r="GO50" s="907"/>
      <c r="GP50" s="907"/>
      <c r="GQ50" s="907"/>
      <c r="GR50" s="907"/>
      <c r="GS50" s="907"/>
      <c r="GT50" s="907"/>
      <c r="GU50" s="907"/>
      <c r="GV50" s="907"/>
      <c r="GW50" s="907"/>
      <c r="GX50" s="907"/>
      <c r="GY50" s="907"/>
      <c r="GZ50" s="907"/>
      <c r="HA50" s="907"/>
      <c r="HB50" s="907"/>
      <c r="HC50" s="907"/>
      <c r="HD50" s="907"/>
      <c r="HE50" s="907"/>
      <c r="HF50" s="907"/>
      <c r="HG50" s="907"/>
      <c r="HH50" s="907"/>
      <c r="HI50" s="907"/>
      <c r="HJ50" s="907"/>
      <c r="HK50" s="907"/>
      <c r="HL50" s="907"/>
      <c r="HM50" s="907"/>
      <c r="HN50" s="907"/>
      <c r="HO50" s="907"/>
      <c r="HP50" s="907"/>
      <c r="HQ50" s="907"/>
      <c r="HR50" s="907"/>
      <c r="HS50" s="907"/>
      <c r="HT50" s="907"/>
      <c r="HU50" s="907"/>
      <c r="HV50" s="907"/>
      <c r="HW50" s="907"/>
      <c r="HX50" s="907"/>
      <c r="HY50" s="907"/>
      <c r="HZ50" s="907"/>
      <c r="IA50" s="907"/>
      <c r="IB50" s="907"/>
      <c r="IC50" s="907"/>
      <c r="ID50" s="907"/>
      <c r="IE50" s="907"/>
      <c r="IF50" s="907"/>
      <c r="IG50" s="907"/>
      <c r="IH50" s="907"/>
      <c r="II50" s="907"/>
      <c r="IJ50" s="907"/>
      <c r="IK50" s="907"/>
      <c r="IL50" s="907"/>
      <c r="IM50" s="907"/>
      <c r="IN50" s="907"/>
      <c r="IO50" s="907"/>
      <c r="IP50" s="907"/>
      <c r="IQ50" s="907"/>
      <c r="IR50" s="907"/>
      <c r="IS50" s="907"/>
      <c r="IT50" s="907"/>
      <c r="IU50" s="907"/>
    </row>
    <row r="51" spans="1:255" x14ac:dyDescent="0.2">
      <c r="A51" s="1118" t="s">
        <v>5</v>
      </c>
      <c r="B51" s="210"/>
      <c r="C51" s="253"/>
      <c r="D51" s="210"/>
      <c r="E51" s="210"/>
      <c r="F51" s="210"/>
      <c r="G51" s="210"/>
      <c r="H51" s="210"/>
      <c r="I51" s="210"/>
      <c r="J51" s="210"/>
      <c r="K51" s="1119"/>
      <c r="L51" s="1119"/>
      <c r="M51" s="1119"/>
      <c r="N51" s="1119"/>
      <c r="O51" s="225" t="s">
        <v>4</v>
      </c>
      <c r="P51" s="225" t="s">
        <v>4</v>
      </c>
      <c r="Q51" s="225" t="s">
        <v>4</v>
      </c>
      <c r="R51" s="225" t="s">
        <v>4</v>
      </c>
      <c r="S51" s="225" t="s">
        <v>4</v>
      </c>
      <c r="T51" s="225" t="s">
        <v>4</v>
      </c>
      <c r="U51" s="225" t="s">
        <v>4</v>
      </c>
      <c r="V51" s="225" t="s">
        <v>4</v>
      </c>
      <c r="W51" s="225" t="s">
        <v>4</v>
      </c>
      <c r="X51" s="225" t="s">
        <v>4</v>
      </c>
      <c r="Y51" s="225" t="s">
        <v>4</v>
      </c>
      <c r="Z51" s="242">
        <f>Z50/Y50*100</f>
        <v>122.22222222222223</v>
      </c>
      <c r="AA51" s="242">
        <f t="shared" ref="AA51:AG51" si="3">AA50/Z50*100</f>
        <v>101.81818181818181</v>
      </c>
      <c r="AB51" s="242">
        <f t="shared" si="3"/>
        <v>64.285714285714292</v>
      </c>
      <c r="AC51" s="242">
        <f t="shared" si="3"/>
        <v>88.8888888888889</v>
      </c>
      <c r="AD51" s="242">
        <f t="shared" si="3"/>
        <v>125</v>
      </c>
      <c r="AE51" s="242">
        <f t="shared" si="3"/>
        <v>92.5</v>
      </c>
      <c r="AF51" s="242">
        <f t="shared" si="3"/>
        <v>70.270270270270274</v>
      </c>
      <c r="AG51" s="242">
        <f t="shared" si="3"/>
        <v>157.69230769230768</v>
      </c>
      <c r="AH51" s="229" t="s">
        <v>8</v>
      </c>
      <c r="AI51" s="907"/>
      <c r="AJ51" s="907"/>
      <c r="AK51" s="907"/>
      <c r="AL51" s="907"/>
      <c r="AM51" s="907"/>
      <c r="AN51" s="907"/>
      <c r="AO51" s="907"/>
      <c r="AP51" s="907"/>
      <c r="AQ51" s="907"/>
      <c r="AR51" s="907"/>
      <c r="AS51" s="907"/>
      <c r="AT51" s="907"/>
      <c r="AU51" s="907"/>
      <c r="AV51" s="907"/>
      <c r="AW51" s="907"/>
      <c r="AX51" s="907"/>
      <c r="AY51" s="907"/>
      <c r="AZ51" s="907"/>
      <c r="BA51" s="907"/>
      <c r="BB51" s="907"/>
      <c r="BC51" s="907"/>
      <c r="BD51" s="907"/>
      <c r="BE51" s="907"/>
      <c r="BF51" s="907"/>
      <c r="BG51" s="907"/>
      <c r="BH51" s="907"/>
      <c r="BI51" s="907"/>
      <c r="BJ51" s="907"/>
      <c r="BK51" s="907"/>
      <c r="BL51" s="907"/>
      <c r="BM51" s="907"/>
      <c r="BN51" s="907"/>
      <c r="BO51" s="907"/>
      <c r="BP51" s="907"/>
      <c r="BQ51" s="907"/>
      <c r="BR51" s="907"/>
      <c r="BS51" s="907"/>
      <c r="BT51" s="907"/>
      <c r="BU51" s="907"/>
      <c r="BV51" s="907"/>
      <c r="BW51" s="907"/>
      <c r="BX51" s="907"/>
      <c r="BY51" s="907"/>
      <c r="BZ51" s="907"/>
      <c r="CA51" s="907"/>
      <c r="CB51" s="907"/>
      <c r="CC51" s="907"/>
      <c r="CD51" s="907"/>
      <c r="CE51" s="907"/>
      <c r="CF51" s="907"/>
      <c r="CG51" s="907"/>
      <c r="CH51" s="907"/>
      <c r="CI51" s="907"/>
      <c r="CJ51" s="907"/>
      <c r="CK51" s="907"/>
      <c r="CL51" s="907"/>
      <c r="CM51" s="907"/>
      <c r="CN51" s="907"/>
      <c r="CO51" s="907"/>
      <c r="CP51" s="907"/>
      <c r="CQ51" s="907"/>
      <c r="CR51" s="907"/>
      <c r="CS51" s="907"/>
      <c r="CT51" s="907"/>
      <c r="CU51" s="907"/>
      <c r="CV51" s="907"/>
      <c r="CW51" s="907"/>
      <c r="CX51" s="907"/>
      <c r="CY51" s="907"/>
      <c r="CZ51" s="907"/>
      <c r="DA51" s="907"/>
      <c r="DB51" s="907"/>
      <c r="DC51" s="907"/>
      <c r="DD51" s="907"/>
      <c r="DE51" s="907"/>
      <c r="DF51" s="907"/>
      <c r="DG51" s="907"/>
      <c r="DH51" s="907"/>
      <c r="DI51" s="907"/>
      <c r="DJ51" s="907"/>
      <c r="DK51" s="907"/>
      <c r="DL51" s="907"/>
      <c r="DM51" s="907"/>
      <c r="DN51" s="907"/>
      <c r="DO51" s="907"/>
      <c r="DP51" s="907"/>
      <c r="DQ51" s="907"/>
      <c r="DR51" s="907"/>
      <c r="DS51" s="907"/>
      <c r="DT51" s="907"/>
      <c r="DU51" s="907"/>
      <c r="DV51" s="907"/>
      <c r="DW51" s="907"/>
      <c r="DX51" s="907"/>
      <c r="DY51" s="907"/>
      <c r="DZ51" s="907"/>
      <c r="EA51" s="907"/>
      <c r="EB51" s="907"/>
      <c r="EC51" s="907"/>
      <c r="ED51" s="907"/>
      <c r="EE51" s="907"/>
      <c r="EF51" s="907"/>
      <c r="EG51" s="907"/>
      <c r="EH51" s="907"/>
      <c r="EI51" s="907"/>
      <c r="EJ51" s="907"/>
      <c r="EK51" s="907"/>
      <c r="EL51" s="907"/>
      <c r="EM51" s="907"/>
      <c r="EN51" s="907"/>
      <c r="EO51" s="907"/>
      <c r="EP51" s="907"/>
      <c r="EQ51" s="907"/>
      <c r="ER51" s="907"/>
      <c r="ES51" s="907"/>
      <c r="ET51" s="907"/>
      <c r="EU51" s="907"/>
      <c r="EV51" s="907"/>
      <c r="EW51" s="907"/>
      <c r="EX51" s="907"/>
      <c r="EY51" s="907"/>
      <c r="EZ51" s="907"/>
      <c r="FA51" s="907"/>
      <c r="FB51" s="907"/>
      <c r="FC51" s="907"/>
      <c r="FD51" s="907"/>
      <c r="FE51" s="907"/>
      <c r="FF51" s="907"/>
      <c r="FG51" s="907"/>
      <c r="FH51" s="907"/>
      <c r="FI51" s="907"/>
      <c r="FJ51" s="907"/>
      <c r="FK51" s="907"/>
      <c r="FL51" s="907"/>
      <c r="FM51" s="907"/>
      <c r="FN51" s="907"/>
      <c r="FO51" s="907"/>
      <c r="FP51" s="907"/>
      <c r="FQ51" s="907"/>
      <c r="FR51" s="907"/>
      <c r="FS51" s="907"/>
      <c r="FT51" s="907"/>
      <c r="FU51" s="907"/>
      <c r="FV51" s="907"/>
      <c r="FW51" s="907"/>
      <c r="FX51" s="907"/>
      <c r="FY51" s="907"/>
      <c r="FZ51" s="907"/>
      <c r="GA51" s="907"/>
      <c r="GB51" s="907"/>
      <c r="GC51" s="907"/>
      <c r="GD51" s="907"/>
      <c r="GE51" s="907"/>
      <c r="GF51" s="907"/>
      <c r="GG51" s="907"/>
      <c r="GH51" s="907"/>
      <c r="GI51" s="907"/>
      <c r="GJ51" s="907"/>
      <c r="GK51" s="907"/>
      <c r="GL51" s="907"/>
      <c r="GM51" s="907"/>
      <c r="GN51" s="907"/>
      <c r="GO51" s="907"/>
      <c r="GP51" s="907"/>
      <c r="GQ51" s="907"/>
      <c r="GR51" s="907"/>
      <c r="GS51" s="907"/>
      <c r="GT51" s="907"/>
      <c r="GU51" s="907"/>
      <c r="GV51" s="907"/>
      <c r="GW51" s="907"/>
      <c r="GX51" s="907"/>
      <c r="GY51" s="907"/>
      <c r="GZ51" s="907"/>
      <c r="HA51" s="907"/>
      <c r="HB51" s="907"/>
      <c r="HC51" s="907"/>
      <c r="HD51" s="907"/>
      <c r="HE51" s="907"/>
      <c r="HF51" s="907"/>
      <c r="HG51" s="907"/>
      <c r="HH51" s="907"/>
      <c r="HI51" s="907"/>
      <c r="HJ51" s="907"/>
      <c r="HK51" s="907"/>
      <c r="HL51" s="907"/>
      <c r="HM51" s="907"/>
      <c r="HN51" s="907"/>
      <c r="HO51" s="907"/>
      <c r="HP51" s="907"/>
      <c r="HQ51" s="907"/>
      <c r="HR51" s="907"/>
      <c r="HS51" s="907"/>
      <c r="HT51" s="907"/>
      <c r="HU51" s="907"/>
      <c r="HV51" s="907"/>
      <c r="HW51" s="907"/>
      <c r="HX51" s="907"/>
      <c r="HY51" s="907"/>
      <c r="HZ51" s="907"/>
      <c r="IA51" s="907"/>
      <c r="IB51" s="907"/>
      <c r="IC51" s="907"/>
      <c r="ID51" s="907"/>
      <c r="IE51" s="907"/>
      <c r="IF51" s="907"/>
      <c r="IG51" s="907"/>
      <c r="IH51" s="907"/>
      <c r="II51" s="907"/>
      <c r="IJ51" s="907"/>
      <c r="IK51" s="907"/>
      <c r="IL51" s="907"/>
      <c r="IM51" s="907"/>
      <c r="IN51" s="907"/>
      <c r="IO51" s="907"/>
      <c r="IP51" s="907"/>
      <c r="IQ51" s="907"/>
      <c r="IR51" s="907"/>
      <c r="IS51" s="907"/>
      <c r="IT51" s="907"/>
      <c r="IU51" s="907"/>
    </row>
    <row r="52" spans="1:255" x14ac:dyDescent="0.2">
      <c r="A52" s="1118" t="s">
        <v>51</v>
      </c>
      <c r="B52" s="210"/>
      <c r="C52" s="253"/>
      <c r="D52" s="210"/>
      <c r="E52" s="210"/>
      <c r="F52" s="210"/>
      <c r="G52" s="210"/>
      <c r="H52" s="210"/>
      <c r="I52" s="210"/>
      <c r="J52" s="210"/>
      <c r="K52" s="1119"/>
      <c r="L52" s="1119"/>
      <c r="M52" s="1119"/>
      <c r="N52" s="1119"/>
      <c r="O52" s="225" t="s">
        <v>4</v>
      </c>
      <c r="P52" s="225" t="s">
        <v>4</v>
      </c>
      <c r="Q52" s="225" t="s">
        <v>4</v>
      </c>
      <c r="R52" s="225" t="s">
        <v>4</v>
      </c>
      <c r="S52" s="225" t="s">
        <v>4</v>
      </c>
      <c r="T52" s="225" t="s">
        <v>4</v>
      </c>
      <c r="U52" s="225" t="s">
        <v>4</v>
      </c>
      <c r="V52" s="225" t="s">
        <v>4</v>
      </c>
      <c r="W52" s="225" t="s">
        <v>4</v>
      </c>
      <c r="X52" s="225" t="s">
        <v>4</v>
      </c>
      <c r="Y52" s="225"/>
      <c r="Z52" s="225"/>
      <c r="AA52" s="225"/>
      <c r="AB52" s="225"/>
      <c r="AC52" s="225"/>
      <c r="AD52" s="225"/>
      <c r="AE52" s="225"/>
      <c r="AF52" s="225"/>
      <c r="AG52" s="1121"/>
      <c r="AH52" s="1120"/>
      <c r="AI52" s="907"/>
      <c r="AJ52" s="907"/>
      <c r="AK52" s="907"/>
      <c r="AL52" s="907"/>
      <c r="AM52" s="907"/>
      <c r="AN52" s="907"/>
      <c r="AO52" s="907"/>
      <c r="AP52" s="907"/>
      <c r="AQ52" s="907"/>
      <c r="AR52" s="907"/>
      <c r="AS52" s="907"/>
      <c r="AT52" s="907"/>
      <c r="AU52" s="907"/>
      <c r="AV52" s="907"/>
      <c r="AW52" s="907"/>
      <c r="AX52" s="907"/>
      <c r="AY52" s="907"/>
      <c r="AZ52" s="907"/>
      <c r="BA52" s="907"/>
      <c r="BB52" s="907"/>
      <c r="BC52" s="907"/>
      <c r="BD52" s="907"/>
      <c r="BE52" s="907"/>
      <c r="BF52" s="907"/>
      <c r="BG52" s="907"/>
      <c r="BH52" s="907"/>
      <c r="BI52" s="907"/>
      <c r="BJ52" s="907"/>
      <c r="BK52" s="907"/>
      <c r="BL52" s="907"/>
      <c r="BM52" s="907"/>
      <c r="BN52" s="907"/>
      <c r="BO52" s="907"/>
      <c r="BP52" s="907"/>
      <c r="BQ52" s="907"/>
      <c r="BR52" s="907"/>
      <c r="BS52" s="907"/>
      <c r="BT52" s="907"/>
      <c r="BU52" s="907"/>
      <c r="BV52" s="907"/>
      <c r="BW52" s="907"/>
      <c r="BX52" s="907"/>
      <c r="BY52" s="907"/>
      <c r="BZ52" s="907"/>
      <c r="CA52" s="907"/>
      <c r="CB52" s="907"/>
      <c r="CC52" s="907"/>
      <c r="CD52" s="907"/>
      <c r="CE52" s="907"/>
      <c r="CF52" s="907"/>
      <c r="CG52" s="907"/>
      <c r="CH52" s="907"/>
      <c r="CI52" s="907"/>
      <c r="CJ52" s="907"/>
      <c r="CK52" s="907"/>
      <c r="CL52" s="907"/>
      <c r="CM52" s="907"/>
      <c r="CN52" s="907"/>
      <c r="CO52" s="907"/>
      <c r="CP52" s="907"/>
      <c r="CQ52" s="907"/>
      <c r="CR52" s="907"/>
      <c r="CS52" s="907"/>
      <c r="CT52" s="907"/>
      <c r="CU52" s="907"/>
      <c r="CV52" s="907"/>
      <c r="CW52" s="907"/>
      <c r="CX52" s="907"/>
      <c r="CY52" s="907"/>
      <c r="CZ52" s="907"/>
      <c r="DA52" s="907"/>
      <c r="DB52" s="907"/>
      <c r="DC52" s="907"/>
      <c r="DD52" s="907"/>
      <c r="DE52" s="907"/>
      <c r="DF52" s="907"/>
      <c r="DG52" s="907"/>
      <c r="DH52" s="907"/>
      <c r="DI52" s="907"/>
      <c r="DJ52" s="907"/>
      <c r="DK52" s="907"/>
      <c r="DL52" s="907"/>
      <c r="DM52" s="907"/>
      <c r="DN52" s="907"/>
      <c r="DO52" s="907"/>
      <c r="DP52" s="907"/>
      <c r="DQ52" s="907"/>
      <c r="DR52" s="907"/>
      <c r="DS52" s="907"/>
      <c r="DT52" s="907"/>
      <c r="DU52" s="907"/>
      <c r="DV52" s="907"/>
      <c r="DW52" s="907"/>
      <c r="DX52" s="907"/>
      <c r="DY52" s="907"/>
      <c r="DZ52" s="907"/>
      <c r="EA52" s="907"/>
      <c r="EB52" s="907"/>
      <c r="EC52" s="907"/>
      <c r="ED52" s="907"/>
      <c r="EE52" s="907"/>
      <c r="EF52" s="907"/>
      <c r="EG52" s="907"/>
      <c r="EH52" s="907"/>
      <c r="EI52" s="907"/>
      <c r="EJ52" s="907"/>
      <c r="EK52" s="907"/>
      <c r="EL52" s="907"/>
      <c r="EM52" s="907"/>
      <c r="EN52" s="907"/>
      <c r="EO52" s="907"/>
      <c r="EP52" s="907"/>
      <c r="EQ52" s="907"/>
      <c r="ER52" s="907"/>
      <c r="ES52" s="907"/>
      <c r="ET52" s="907"/>
      <c r="EU52" s="907"/>
      <c r="EV52" s="907"/>
      <c r="EW52" s="907"/>
      <c r="EX52" s="907"/>
      <c r="EY52" s="907"/>
      <c r="EZ52" s="907"/>
      <c r="FA52" s="907"/>
      <c r="FB52" s="907"/>
      <c r="FC52" s="907"/>
      <c r="FD52" s="907"/>
      <c r="FE52" s="907"/>
      <c r="FF52" s="907"/>
      <c r="FG52" s="907"/>
      <c r="FH52" s="907"/>
      <c r="FI52" s="907"/>
      <c r="FJ52" s="907"/>
      <c r="FK52" s="907"/>
      <c r="FL52" s="907"/>
      <c r="FM52" s="907"/>
      <c r="FN52" s="907"/>
      <c r="FO52" s="907"/>
      <c r="FP52" s="907"/>
      <c r="FQ52" s="907"/>
      <c r="FR52" s="907"/>
      <c r="FS52" s="907"/>
      <c r="FT52" s="907"/>
      <c r="FU52" s="907"/>
      <c r="FV52" s="907"/>
      <c r="FW52" s="907"/>
      <c r="FX52" s="907"/>
      <c r="FY52" s="907"/>
      <c r="FZ52" s="907"/>
      <c r="GA52" s="907"/>
      <c r="GB52" s="907"/>
      <c r="GC52" s="907"/>
      <c r="GD52" s="907"/>
      <c r="GE52" s="907"/>
      <c r="GF52" s="907"/>
      <c r="GG52" s="907"/>
      <c r="GH52" s="907"/>
      <c r="GI52" s="907"/>
      <c r="GJ52" s="907"/>
      <c r="GK52" s="907"/>
      <c r="GL52" s="907"/>
      <c r="GM52" s="907"/>
      <c r="GN52" s="907"/>
      <c r="GO52" s="907"/>
      <c r="GP52" s="907"/>
      <c r="GQ52" s="907"/>
      <c r="GR52" s="907"/>
      <c r="GS52" s="907"/>
      <c r="GT52" s="907"/>
      <c r="GU52" s="907"/>
      <c r="GV52" s="907"/>
      <c r="GW52" s="907"/>
      <c r="GX52" s="907"/>
      <c r="GY52" s="907"/>
      <c r="GZ52" s="907"/>
      <c r="HA52" s="907"/>
      <c r="HB52" s="907"/>
      <c r="HC52" s="907"/>
      <c r="HD52" s="907"/>
      <c r="HE52" s="907"/>
      <c r="HF52" s="907"/>
      <c r="HG52" s="907"/>
      <c r="HH52" s="907"/>
      <c r="HI52" s="907"/>
      <c r="HJ52" s="907"/>
      <c r="HK52" s="907"/>
      <c r="HL52" s="907"/>
      <c r="HM52" s="907"/>
      <c r="HN52" s="907"/>
      <c r="HO52" s="907"/>
      <c r="HP52" s="907"/>
      <c r="HQ52" s="907"/>
      <c r="HR52" s="907"/>
      <c r="HS52" s="907"/>
      <c r="HT52" s="907"/>
      <c r="HU52" s="907"/>
      <c r="HV52" s="907"/>
      <c r="HW52" s="907"/>
      <c r="HX52" s="907"/>
      <c r="HY52" s="907"/>
      <c r="HZ52" s="907"/>
      <c r="IA52" s="907"/>
      <c r="IB52" s="907"/>
      <c r="IC52" s="907"/>
      <c r="ID52" s="907"/>
      <c r="IE52" s="907"/>
      <c r="IF52" s="907"/>
      <c r="IG52" s="907"/>
      <c r="IH52" s="907"/>
      <c r="II52" s="907"/>
      <c r="IJ52" s="907"/>
      <c r="IK52" s="907"/>
      <c r="IL52" s="907"/>
      <c r="IM52" s="907"/>
      <c r="IN52" s="907"/>
      <c r="IO52" s="907"/>
      <c r="IP52" s="907"/>
      <c r="IQ52" s="907"/>
      <c r="IR52" s="907"/>
      <c r="IS52" s="907"/>
      <c r="IT52" s="907"/>
      <c r="IU52" s="907"/>
    </row>
    <row r="53" spans="1:255" x14ac:dyDescent="0.2">
      <c r="A53" s="1118" t="s">
        <v>46</v>
      </c>
      <c r="B53" s="210"/>
      <c r="C53" s="253"/>
      <c r="D53" s="210"/>
      <c r="E53" s="210"/>
      <c r="F53" s="210"/>
      <c r="G53" s="210"/>
      <c r="H53" s="210"/>
      <c r="I53" s="210"/>
      <c r="J53" s="210"/>
      <c r="K53" s="1119"/>
      <c r="L53" s="1119"/>
      <c r="M53" s="1119"/>
      <c r="N53" s="1119"/>
      <c r="O53" s="225" t="s">
        <v>4</v>
      </c>
      <c r="P53" s="225" t="s">
        <v>4</v>
      </c>
      <c r="Q53" s="225" t="s">
        <v>4</v>
      </c>
      <c r="R53" s="225" t="s">
        <v>4</v>
      </c>
      <c r="S53" s="225" t="s">
        <v>4</v>
      </c>
      <c r="T53" s="225" t="s">
        <v>4</v>
      </c>
      <c r="U53" s="225" t="s">
        <v>4</v>
      </c>
      <c r="V53" s="225" t="s">
        <v>4</v>
      </c>
      <c r="W53" s="225" t="s">
        <v>4</v>
      </c>
      <c r="X53" s="225" t="s">
        <v>4</v>
      </c>
      <c r="Y53" s="242">
        <v>1.1000000000000001</v>
      </c>
      <c r="Z53" s="242">
        <v>1.2</v>
      </c>
      <c r="AA53" s="242">
        <v>1.1000000000000001</v>
      </c>
      <c r="AB53" s="242">
        <v>0.9</v>
      </c>
      <c r="AC53" s="242">
        <v>1</v>
      </c>
      <c r="AD53" s="242">
        <v>1</v>
      </c>
      <c r="AE53" s="242">
        <v>1.1000000000000001</v>
      </c>
      <c r="AF53" s="242">
        <v>1</v>
      </c>
      <c r="AG53" s="1121">
        <v>0.9</v>
      </c>
      <c r="AH53" s="1120"/>
      <c r="AI53" s="907"/>
      <c r="AJ53" s="907"/>
      <c r="AK53" s="907"/>
      <c r="AL53" s="907"/>
      <c r="AM53" s="907"/>
      <c r="AN53" s="907"/>
      <c r="AO53" s="907"/>
      <c r="AP53" s="907"/>
      <c r="AQ53" s="907"/>
      <c r="AR53" s="907"/>
      <c r="AS53" s="907"/>
      <c r="AT53" s="907"/>
      <c r="AU53" s="907"/>
      <c r="AV53" s="907"/>
      <c r="AW53" s="907"/>
      <c r="AX53" s="907"/>
      <c r="AY53" s="907"/>
      <c r="AZ53" s="907"/>
      <c r="BA53" s="907"/>
      <c r="BB53" s="907"/>
      <c r="BC53" s="907"/>
      <c r="BD53" s="907"/>
      <c r="BE53" s="907"/>
      <c r="BF53" s="907"/>
      <c r="BG53" s="907"/>
      <c r="BH53" s="907"/>
      <c r="BI53" s="907"/>
      <c r="BJ53" s="907"/>
      <c r="BK53" s="907"/>
      <c r="BL53" s="907"/>
      <c r="BM53" s="907"/>
      <c r="BN53" s="907"/>
      <c r="BO53" s="907"/>
      <c r="BP53" s="907"/>
      <c r="BQ53" s="907"/>
      <c r="BR53" s="907"/>
      <c r="BS53" s="907"/>
      <c r="BT53" s="907"/>
      <c r="BU53" s="907"/>
      <c r="BV53" s="907"/>
      <c r="BW53" s="907"/>
      <c r="BX53" s="907"/>
      <c r="BY53" s="907"/>
      <c r="BZ53" s="907"/>
      <c r="CA53" s="907"/>
      <c r="CB53" s="907"/>
      <c r="CC53" s="907"/>
      <c r="CD53" s="907"/>
      <c r="CE53" s="907"/>
      <c r="CF53" s="907"/>
      <c r="CG53" s="907"/>
      <c r="CH53" s="907"/>
      <c r="CI53" s="907"/>
      <c r="CJ53" s="907"/>
      <c r="CK53" s="907"/>
      <c r="CL53" s="907"/>
      <c r="CM53" s="907"/>
      <c r="CN53" s="907"/>
      <c r="CO53" s="907"/>
      <c r="CP53" s="907"/>
      <c r="CQ53" s="907"/>
      <c r="CR53" s="907"/>
      <c r="CS53" s="907"/>
      <c r="CT53" s="907"/>
      <c r="CU53" s="907"/>
      <c r="CV53" s="907"/>
      <c r="CW53" s="907"/>
      <c r="CX53" s="907"/>
      <c r="CY53" s="907"/>
      <c r="CZ53" s="907"/>
      <c r="DA53" s="907"/>
      <c r="DB53" s="907"/>
      <c r="DC53" s="907"/>
      <c r="DD53" s="907"/>
      <c r="DE53" s="907"/>
      <c r="DF53" s="907"/>
      <c r="DG53" s="907"/>
      <c r="DH53" s="907"/>
      <c r="DI53" s="907"/>
      <c r="DJ53" s="907"/>
      <c r="DK53" s="907"/>
      <c r="DL53" s="907"/>
      <c r="DM53" s="907"/>
      <c r="DN53" s="907"/>
      <c r="DO53" s="907"/>
      <c r="DP53" s="907"/>
      <c r="DQ53" s="907"/>
      <c r="DR53" s="907"/>
      <c r="DS53" s="907"/>
      <c r="DT53" s="907"/>
      <c r="DU53" s="907"/>
      <c r="DV53" s="907"/>
      <c r="DW53" s="907"/>
      <c r="DX53" s="907"/>
      <c r="DY53" s="907"/>
      <c r="DZ53" s="907"/>
      <c r="EA53" s="907"/>
      <c r="EB53" s="907"/>
      <c r="EC53" s="907"/>
      <c r="ED53" s="907"/>
      <c r="EE53" s="907"/>
      <c r="EF53" s="907"/>
      <c r="EG53" s="907"/>
      <c r="EH53" s="907"/>
      <c r="EI53" s="907"/>
      <c r="EJ53" s="907"/>
      <c r="EK53" s="907"/>
      <c r="EL53" s="907"/>
      <c r="EM53" s="907"/>
      <c r="EN53" s="907"/>
      <c r="EO53" s="907"/>
      <c r="EP53" s="907"/>
      <c r="EQ53" s="907"/>
      <c r="ER53" s="907"/>
      <c r="ES53" s="907"/>
      <c r="ET53" s="907"/>
      <c r="EU53" s="907"/>
      <c r="EV53" s="907"/>
      <c r="EW53" s="907"/>
      <c r="EX53" s="907"/>
      <c r="EY53" s="907"/>
      <c r="EZ53" s="907"/>
      <c r="FA53" s="907"/>
      <c r="FB53" s="907"/>
      <c r="FC53" s="907"/>
      <c r="FD53" s="907"/>
      <c r="FE53" s="907"/>
      <c r="FF53" s="907"/>
      <c r="FG53" s="907"/>
      <c r="FH53" s="907"/>
      <c r="FI53" s="907"/>
      <c r="FJ53" s="907"/>
      <c r="FK53" s="907"/>
      <c r="FL53" s="907"/>
      <c r="FM53" s="907"/>
      <c r="FN53" s="907"/>
      <c r="FO53" s="907"/>
      <c r="FP53" s="907"/>
      <c r="FQ53" s="907"/>
      <c r="FR53" s="907"/>
      <c r="FS53" s="907"/>
      <c r="FT53" s="907"/>
      <c r="FU53" s="907"/>
      <c r="FV53" s="907"/>
      <c r="FW53" s="907"/>
      <c r="FX53" s="907"/>
      <c r="FY53" s="907"/>
      <c r="FZ53" s="907"/>
      <c r="GA53" s="907"/>
      <c r="GB53" s="907"/>
      <c r="GC53" s="907"/>
      <c r="GD53" s="907"/>
      <c r="GE53" s="907"/>
      <c r="GF53" s="907"/>
      <c r="GG53" s="907"/>
      <c r="GH53" s="907"/>
      <c r="GI53" s="907"/>
      <c r="GJ53" s="907"/>
      <c r="GK53" s="907"/>
      <c r="GL53" s="907"/>
      <c r="GM53" s="907"/>
      <c r="GN53" s="907"/>
      <c r="GO53" s="907"/>
      <c r="GP53" s="907"/>
      <c r="GQ53" s="907"/>
      <c r="GR53" s="907"/>
      <c r="GS53" s="907"/>
      <c r="GT53" s="907"/>
      <c r="GU53" s="907"/>
      <c r="GV53" s="907"/>
      <c r="GW53" s="907"/>
      <c r="GX53" s="907"/>
      <c r="GY53" s="907"/>
      <c r="GZ53" s="907"/>
      <c r="HA53" s="907"/>
      <c r="HB53" s="907"/>
      <c r="HC53" s="907"/>
      <c r="HD53" s="907"/>
      <c r="HE53" s="907"/>
      <c r="HF53" s="907"/>
      <c r="HG53" s="907"/>
      <c r="HH53" s="907"/>
      <c r="HI53" s="907"/>
      <c r="HJ53" s="907"/>
      <c r="HK53" s="907"/>
      <c r="HL53" s="907"/>
      <c r="HM53" s="907"/>
      <c r="HN53" s="907"/>
      <c r="HO53" s="907"/>
      <c r="HP53" s="907"/>
      <c r="HQ53" s="907"/>
      <c r="HR53" s="907"/>
      <c r="HS53" s="907"/>
      <c r="HT53" s="907"/>
      <c r="HU53" s="907"/>
      <c r="HV53" s="907"/>
      <c r="HW53" s="907"/>
      <c r="HX53" s="907"/>
      <c r="HY53" s="907"/>
      <c r="HZ53" s="907"/>
      <c r="IA53" s="907"/>
      <c r="IB53" s="907"/>
      <c r="IC53" s="907"/>
      <c r="ID53" s="907"/>
      <c r="IE53" s="907"/>
      <c r="IF53" s="907"/>
      <c r="IG53" s="907"/>
      <c r="IH53" s="907"/>
      <c r="II53" s="907"/>
      <c r="IJ53" s="907"/>
      <c r="IK53" s="907"/>
      <c r="IL53" s="907"/>
      <c r="IM53" s="907"/>
      <c r="IN53" s="907"/>
      <c r="IO53" s="907"/>
      <c r="IP53" s="907"/>
      <c r="IQ53" s="907"/>
      <c r="IR53" s="907"/>
      <c r="IS53" s="907"/>
      <c r="IT53" s="907"/>
      <c r="IU53" s="907"/>
    </row>
    <row r="54" spans="1:255" x14ac:dyDescent="0.2">
      <c r="A54" s="1118" t="s">
        <v>5</v>
      </c>
      <c r="B54" s="210"/>
      <c r="C54" s="253"/>
      <c r="D54" s="210"/>
      <c r="E54" s="210"/>
      <c r="F54" s="210"/>
      <c r="G54" s="210"/>
      <c r="H54" s="210"/>
      <c r="I54" s="210"/>
      <c r="J54" s="210"/>
      <c r="K54" s="1119"/>
      <c r="L54" s="1119"/>
      <c r="M54" s="1119"/>
      <c r="N54" s="1119"/>
      <c r="O54" s="225" t="s">
        <v>4</v>
      </c>
      <c r="P54" s="225" t="s">
        <v>4</v>
      </c>
      <c r="Q54" s="225" t="s">
        <v>4</v>
      </c>
      <c r="R54" s="225" t="s">
        <v>4</v>
      </c>
      <c r="S54" s="225" t="s">
        <v>4</v>
      </c>
      <c r="T54" s="225" t="s">
        <v>4</v>
      </c>
      <c r="U54" s="225" t="s">
        <v>4</v>
      </c>
      <c r="V54" s="225" t="s">
        <v>4</v>
      </c>
      <c r="W54" s="225" t="s">
        <v>4</v>
      </c>
      <c r="X54" s="225" t="s">
        <v>4</v>
      </c>
      <c r="Y54" s="225"/>
      <c r="Z54" s="242">
        <f>Z53/Y53*100</f>
        <v>109.09090909090908</v>
      </c>
      <c r="AA54" s="242">
        <f t="shared" ref="AA54:AG54" si="4">AA53/Z53*100</f>
        <v>91.666666666666671</v>
      </c>
      <c r="AB54" s="242">
        <f t="shared" si="4"/>
        <v>81.818181818181813</v>
      </c>
      <c r="AC54" s="242">
        <f t="shared" si="4"/>
        <v>111.11111111111111</v>
      </c>
      <c r="AD54" s="242">
        <f t="shared" si="4"/>
        <v>100</v>
      </c>
      <c r="AE54" s="242">
        <f t="shared" si="4"/>
        <v>110.00000000000001</v>
      </c>
      <c r="AF54" s="242">
        <f t="shared" si="4"/>
        <v>90.909090909090907</v>
      </c>
      <c r="AG54" s="242">
        <f t="shared" si="4"/>
        <v>90</v>
      </c>
      <c r="AH54" s="1120"/>
      <c r="AI54" s="907"/>
      <c r="AJ54" s="907"/>
      <c r="AK54" s="907"/>
      <c r="AL54" s="907"/>
      <c r="AM54" s="907"/>
      <c r="AN54" s="907"/>
      <c r="AO54" s="907"/>
      <c r="AP54" s="907"/>
      <c r="AQ54" s="907"/>
      <c r="AR54" s="907"/>
      <c r="AS54" s="907"/>
      <c r="AT54" s="907"/>
      <c r="AU54" s="907"/>
      <c r="AV54" s="907"/>
      <c r="AW54" s="907"/>
      <c r="AX54" s="907"/>
      <c r="AY54" s="907"/>
      <c r="AZ54" s="907"/>
      <c r="BA54" s="907"/>
      <c r="BB54" s="907"/>
      <c r="BC54" s="907"/>
      <c r="BD54" s="907"/>
      <c r="BE54" s="907"/>
      <c r="BF54" s="907"/>
      <c r="BG54" s="907"/>
      <c r="BH54" s="907"/>
      <c r="BI54" s="907"/>
      <c r="BJ54" s="907"/>
      <c r="BK54" s="907"/>
      <c r="BL54" s="907"/>
      <c r="BM54" s="907"/>
      <c r="BN54" s="907"/>
      <c r="BO54" s="907"/>
      <c r="BP54" s="907"/>
      <c r="BQ54" s="907"/>
      <c r="BR54" s="907"/>
      <c r="BS54" s="907"/>
      <c r="BT54" s="907"/>
      <c r="BU54" s="907"/>
      <c r="BV54" s="907"/>
      <c r="BW54" s="907"/>
      <c r="BX54" s="907"/>
      <c r="BY54" s="907"/>
      <c r="BZ54" s="907"/>
      <c r="CA54" s="907"/>
      <c r="CB54" s="907"/>
      <c r="CC54" s="907"/>
      <c r="CD54" s="907"/>
      <c r="CE54" s="907"/>
      <c r="CF54" s="907"/>
      <c r="CG54" s="907"/>
      <c r="CH54" s="907"/>
      <c r="CI54" s="907"/>
      <c r="CJ54" s="907"/>
      <c r="CK54" s="907"/>
      <c r="CL54" s="907"/>
      <c r="CM54" s="907"/>
      <c r="CN54" s="907"/>
      <c r="CO54" s="907"/>
      <c r="CP54" s="907"/>
      <c r="CQ54" s="907"/>
      <c r="CR54" s="907"/>
      <c r="CS54" s="907"/>
      <c r="CT54" s="907"/>
      <c r="CU54" s="907"/>
      <c r="CV54" s="907"/>
      <c r="CW54" s="907"/>
      <c r="CX54" s="907"/>
      <c r="CY54" s="907"/>
      <c r="CZ54" s="907"/>
      <c r="DA54" s="907"/>
      <c r="DB54" s="907"/>
      <c r="DC54" s="907"/>
      <c r="DD54" s="907"/>
      <c r="DE54" s="907"/>
      <c r="DF54" s="907"/>
      <c r="DG54" s="907"/>
      <c r="DH54" s="907"/>
      <c r="DI54" s="907"/>
      <c r="DJ54" s="907"/>
      <c r="DK54" s="907"/>
      <c r="DL54" s="907"/>
      <c r="DM54" s="907"/>
      <c r="DN54" s="907"/>
      <c r="DO54" s="907"/>
      <c r="DP54" s="907"/>
      <c r="DQ54" s="907"/>
      <c r="DR54" s="907"/>
      <c r="DS54" s="907"/>
      <c r="DT54" s="907"/>
      <c r="DU54" s="907"/>
      <c r="DV54" s="907"/>
      <c r="DW54" s="907"/>
      <c r="DX54" s="907"/>
      <c r="DY54" s="907"/>
      <c r="DZ54" s="907"/>
      <c r="EA54" s="907"/>
      <c r="EB54" s="907"/>
      <c r="EC54" s="907"/>
      <c r="ED54" s="907"/>
      <c r="EE54" s="907"/>
      <c r="EF54" s="907"/>
      <c r="EG54" s="907"/>
      <c r="EH54" s="907"/>
      <c r="EI54" s="907"/>
      <c r="EJ54" s="907"/>
      <c r="EK54" s="907"/>
      <c r="EL54" s="907"/>
      <c r="EM54" s="907"/>
      <c r="EN54" s="907"/>
      <c r="EO54" s="907"/>
      <c r="EP54" s="907"/>
      <c r="EQ54" s="907"/>
      <c r="ER54" s="907"/>
      <c r="ES54" s="907"/>
      <c r="ET54" s="907"/>
      <c r="EU54" s="907"/>
      <c r="EV54" s="907"/>
      <c r="EW54" s="907"/>
      <c r="EX54" s="907"/>
      <c r="EY54" s="907"/>
      <c r="EZ54" s="907"/>
      <c r="FA54" s="907"/>
      <c r="FB54" s="907"/>
      <c r="FC54" s="907"/>
      <c r="FD54" s="907"/>
      <c r="FE54" s="907"/>
      <c r="FF54" s="907"/>
      <c r="FG54" s="907"/>
      <c r="FH54" s="907"/>
      <c r="FI54" s="907"/>
      <c r="FJ54" s="907"/>
      <c r="FK54" s="907"/>
      <c r="FL54" s="907"/>
      <c r="FM54" s="907"/>
      <c r="FN54" s="907"/>
      <c r="FO54" s="907"/>
      <c r="FP54" s="907"/>
      <c r="FQ54" s="907"/>
      <c r="FR54" s="907"/>
      <c r="FS54" s="907"/>
      <c r="FT54" s="907"/>
      <c r="FU54" s="907"/>
      <c r="FV54" s="907"/>
      <c r="FW54" s="907"/>
      <c r="FX54" s="907"/>
      <c r="FY54" s="907"/>
      <c r="FZ54" s="907"/>
      <c r="GA54" s="907"/>
      <c r="GB54" s="907"/>
      <c r="GC54" s="907"/>
      <c r="GD54" s="907"/>
      <c r="GE54" s="907"/>
      <c r="GF54" s="907"/>
      <c r="GG54" s="907"/>
      <c r="GH54" s="907"/>
      <c r="GI54" s="907"/>
      <c r="GJ54" s="907"/>
      <c r="GK54" s="907"/>
      <c r="GL54" s="907"/>
      <c r="GM54" s="907"/>
      <c r="GN54" s="907"/>
      <c r="GO54" s="907"/>
      <c r="GP54" s="907"/>
      <c r="GQ54" s="907"/>
      <c r="GR54" s="907"/>
      <c r="GS54" s="907"/>
      <c r="GT54" s="907"/>
      <c r="GU54" s="907"/>
      <c r="GV54" s="907"/>
      <c r="GW54" s="907"/>
      <c r="GX54" s="907"/>
      <c r="GY54" s="907"/>
      <c r="GZ54" s="907"/>
      <c r="HA54" s="907"/>
      <c r="HB54" s="907"/>
      <c r="HC54" s="907"/>
      <c r="HD54" s="907"/>
      <c r="HE54" s="907"/>
      <c r="HF54" s="907"/>
      <c r="HG54" s="907"/>
      <c r="HH54" s="907"/>
      <c r="HI54" s="907"/>
      <c r="HJ54" s="907"/>
      <c r="HK54" s="907"/>
      <c r="HL54" s="907"/>
      <c r="HM54" s="907"/>
      <c r="HN54" s="907"/>
      <c r="HO54" s="907"/>
      <c r="HP54" s="907"/>
      <c r="HQ54" s="907"/>
      <c r="HR54" s="907"/>
      <c r="HS54" s="907"/>
      <c r="HT54" s="907"/>
      <c r="HU54" s="907"/>
      <c r="HV54" s="907"/>
      <c r="HW54" s="907"/>
      <c r="HX54" s="907"/>
      <c r="HY54" s="907"/>
      <c r="HZ54" s="907"/>
      <c r="IA54" s="907"/>
      <c r="IB54" s="907"/>
      <c r="IC54" s="907"/>
      <c r="ID54" s="907"/>
      <c r="IE54" s="907"/>
      <c r="IF54" s="907"/>
      <c r="IG54" s="907"/>
      <c r="IH54" s="907"/>
      <c r="II54" s="907"/>
      <c r="IJ54" s="907"/>
      <c r="IK54" s="907"/>
      <c r="IL54" s="907"/>
      <c r="IM54" s="907"/>
      <c r="IN54" s="907"/>
      <c r="IO54" s="907"/>
      <c r="IP54" s="907"/>
      <c r="IQ54" s="907"/>
      <c r="IR54" s="907"/>
      <c r="IS54" s="907"/>
      <c r="IT54" s="907"/>
      <c r="IU54" s="907"/>
    </row>
    <row r="55" spans="1:255" ht="22.5" x14ac:dyDescent="0.2">
      <c r="A55" s="1118" t="s">
        <v>284</v>
      </c>
      <c r="B55" s="210" t="s">
        <v>8</v>
      </c>
      <c r="C55" s="253" t="s">
        <v>8</v>
      </c>
      <c r="D55" s="210" t="s">
        <v>8</v>
      </c>
      <c r="E55" s="210" t="s">
        <v>8</v>
      </c>
      <c r="F55" s="210" t="s">
        <v>8</v>
      </c>
      <c r="G55" s="210" t="s">
        <v>8</v>
      </c>
      <c r="H55" s="210" t="s">
        <v>8</v>
      </c>
      <c r="I55" s="210" t="s">
        <v>8</v>
      </c>
      <c r="J55" s="210" t="s">
        <v>8</v>
      </c>
      <c r="K55" s="1119" t="s">
        <v>8</v>
      </c>
      <c r="L55" s="1119" t="s">
        <v>8</v>
      </c>
      <c r="M55" s="1119" t="s">
        <v>8</v>
      </c>
      <c r="N55" s="1119" t="s">
        <v>8</v>
      </c>
      <c r="O55" s="225" t="s">
        <v>8</v>
      </c>
      <c r="P55" s="225" t="s">
        <v>8</v>
      </c>
      <c r="Q55" s="225" t="s">
        <v>8</v>
      </c>
      <c r="R55" s="225" t="s">
        <v>8</v>
      </c>
      <c r="S55" s="225" t="s">
        <v>8</v>
      </c>
      <c r="T55" s="225" t="s">
        <v>8</v>
      </c>
      <c r="U55" s="225" t="s">
        <v>8</v>
      </c>
      <c r="V55" s="225" t="s">
        <v>8</v>
      </c>
      <c r="W55" s="225" t="s">
        <v>8</v>
      </c>
      <c r="X55" s="225" t="s">
        <v>8</v>
      </c>
      <c r="Y55" s="225" t="s">
        <v>8</v>
      </c>
      <c r="Z55" s="242" t="s">
        <v>8</v>
      </c>
      <c r="AA55" s="242" t="s">
        <v>8</v>
      </c>
      <c r="AB55" s="242" t="s">
        <v>8</v>
      </c>
      <c r="AC55" s="242" t="s">
        <v>8</v>
      </c>
      <c r="AD55" s="242" t="s">
        <v>8</v>
      </c>
      <c r="AE55" s="242" t="s">
        <v>8</v>
      </c>
      <c r="AF55" s="242" t="s">
        <v>8</v>
      </c>
      <c r="AG55" s="242" t="s">
        <v>8</v>
      </c>
      <c r="AH55" s="1120" t="s">
        <v>8</v>
      </c>
      <c r="AI55" s="907"/>
      <c r="AJ55" s="907"/>
      <c r="AK55" s="907"/>
      <c r="AL55" s="907"/>
      <c r="AM55" s="907"/>
      <c r="AN55" s="907"/>
      <c r="AO55" s="907"/>
      <c r="AP55" s="907"/>
      <c r="AQ55" s="907"/>
      <c r="AR55" s="907"/>
      <c r="AS55" s="907"/>
      <c r="AT55" s="907"/>
      <c r="AU55" s="907"/>
      <c r="AV55" s="907"/>
      <c r="AW55" s="907"/>
      <c r="AX55" s="907"/>
      <c r="AY55" s="907"/>
      <c r="AZ55" s="907"/>
      <c r="BA55" s="907"/>
      <c r="BB55" s="907"/>
      <c r="BC55" s="907"/>
      <c r="BD55" s="907"/>
      <c r="BE55" s="907"/>
      <c r="BF55" s="907"/>
      <c r="BG55" s="907"/>
      <c r="BH55" s="907"/>
      <c r="BI55" s="907"/>
      <c r="BJ55" s="907"/>
      <c r="BK55" s="907"/>
      <c r="BL55" s="907"/>
      <c r="BM55" s="907"/>
      <c r="BN55" s="907"/>
      <c r="BO55" s="907"/>
      <c r="BP55" s="907"/>
      <c r="BQ55" s="907"/>
      <c r="BR55" s="907"/>
      <c r="BS55" s="907"/>
      <c r="BT55" s="907"/>
      <c r="BU55" s="907"/>
      <c r="BV55" s="907"/>
      <c r="BW55" s="907"/>
      <c r="BX55" s="907"/>
      <c r="BY55" s="907"/>
      <c r="BZ55" s="907"/>
      <c r="CA55" s="907"/>
      <c r="CB55" s="907"/>
      <c r="CC55" s="907"/>
      <c r="CD55" s="907"/>
      <c r="CE55" s="907"/>
      <c r="CF55" s="907"/>
      <c r="CG55" s="907"/>
      <c r="CH55" s="907"/>
      <c r="CI55" s="907"/>
      <c r="CJ55" s="907"/>
      <c r="CK55" s="907"/>
      <c r="CL55" s="907"/>
      <c r="CM55" s="907"/>
      <c r="CN55" s="907"/>
      <c r="CO55" s="907"/>
      <c r="CP55" s="907"/>
      <c r="CQ55" s="907"/>
      <c r="CR55" s="907"/>
      <c r="CS55" s="907"/>
      <c r="CT55" s="907"/>
      <c r="CU55" s="907"/>
      <c r="CV55" s="907"/>
      <c r="CW55" s="907"/>
      <c r="CX55" s="907"/>
      <c r="CY55" s="907"/>
      <c r="CZ55" s="907"/>
      <c r="DA55" s="907"/>
      <c r="DB55" s="907"/>
      <c r="DC55" s="907"/>
      <c r="DD55" s="907"/>
      <c r="DE55" s="907"/>
      <c r="DF55" s="907"/>
      <c r="DG55" s="907"/>
      <c r="DH55" s="907"/>
      <c r="DI55" s="907"/>
      <c r="DJ55" s="907"/>
      <c r="DK55" s="907"/>
      <c r="DL55" s="907"/>
      <c r="DM55" s="907"/>
      <c r="DN55" s="907"/>
      <c r="DO55" s="907"/>
      <c r="DP55" s="907"/>
      <c r="DQ55" s="907"/>
      <c r="DR55" s="907"/>
      <c r="DS55" s="907"/>
      <c r="DT55" s="907"/>
      <c r="DU55" s="907"/>
      <c r="DV55" s="907"/>
      <c r="DW55" s="907"/>
      <c r="DX55" s="907"/>
      <c r="DY55" s="907"/>
      <c r="DZ55" s="907"/>
      <c r="EA55" s="907"/>
      <c r="EB55" s="907"/>
      <c r="EC55" s="907"/>
      <c r="ED55" s="907"/>
      <c r="EE55" s="907"/>
      <c r="EF55" s="907"/>
      <c r="EG55" s="907"/>
      <c r="EH55" s="907"/>
      <c r="EI55" s="907"/>
      <c r="EJ55" s="907"/>
      <c r="EK55" s="907"/>
      <c r="EL55" s="907"/>
      <c r="EM55" s="907"/>
      <c r="EN55" s="907"/>
      <c r="EO55" s="907"/>
      <c r="EP55" s="907"/>
      <c r="EQ55" s="907"/>
      <c r="ER55" s="907"/>
      <c r="ES55" s="907"/>
      <c r="ET55" s="907"/>
      <c r="EU55" s="907"/>
      <c r="EV55" s="907"/>
      <c r="EW55" s="907"/>
      <c r="EX55" s="907"/>
      <c r="EY55" s="907"/>
      <c r="EZ55" s="907"/>
      <c r="FA55" s="907"/>
      <c r="FB55" s="907"/>
      <c r="FC55" s="907"/>
      <c r="FD55" s="907"/>
      <c r="FE55" s="907"/>
      <c r="FF55" s="907"/>
      <c r="FG55" s="907"/>
      <c r="FH55" s="907"/>
      <c r="FI55" s="907"/>
      <c r="FJ55" s="907"/>
      <c r="FK55" s="907"/>
      <c r="FL55" s="907"/>
      <c r="FM55" s="907"/>
      <c r="FN55" s="907"/>
      <c r="FO55" s="907"/>
      <c r="FP55" s="907"/>
      <c r="FQ55" s="907"/>
      <c r="FR55" s="907"/>
      <c r="FS55" s="907"/>
      <c r="FT55" s="907"/>
      <c r="FU55" s="907"/>
      <c r="FV55" s="907"/>
      <c r="FW55" s="907"/>
      <c r="FX55" s="907"/>
      <c r="FY55" s="907"/>
      <c r="FZ55" s="907"/>
      <c r="GA55" s="907"/>
      <c r="GB55" s="907"/>
      <c r="GC55" s="907"/>
      <c r="GD55" s="907"/>
      <c r="GE55" s="907"/>
      <c r="GF55" s="907"/>
      <c r="GG55" s="907"/>
      <c r="GH55" s="907"/>
      <c r="GI55" s="907"/>
      <c r="GJ55" s="907"/>
      <c r="GK55" s="907"/>
      <c r="GL55" s="907"/>
      <c r="GM55" s="907"/>
      <c r="GN55" s="907"/>
      <c r="GO55" s="907"/>
      <c r="GP55" s="907"/>
      <c r="GQ55" s="907"/>
      <c r="GR55" s="907"/>
      <c r="GS55" s="907"/>
      <c r="GT55" s="907"/>
      <c r="GU55" s="907"/>
      <c r="GV55" s="907"/>
      <c r="GW55" s="907"/>
      <c r="GX55" s="907"/>
      <c r="GY55" s="907"/>
      <c r="GZ55" s="907"/>
      <c r="HA55" s="907"/>
      <c r="HB55" s="907"/>
      <c r="HC55" s="907"/>
      <c r="HD55" s="907"/>
      <c r="HE55" s="907"/>
      <c r="HF55" s="907"/>
      <c r="HG55" s="907"/>
      <c r="HH55" s="907"/>
      <c r="HI55" s="907"/>
      <c r="HJ55" s="907"/>
      <c r="HK55" s="907"/>
      <c r="HL55" s="907"/>
      <c r="HM55" s="907"/>
      <c r="HN55" s="907"/>
      <c r="HO55" s="907"/>
      <c r="HP55" s="907"/>
      <c r="HQ55" s="907"/>
      <c r="HR55" s="907"/>
      <c r="HS55" s="907"/>
      <c r="HT55" s="907"/>
      <c r="HU55" s="907"/>
      <c r="HV55" s="907"/>
      <c r="HW55" s="907"/>
      <c r="HX55" s="907"/>
      <c r="HY55" s="907"/>
      <c r="HZ55" s="907"/>
      <c r="IA55" s="907"/>
      <c r="IB55" s="907"/>
      <c r="IC55" s="907"/>
      <c r="ID55" s="907"/>
      <c r="IE55" s="907"/>
      <c r="IF55" s="907"/>
      <c r="IG55" s="907"/>
      <c r="IH55" s="907"/>
      <c r="II55" s="907"/>
      <c r="IJ55" s="907"/>
      <c r="IK55" s="907"/>
      <c r="IL55" s="907"/>
      <c r="IM55" s="907"/>
      <c r="IN55" s="907"/>
      <c r="IO55" s="907"/>
      <c r="IP55" s="907"/>
      <c r="IQ55" s="907"/>
      <c r="IR55" s="907"/>
      <c r="IS55" s="907"/>
      <c r="IT55" s="907"/>
      <c r="IU55" s="907"/>
    </row>
    <row r="56" spans="1:255" ht="22.5" x14ac:dyDescent="0.2">
      <c r="A56" s="1118" t="s">
        <v>526</v>
      </c>
      <c r="B56" s="210" t="s">
        <v>8</v>
      </c>
      <c r="C56" s="253" t="s">
        <v>8</v>
      </c>
      <c r="D56" s="210" t="s">
        <v>8</v>
      </c>
      <c r="E56" s="210" t="s">
        <v>8</v>
      </c>
      <c r="F56" s="210" t="s">
        <v>8</v>
      </c>
      <c r="G56" s="210" t="s">
        <v>8</v>
      </c>
      <c r="H56" s="210" t="s">
        <v>8</v>
      </c>
      <c r="I56" s="210" t="s">
        <v>8</v>
      </c>
      <c r="J56" s="210" t="s">
        <v>8</v>
      </c>
      <c r="K56" s="1119" t="s">
        <v>8</v>
      </c>
      <c r="L56" s="1119" t="s">
        <v>8</v>
      </c>
      <c r="M56" s="1119" t="s">
        <v>8</v>
      </c>
      <c r="N56" s="1119" t="s">
        <v>8</v>
      </c>
      <c r="O56" s="225" t="s">
        <v>8</v>
      </c>
      <c r="P56" s="225" t="s">
        <v>8</v>
      </c>
      <c r="Q56" s="225" t="s">
        <v>8</v>
      </c>
      <c r="R56" s="225" t="s">
        <v>8</v>
      </c>
      <c r="S56" s="225" t="s">
        <v>8</v>
      </c>
      <c r="T56" s="225" t="s">
        <v>8</v>
      </c>
      <c r="U56" s="225" t="s">
        <v>8</v>
      </c>
      <c r="V56" s="225" t="s">
        <v>8</v>
      </c>
      <c r="W56" s="225" t="s">
        <v>8</v>
      </c>
      <c r="X56" s="225" t="s">
        <v>8</v>
      </c>
      <c r="Y56" s="225" t="s">
        <v>8</v>
      </c>
      <c r="Z56" s="242" t="s">
        <v>8</v>
      </c>
      <c r="AA56" s="242" t="s">
        <v>8</v>
      </c>
      <c r="AB56" s="242" t="s">
        <v>8</v>
      </c>
      <c r="AC56" s="242" t="s">
        <v>8</v>
      </c>
      <c r="AD56" s="242" t="s">
        <v>8</v>
      </c>
      <c r="AE56" s="242" t="s">
        <v>8</v>
      </c>
      <c r="AF56" s="242" t="s">
        <v>8</v>
      </c>
      <c r="AG56" s="242" t="s">
        <v>8</v>
      </c>
      <c r="AH56" s="1091" t="s">
        <v>8</v>
      </c>
      <c r="AI56" s="907"/>
      <c r="AJ56" s="907"/>
      <c r="AK56" s="907"/>
      <c r="AL56" s="907"/>
      <c r="AM56" s="907"/>
      <c r="AN56" s="907"/>
      <c r="AO56" s="907"/>
      <c r="AP56" s="907"/>
      <c r="AQ56" s="907"/>
      <c r="AR56" s="907"/>
      <c r="AS56" s="907"/>
      <c r="AT56" s="907"/>
      <c r="AU56" s="907"/>
      <c r="AV56" s="907"/>
      <c r="AW56" s="907"/>
      <c r="AX56" s="907"/>
      <c r="AY56" s="907"/>
      <c r="AZ56" s="907"/>
      <c r="BA56" s="907"/>
      <c r="BB56" s="907"/>
      <c r="BC56" s="907"/>
      <c r="BD56" s="907"/>
      <c r="BE56" s="907"/>
      <c r="BF56" s="907"/>
      <c r="BG56" s="907"/>
      <c r="BH56" s="907"/>
      <c r="BI56" s="907"/>
      <c r="BJ56" s="907"/>
      <c r="BK56" s="907"/>
      <c r="BL56" s="907"/>
      <c r="BM56" s="907"/>
      <c r="BN56" s="907"/>
      <c r="BO56" s="907"/>
      <c r="BP56" s="907"/>
      <c r="BQ56" s="907"/>
      <c r="BR56" s="907"/>
      <c r="BS56" s="907"/>
      <c r="BT56" s="907"/>
      <c r="BU56" s="907"/>
      <c r="BV56" s="907"/>
      <c r="BW56" s="907"/>
      <c r="BX56" s="907"/>
      <c r="BY56" s="907"/>
      <c r="BZ56" s="907"/>
      <c r="CA56" s="907"/>
      <c r="CB56" s="907"/>
      <c r="CC56" s="907"/>
      <c r="CD56" s="907"/>
      <c r="CE56" s="907"/>
      <c r="CF56" s="907"/>
      <c r="CG56" s="907"/>
      <c r="CH56" s="907"/>
      <c r="CI56" s="907"/>
      <c r="CJ56" s="907"/>
      <c r="CK56" s="907"/>
      <c r="CL56" s="907"/>
      <c r="CM56" s="907"/>
      <c r="CN56" s="907"/>
      <c r="CO56" s="907"/>
      <c r="CP56" s="907"/>
      <c r="CQ56" s="907"/>
      <c r="CR56" s="907"/>
      <c r="CS56" s="907"/>
      <c r="CT56" s="907"/>
      <c r="CU56" s="907"/>
      <c r="CV56" s="907"/>
      <c r="CW56" s="907"/>
      <c r="CX56" s="907"/>
      <c r="CY56" s="907"/>
      <c r="CZ56" s="907"/>
      <c r="DA56" s="907"/>
      <c r="DB56" s="907"/>
      <c r="DC56" s="907"/>
      <c r="DD56" s="907"/>
      <c r="DE56" s="907"/>
      <c r="DF56" s="907"/>
      <c r="DG56" s="907"/>
      <c r="DH56" s="907"/>
      <c r="DI56" s="907"/>
      <c r="DJ56" s="907"/>
      <c r="DK56" s="907"/>
      <c r="DL56" s="907"/>
      <c r="DM56" s="907"/>
      <c r="DN56" s="907"/>
      <c r="DO56" s="907"/>
      <c r="DP56" s="907"/>
      <c r="DQ56" s="907"/>
      <c r="DR56" s="907"/>
      <c r="DS56" s="907"/>
      <c r="DT56" s="907"/>
      <c r="DU56" s="907"/>
      <c r="DV56" s="907"/>
      <c r="DW56" s="907"/>
      <c r="DX56" s="907"/>
      <c r="DY56" s="907"/>
      <c r="DZ56" s="907"/>
      <c r="EA56" s="907"/>
      <c r="EB56" s="907"/>
      <c r="EC56" s="907"/>
      <c r="ED56" s="907"/>
      <c r="EE56" s="907"/>
      <c r="EF56" s="907"/>
      <c r="EG56" s="907"/>
      <c r="EH56" s="907"/>
      <c r="EI56" s="907"/>
      <c r="EJ56" s="907"/>
      <c r="EK56" s="907"/>
      <c r="EL56" s="907"/>
      <c r="EM56" s="907"/>
      <c r="EN56" s="907"/>
      <c r="EO56" s="907"/>
      <c r="EP56" s="907"/>
      <c r="EQ56" s="907"/>
      <c r="ER56" s="907"/>
      <c r="ES56" s="907"/>
      <c r="ET56" s="907"/>
      <c r="EU56" s="907"/>
      <c r="EV56" s="907"/>
      <c r="EW56" s="907"/>
      <c r="EX56" s="907"/>
      <c r="EY56" s="907"/>
      <c r="EZ56" s="907"/>
      <c r="FA56" s="907"/>
      <c r="FB56" s="907"/>
      <c r="FC56" s="907"/>
      <c r="FD56" s="907"/>
      <c r="FE56" s="907"/>
      <c r="FF56" s="907"/>
      <c r="FG56" s="907"/>
      <c r="FH56" s="907"/>
      <c r="FI56" s="907"/>
      <c r="FJ56" s="907"/>
      <c r="FK56" s="907"/>
      <c r="FL56" s="907"/>
      <c r="FM56" s="907"/>
      <c r="FN56" s="907"/>
      <c r="FO56" s="907"/>
      <c r="FP56" s="907"/>
      <c r="FQ56" s="907"/>
      <c r="FR56" s="907"/>
      <c r="FS56" s="907"/>
      <c r="FT56" s="907"/>
      <c r="FU56" s="907"/>
      <c r="FV56" s="907"/>
      <c r="FW56" s="907"/>
      <c r="FX56" s="907"/>
      <c r="FY56" s="907"/>
      <c r="FZ56" s="907"/>
      <c r="GA56" s="907"/>
      <c r="GB56" s="907"/>
      <c r="GC56" s="907"/>
      <c r="GD56" s="907"/>
      <c r="GE56" s="907"/>
      <c r="GF56" s="907"/>
      <c r="GG56" s="907"/>
      <c r="GH56" s="907"/>
      <c r="GI56" s="907"/>
      <c r="GJ56" s="907"/>
      <c r="GK56" s="907"/>
      <c r="GL56" s="907"/>
      <c r="GM56" s="907"/>
      <c r="GN56" s="907"/>
      <c r="GO56" s="907"/>
      <c r="GP56" s="907"/>
      <c r="GQ56" s="907"/>
      <c r="GR56" s="907"/>
      <c r="GS56" s="907"/>
      <c r="GT56" s="907"/>
      <c r="GU56" s="907"/>
      <c r="GV56" s="907"/>
      <c r="GW56" s="907"/>
      <c r="GX56" s="907"/>
      <c r="GY56" s="907"/>
      <c r="GZ56" s="907"/>
      <c r="HA56" s="907"/>
      <c r="HB56" s="907"/>
      <c r="HC56" s="907"/>
      <c r="HD56" s="907"/>
      <c r="HE56" s="907"/>
      <c r="HF56" s="907"/>
      <c r="HG56" s="907"/>
      <c r="HH56" s="907"/>
      <c r="HI56" s="907"/>
      <c r="HJ56" s="907"/>
      <c r="HK56" s="907"/>
      <c r="HL56" s="907"/>
      <c r="HM56" s="907"/>
      <c r="HN56" s="907"/>
      <c r="HO56" s="907"/>
      <c r="HP56" s="907"/>
      <c r="HQ56" s="907"/>
      <c r="HR56" s="907"/>
      <c r="HS56" s="907"/>
      <c r="HT56" s="907"/>
      <c r="HU56" s="907"/>
      <c r="HV56" s="907"/>
      <c r="HW56" s="907"/>
      <c r="HX56" s="907"/>
      <c r="HY56" s="907"/>
      <c r="HZ56" s="907"/>
      <c r="IA56" s="907"/>
      <c r="IB56" s="907"/>
      <c r="IC56" s="907"/>
      <c r="ID56" s="907"/>
      <c r="IE56" s="907"/>
      <c r="IF56" s="907"/>
      <c r="IG56" s="907"/>
      <c r="IH56" s="907"/>
      <c r="II56" s="907"/>
      <c r="IJ56" s="907"/>
      <c r="IK56" s="907"/>
      <c r="IL56" s="907"/>
      <c r="IM56" s="907"/>
      <c r="IN56" s="907"/>
      <c r="IO56" s="907"/>
      <c r="IP56" s="907"/>
      <c r="IQ56" s="907"/>
      <c r="IR56" s="907"/>
      <c r="IS56" s="907"/>
      <c r="IT56" s="907"/>
      <c r="IU56" s="907"/>
    </row>
    <row r="57" spans="1:255" x14ac:dyDescent="0.2">
      <c r="A57" s="1122" t="s">
        <v>336</v>
      </c>
      <c r="B57" s="687"/>
      <c r="C57" s="1123"/>
      <c r="D57" s="687"/>
      <c r="E57" s="687"/>
      <c r="F57" s="687"/>
      <c r="G57" s="687"/>
      <c r="H57" s="687"/>
      <c r="I57" s="687"/>
      <c r="J57" s="687"/>
      <c r="K57" s="1119"/>
      <c r="L57" s="1119"/>
      <c r="M57" s="1119"/>
      <c r="N57" s="1119"/>
      <c r="O57" s="225" t="s">
        <v>4</v>
      </c>
      <c r="P57" s="225" t="s">
        <v>4</v>
      </c>
      <c r="Q57" s="225" t="s">
        <v>4</v>
      </c>
      <c r="R57" s="225" t="s">
        <v>4</v>
      </c>
      <c r="S57" s="225" t="s">
        <v>4</v>
      </c>
      <c r="T57" s="225" t="s">
        <v>4</v>
      </c>
      <c r="U57" s="225" t="s">
        <v>4</v>
      </c>
      <c r="V57" s="225" t="s">
        <v>4</v>
      </c>
      <c r="W57" s="225" t="s">
        <v>4</v>
      </c>
      <c r="X57" s="225" t="s">
        <v>4</v>
      </c>
      <c r="Y57" s="242">
        <v>5</v>
      </c>
      <c r="Z57" s="242">
        <v>5.7</v>
      </c>
      <c r="AA57" s="242">
        <v>5.3</v>
      </c>
      <c r="AB57" s="242">
        <v>5.2</v>
      </c>
      <c r="AC57" s="242">
        <v>5.0999999999999996</v>
      </c>
      <c r="AD57" s="242">
        <v>5</v>
      </c>
      <c r="AE57" s="242">
        <v>6.1</v>
      </c>
      <c r="AF57" s="242">
        <v>5.0999999999999996</v>
      </c>
      <c r="AG57" s="1121">
        <v>4.7</v>
      </c>
      <c r="AH57" s="1091"/>
      <c r="AI57" s="907"/>
      <c r="AJ57" s="907"/>
      <c r="AK57" s="907"/>
      <c r="AL57" s="907"/>
      <c r="AM57" s="907"/>
      <c r="AN57" s="907"/>
      <c r="AO57" s="907"/>
      <c r="AP57" s="907"/>
      <c r="AQ57" s="907"/>
      <c r="AR57" s="907"/>
      <c r="AS57" s="907"/>
      <c r="AT57" s="907"/>
      <c r="AU57" s="907"/>
      <c r="AV57" s="907"/>
      <c r="AW57" s="907"/>
      <c r="AX57" s="907"/>
      <c r="AY57" s="907"/>
      <c r="AZ57" s="907"/>
      <c r="BA57" s="907"/>
      <c r="BB57" s="907"/>
      <c r="BC57" s="907"/>
      <c r="BD57" s="907"/>
      <c r="BE57" s="907"/>
      <c r="BF57" s="907"/>
      <c r="BG57" s="907"/>
      <c r="BH57" s="907"/>
      <c r="BI57" s="907"/>
      <c r="BJ57" s="907"/>
      <c r="BK57" s="907"/>
      <c r="BL57" s="907"/>
      <c r="BM57" s="907"/>
      <c r="BN57" s="907"/>
      <c r="BO57" s="907"/>
      <c r="BP57" s="907"/>
      <c r="BQ57" s="907"/>
      <c r="BR57" s="907"/>
      <c r="BS57" s="907"/>
      <c r="BT57" s="907"/>
      <c r="BU57" s="907"/>
      <c r="BV57" s="907"/>
      <c r="BW57" s="907"/>
      <c r="BX57" s="907"/>
      <c r="BY57" s="907"/>
      <c r="BZ57" s="907"/>
      <c r="CA57" s="907"/>
      <c r="CB57" s="907"/>
      <c r="CC57" s="907"/>
      <c r="CD57" s="907"/>
      <c r="CE57" s="907"/>
      <c r="CF57" s="907"/>
      <c r="CG57" s="907"/>
      <c r="CH57" s="907"/>
      <c r="CI57" s="907"/>
      <c r="CJ57" s="907"/>
      <c r="CK57" s="907"/>
      <c r="CL57" s="907"/>
      <c r="CM57" s="907"/>
      <c r="CN57" s="907"/>
      <c r="CO57" s="907"/>
      <c r="CP57" s="907"/>
      <c r="CQ57" s="907"/>
      <c r="CR57" s="907"/>
      <c r="CS57" s="907"/>
      <c r="CT57" s="907"/>
      <c r="CU57" s="907"/>
      <c r="CV57" s="907"/>
      <c r="CW57" s="907"/>
      <c r="CX57" s="907"/>
      <c r="CY57" s="907"/>
      <c r="CZ57" s="907"/>
      <c r="DA57" s="907"/>
      <c r="DB57" s="907"/>
      <c r="DC57" s="907"/>
      <c r="DD57" s="907"/>
      <c r="DE57" s="907"/>
      <c r="DF57" s="907"/>
      <c r="DG57" s="907"/>
      <c r="DH57" s="907"/>
      <c r="DI57" s="907"/>
      <c r="DJ57" s="907"/>
      <c r="DK57" s="907"/>
      <c r="DL57" s="907"/>
      <c r="DM57" s="907"/>
      <c r="DN57" s="907"/>
      <c r="DO57" s="907"/>
      <c r="DP57" s="907"/>
      <c r="DQ57" s="907"/>
      <c r="DR57" s="907"/>
      <c r="DS57" s="907"/>
      <c r="DT57" s="907"/>
      <c r="DU57" s="907"/>
      <c r="DV57" s="907"/>
      <c r="DW57" s="907"/>
      <c r="DX57" s="907"/>
      <c r="DY57" s="907"/>
      <c r="DZ57" s="907"/>
      <c r="EA57" s="907"/>
      <c r="EB57" s="907"/>
      <c r="EC57" s="907"/>
      <c r="ED57" s="907"/>
      <c r="EE57" s="907"/>
      <c r="EF57" s="907"/>
      <c r="EG57" s="907"/>
      <c r="EH57" s="907"/>
      <c r="EI57" s="907"/>
      <c r="EJ57" s="907"/>
      <c r="EK57" s="907"/>
      <c r="EL57" s="907"/>
      <c r="EM57" s="907"/>
      <c r="EN57" s="907"/>
      <c r="EO57" s="907"/>
      <c r="EP57" s="907"/>
      <c r="EQ57" s="907"/>
      <c r="ER57" s="907"/>
      <c r="ES57" s="907"/>
      <c r="ET57" s="907"/>
      <c r="EU57" s="907"/>
      <c r="EV57" s="907"/>
      <c r="EW57" s="907"/>
      <c r="EX57" s="907"/>
      <c r="EY57" s="907"/>
      <c r="EZ57" s="907"/>
      <c r="FA57" s="907"/>
      <c r="FB57" s="907"/>
      <c r="FC57" s="907"/>
      <c r="FD57" s="907"/>
      <c r="FE57" s="907"/>
      <c r="FF57" s="907"/>
      <c r="FG57" s="907"/>
      <c r="FH57" s="907"/>
      <c r="FI57" s="907"/>
      <c r="FJ57" s="907"/>
      <c r="FK57" s="907"/>
      <c r="FL57" s="907"/>
      <c r="FM57" s="907"/>
      <c r="FN57" s="907"/>
      <c r="FO57" s="907"/>
      <c r="FP57" s="907"/>
      <c r="FQ57" s="907"/>
      <c r="FR57" s="907"/>
      <c r="FS57" s="907"/>
      <c r="FT57" s="907"/>
      <c r="FU57" s="907"/>
      <c r="FV57" s="907"/>
      <c r="FW57" s="907"/>
      <c r="FX57" s="907"/>
      <c r="FY57" s="907"/>
      <c r="FZ57" s="907"/>
      <c r="GA57" s="907"/>
      <c r="GB57" s="907"/>
      <c r="GC57" s="907"/>
      <c r="GD57" s="907"/>
      <c r="GE57" s="907"/>
      <c r="GF57" s="907"/>
      <c r="GG57" s="907"/>
      <c r="GH57" s="907"/>
      <c r="GI57" s="907"/>
      <c r="GJ57" s="907"/>
      <c r="GK57" s="907"/>
      <c r="GL57" s="907"/>
      <c r="GM57" s="907"/>
      <c r="GN57" s="907"/>
      <c r="GO57" s="907"/>
      <c r="GP57" s="907"/>
      <c r="GQ57" s="907"/>
      <c r="GR57" s="907"/>
      <c r="GS57" s="907"/>
      <c r="GT57" s="907"/>
      <c r="GU57" s="907"/>
      <c r="GV57" s="907"/>
      <c r="GW57" s="907"/>
      <c r="GX57" s="907"/>
      <c r="GY57" s="907"/>
      <c r="GZ57" s="907"/>
      <c r="HA57" s="907"/>
      <c r="HB57" s="907"/>
      <c r="HC57" s="907"/>
      <c r="HD57" s="907"/>
      <c r="HE57" s="907"/>
      <c r="HF57" s="907"/>
      <c r="HG57" s="907"/>
      <c r="HH57" s="907"/>
      <c r="HI57" s="907"/>
      <c r="HJ57" s="907"/>
      <c r="HK57" s="907"/>
      <c r="HL57" s="907"/>
      <c r="HM57" s="907"/>
      <c r="HN57" s="907"/>
      <c r="HO57" s="907"/>
      <c r="HP57" s="907"/>
      <c r="HQ57" s="907"/>
      <c r="HR57" s="907"/>
      <c r="HS57" s="907"/>
      <c r="HT57" s="907"/>
      <c r="HU57" s="907"/>
      <c r="HV57" s="907"/>
      <c r="HW57" s="907"/>
      <c r="HX57" s="907"/>
      <c r="HY57" s="907"/>
      <c r="HZ57" s="907"/>
      <c r="IA57" s="907"/>
      <c r="IB57" s="907"/>
      <c r="IC57" s="907"/>
      <c r="ID57" s="907"/>
      <c r="IE57" s="907"/>
      <c r="IF57" s="907"/>
      <c r="IG57" s="907"/>
      <c r="IH57" s="907"/>
      <c r="II57" s="907"/>
      <c r="IJ57" s="907"/>
      <c r="IK57" s="907"/>
      <c r="IL57" s="907"/>
      <c r="IM57" s="907"/>
      <c r="IN57" s="907"/>
      <c r="IO57" s="907"/>
      <c r="IP57" s="907"/>
      <c r="IQ57" s="907"/>
      <c r="IR57" s="907"/>
      <c r="IS57" s="907"/>
      <c r="IT57" s="907"/>
      <c r="IU57" s="907"/>
    </row>
    <row r="58" spans="1:255" ht="12.75" x14ac:dyDescent="0.2">
      <c r="A58" s="1118" t="s">
        <v>545</v>
      </c>
      <c r="B58" s="210"/>
      <c r="C58" s="253"/>
      <c r="D58" s="210"/>
      <c r="E58" s="210"/>
      <c r="F58" s="210"/>
      <c r="G58" s="210"/>
      <c r="H58" s="210"/>
      <c r="I58" s="210"/>
      <c r="J58" s="210"/>
      <c r="K58" s="1119"/>
      <c r="L58" s="1119"/>
      <c r="M58" s="1119"/>
      <c r="N58" s="1119"/>
      <c r="O58" s="225" t="s">
        <v>4</v>
      </c>
      <c r="P58" s="225" t="s">
        <v>4</v>
      </c>
      <c r="Q58" s="225" t="s">
        <v>4</v>
      </c>
      <c r="R58" s="225" t="s">
        <v>4</v>
      </c>
      <c r="S58" s="225" t="s">
        <v>4</v>
      </c>
      <c r="T58" s="225" t="s">
        <v>4</v>
      </c>
      <c r="U58" s="225" t="s">
        <v>4</v>
      </c>
      <c r="V58" s="225" t="s">
        <v>4</v>
      </c>
      <c r="W58" s="225" t="s">
        <v>4</v>
      </c>
      <c r="X58" s="225" t="s">
        <v>4</v>
      </c>
      <c r="Y58" s="242">
        <v>3</v>
      </c>
      <c r="Z58" s="1121">
        <v>5.7</v>
      </c>
      <c r="AA58" s="1121">
        <v>2.7</v>
      </c>
      <c r="AB58" s="1121">
        <v>4</v>
      </c>
      <c r="AC58" s="1121">
        <v>3.1</v>
      </c>
      <c r="AD58" s="1121">
        <v>2.5</v>
      </c>
      <c r="AE58" s="479" t="s">
        <v>8</v>
      </c>
      <c r="AF58" s="479" t="s">
        <v>8</v>
      </c>
      <c r="AG58" s="479" t="s">
        <v>8</v>
      </c>
      <c r="AH58" s="1091"/>
      <c r="AI58" s="907"/>
      <c r="AJ58" s="907"/>
      <c r="AK58" s="907"/>
      <c r="AL58" s="907"/>
      <c r="AM58" s="907"/>
      <c r="AN58" s="907"/>
      <c r="AO58" s="907"/>
      <c r="AP58" s="907"/>
      <c r="AQ58" s="907"/>
      <c r="AR58" s="907"/>
      <c r="AS58" s="907"/>
      <c r="AT58" s="907"/>
      <c r="AU58" s="907"/>
      <c r="AV58" s="907"/>
      <c r="AW58" s="907"/>
      <c r="AX58" s="907"/>
      <c r="AY58" s="907"/>
      <c r="AZ58" s="907"/>
      <c r="BA58" s="907"/>
      <c r="BB58" s="907"/>
      <c r="BC58" s="907"/>
      <c r="BD58" s="907"/>
      <c r="BE58" s="907"/>
      <c r="BF58" s="907"/>
      <c r="BG58" s="907"/>
      <c r="BH58" s="907"/>
      <c r="BI58" s="907"/>
      <c r="BJ58" s="907"/>
      <c r="BK58" s="907"/>
      <c r="BL58" s="907"/>
      <c r="BM58" s="907"/>
      <c r="BN58" s="907"/>
      <c r="BO58" s="907"/>
      <c r="BP58" s="907"/>
      <c r="BQ58" s="907"/>
      <c r="BR58" s="907"/>
      <c r="BS58" s="907"/>
      <c r="BT58" s="907"/>
      <c r="BU58" s="907"/>
      <c r="BV58" s="907"/>
      <c r="BW58" s="907"/>
      <c r="BX58" s="907"/>
      <c r="BY58" s="907"/>
      <c r="BZ58" s="907"/>
      <c r="CA58" s="907"/>
      <c r="CB58" s="907"/>
      <c r="CC58" s="907"/>
      <c r="CD58" s="907"/>
      <c r="CE58" s="907"/>
      <c r="CF58" s="907"/>
      <c r="CG58" s="907"/>
      <c r="CH58" s="907"/>
      <c r="CI58" s="907"/>
      <c r="CJ58" s="907"/>
      <c r="CK58" s="907"/>
      <c r="CL58" s="907"/>
      <c r="CM58" s="907"/>
      <c r="CN58" s="907"/>
      <c r="CO58" s="907"/>
      <c r="CP58" s="907"/>
      <c r="CQ58" s="907"/>
      <c r="CR58" s="907"/>
      <c r="CS58" s="907"/>
      <c r="CT58" s="907"/>
      <c r="CU58" s="907"/>
      <c r="CV58" s="907"/>
      <c r="CW58" s="907"/>
      <c r="CX58" s="907"/>
      <c r="CY58" s="907"/>
      <c r="CZ58" s="907"/>
      <c r="DA58" s="907"/>
      <c r="DB58" s="907"/>
      <c r="DC58" s="907"/>
      <c r="DD58" s="907"/>
      <c r="DE58" s="907"/>
      <c r="DF58" s="907"/>
      <c r="DG58" s="907"/>
      <c r="DH58" s="907"/>
      <c r="DI58" s="907"/>
      <c r="DJ58" s="907"/>
      <c r="DK58" s="907"/>
      <c r="DL58" s="907"/>
      <c r="DM58" s="907"/>
      <c r="DN58" s="907"/>
      <c r="DO58" s="907"/>
      <c r="DP58" s="907"/>
      <c r="DQ58" s="907"/>
      <c r="DR58" s="907"/>
      <c r="DS58" s="907"/>
      <c r="DT58" s="907"/>
      <c r="DU58" s="907"/>
      <c r="DV58" s="907"/>
      <c r="DW58" s="907"/>
      <c r="DX58" s="907"/>
      <c r="DY58" s="907"/>
      <c r="DZ58" s="907"/>
      <c r="EA58" s="907"/>
      <c r="EB58" s="907"/>
      <c r="EC58" s="907"/>
      <c r="ED58" s="907"/>
      <c r="EE58" s="907"/>
      <c r="EF58" s="907"/>
      <c r="EG58" s="907"/>
      <c r="EH58" s="907"/>
      <c r="EI58" s="907"/>
      <c r="EJ58" s="907"/>
      <c r="EK58" s="907"/>
      <c r="EL58" s="907"/>
      <c r="EM58" s="907"/>
      <c r="EN58" s="907"/>
      <c r="EO58" s="907"/>
      <c r="EP58" s="907"/>
      <c r="EQ58" s="907"/>
      <c r="ER58" s="907"/>
      <c r="ES58" s="907"/>
      <c r="ET58" s="907"/>
      <c r="EU58" s="907"/>
      <c r="EV58" s="907"/>
      <c r="EW58" s="907"/>
      <c r="EX58" s="907"/>
      <c r="EY58" s="907"/>
      <c r="EZ58" s="907"/>
      <c r="FA58" s="907"/>
      <c r="FB58" s="907"/>
      <c r="FC58" s="907"/>
      <c r="FD58" s="907"/>
      <c r="FE58" s="907"/>
      <c r="FF58" s="907"/>
      <c r="FG58" s="907"/>
      <c r="FH58" s="907"/>
      <c r="FI58" s="907"/>
      <c r="FJ58" s="907"/>
      <c r="FK58" s="907"/>
      <c r="FL58" s="907"/>
      <c r="FM58" s="907"/>
      <c r="FN58" s="907"/>
      <c r="FO58" s="907"/>
      <c r="FP58" s="907"/>
      <c r="FQ58" s="907"/>
      <c r="FR58" s="907"/>
      <c r="FS58" s="907"/>
      <c r="FT58" s="907"/>
      <c r="FU58" s="907"/>
      <c r="FV58" s="907"/>
      <c r="FW58" s="907"/>
      <c r="FX58" s="907"/>
      <c r="FY58" s="907"/>
      <c r="FZ58" s="907"/>
      <c r="GA58" s="907"/>
      <c r="GB58" s="907"/>
      <c r="GC58" s="907"/>
      <c r="GD58" s="907"/>
      <c r="GE58" s="907"/>
      <c r="GF58" s="907"/>
      <c r="GG58" s="907"/>
      <c r="GH58" s="907"/>
      <c r="GI58" s="907"/>
      <c r="GJ58" s="907"/>
      <c r="GK58" s="907"/>
      <c r="GL58" s="907"/>
      <c r="GM58" s="907"/>
      <c r="GN58" s="907"/>
      <c r="GO58" s="907"/>
      <c r="GP58" s="907"/>
      <c r="GQ58" s="907"/>
      <c r="GR58" s="907"/>
      <c r="GS58" s="907"/>
      <c r="GT58" s="907"/>
      <c r="GU58" s="907"/>
      <c r="GV58" s="907"/>
      <c r="GW58" s="907"/>
      <c r="GX58" s="907"/>
      <c r="GY58" s="907"/>
      <c r="GZ58" s="907"/>
      <c r="HA58" s="907"/>
      <c r="HB58" s="907"/>
      <c r="HC58" s="907"/>
      <c r="HD58" s="907"/>
      <c r="HE58" s="907"/>
      <c r="HF58" s="907"/>
      <c r="HG58" s="907"/>
      <c r="HH58" s="907"/>
      <c r="HI58" s="907"/>
      <c r="HJ58" s="907"/>
      <c r="HK58" s="907"/>
      <c r="HL58" s="907"/>
      <c r="HM58" s="907"/>
      <c r="HN58" s="907"/>
      <c r="HO58" s="907"/>
      <c r="HP58" s="907"/>
      <c r="HQ58" s="907"/>
      <c r="HR58" s="907"/>
      <c r="HS58" s="907"/>
      <c r="HT58" s="907"/>
      <c r="HU58" s="907"/>
      <c r="HV58" s="907"/>
      <c r="HW58" s="907"/>
      <c r="HX58" s="907"/>
      <c r="HY58" s="907"/>
      <c r="HZ58" s="907"/>
      <c r="IA58" s="907"/>
      <c r="IB58" s="907"/>
      <c r="IC58" s="907"/>
      <c r="ID58" s="907"/>
      <c r="IE58" s="907"/>
      <c r="IF58" s="907"/>
      <c r="IG58" s="907"/>
      <c r="IH58" s="907"/>
      <c r="II58" s="907"/>
      <c r="IJ58" s="907"/>
      <c r="IK58" s="907"/>
      <c r="IL58" s="907"/>
      <c r="IM58" s="907"/>
      <c r="IN58" s="907"/>
      <c r="IO58" s="907"/>
      <c r="IP58" s="907"/>
      <c r="IQ58" s="907"/>
      <c r="IR58" s="907"/>
      <c r="IS58" s="907"/>
      <c r="IT58" s="907"/>
      <c r="IU58" s="907"/>
    </row>
    <row r="59" spans="1:255" ht="12.75" x14ac:dyDescent="0.2">
      <c r="A59" s="1118" t="s">
        <v>546</v>
      </c>
      <c r="B59" s="210"/>
      <c r="C59" s="253"/>
      <c r="D59" s="210"/>
      <c r="E59" s="210"/>
      <c r="F59" s="210"/>
      <c r="G59" s="210"/>
      <c r="H59" s="210"/>
      <c r="I59" s="210"/>
      <c r="J59" s="210"/>
      <c r="K59" s="1119"/>
      <c r="L59" s="1119"/>
      <c r="M59" s="1119"/>
      <c r="N59" s="1119"/>
      <c r="O59" s="225" t="s">
        <v>4</v>
      </c>
      <c r="P59" s="225" t="s">
        <v>4</v>
      </c>
      <c r="Q59" s="225" t="s">
        <v>4</v>
      </c>
      <c r="R59" s="225" t="s">
        <v>4</v>
      </c>
      <c r="S59" s="225" t="s">
        <v>4</v>
      </c>
      <c r="T59" s="225" t="s">
        <v>4</v>
      </c>
      <c r="U59" s="225" t="s">
        <v>4</v>
      </c>
      <c r="V59" s="225" t="s">
        <v>4</v>
      </c>
      <c r="W59" s="225" t="s">
        <v>4</v>
      </c>
      <c r="X59" s="225" t="s">
        <v>4</v>
      </c>
      <c r="Y59" s="242">
        <v>4.4000000000000004</v>
      </c>
      <c r="Z59" s="242">
        <v>3.6</v>
      </c>
      <c r="AA59" s="242">
        <v>3.3</v>
      </c>
      <c r="AB59" s="242">
        <v>2.9</v>
      </c>
      <c r="AC59" s="242">
        <v>3</v>
      </c>
      <c r="AD59" s="242">
        <v>2.2999999999999998</v>
      </c>
      <c r="AE59" s="242">
        <v>5.9</v>
      </c>
      <c r="AF59" s="242">
        <v>3.2</v>
      </c>
      <c r="AG59" s="1121">
        <v>3.4</v>
      </c>
      <c r="AH59" s="1091"/>
      <c r="AI59" s="907"/>
      <c r="AJ59" s="907"/>
      <c r="AK59" s="907"/>
      <c r="AL59" s="907"/>
      <c r="AM59" s="907"/>
      <c r="AN59" s="907"/>
      <c r="AO59" s="907"/>
      <c r="AP59" s="907"/>
      <c r="AQ59" s="907"/>
      <c r="AR59" s="907"/>
      <c r="AS59" s="907"/>
      <c r="AT59" s="907"/>
      <c r="AU59" s="907"/>
      <c r="AV59" s="907"/>
      <c r="AW59" s="907"/>
      <c r="AX59" s="907"/>
      <c r="AY59" s="907"/>
      <c r="AZ59" s="907"/>
      <c r="BA59" s="907"/>
      <c r="BB59" s="907"/>
      <c r="BC59" s="907"/>
      <c r="BD59" s="907"/>
      <c r="BE59" s="907"/>
      <c r="BF59" s="907"/>
      <c r="BG59" s="907"/>
      <c r="BH59" s="907"/>
      <c r="BI59" s="907"/>
      <c r="BJ59" s="907"/>
      <c r="BK59" s="907"/>
      <c r="BL59" s="907"/>
      <c r="BM59" s="907"/>
      <c r="BN59" s="907"/>
      <c r="BO59" s="907"/>
      <c r="BP59" s="907"/>
      <c r="BQ59" s="907"/>
      <c r="BR59" s="907"/>
      <c r="BS59" s="907"/>
      <c r="BT59" s="907"/>
      <c r="BU59" s="907"/>
      <c r="BV59" s="907"/>
      <c r="BW59" s="907"/>
      <c r="BX59" s="907"/>
      <c r="BY59" s="907"/>
      <c r="BZ59" s="907"/>
      <c r="CA59" s="907"/>
      <c r="CB59" s="907"/>
      <c r="CC59" s="907"/>
      <c r="CD59" s="907"/>
      <c r="CE59" s="907"/>
      <c r="CF59" s="907"/>
      <c r="CG59" s="907"/>
      <c r="CH59" s="907"/>
      <c r="CI59" s="907"/>
      <c r="CJ59" s="907"/>
      <c r="CK59" s="907"/>
      <c r="CL59" s="907"/>
      <c r="CM59" s="907"/>
      <c r="CN59" s="907"/>
      <c r="CO59" s="907"/>
      <c r="CP59" s="907"/>
      <c r="CQ59" s="907"/>
      <c r="CR59" s="907"/>
      <c r="CS59" s="907"/>
      <c r="CT59" s="907"/>
      <c r="CU59" s="907"/>
      <c r="CV59" s="907"/>
      <c r="CW59" s="907"/>
      <c r="CX59" s="907"/>
      <c r="CY59" s="907"/>
      <c r="CZ59" s="907"/>
      <c r="DA59" s="907"/>
      <c r="DB59" s="907"/>
      <c r="DC59" s="907"/>
      <c r="DD59" s="907"/>
      <c r="DE59" s="907"/>
      <c r="DF59" s="907"/>
      <c r="DG59" s="907"/>
      <c r="DH59" s="907"/>
      <c r="DI59" s="907"/>
      <c r="DJ59" s="907"/>
      <c r="DK59" s="907"/>
      <c r="DL59" s="907"/>
      <c r="DM59" s="907"/>
      <c r="DN59" s="907"/>
      <c r="DO59" s="907"/>
      <c r="DP59" s="907"/>
      <c r="DQ59" s="907"/>
      <c r="DR59" s="907"/>
      <c r="DS59" s="907"/>
      <c r="DT59" s="907"/>
      <c r="DU59" s="907"/>
      <c r="DV59" s="907"/>
      <c r="DW59" s="907"/>
      <c r="DX59" s="907"/>
      <c r="DY59" s="907"/>
      <c r="DZ59" s="907"/>
      <c r="EA59" s="907"/>
      <c r="EB59" s="907"/>
      <c r="EC59" s="907"/>
      <c r="ED59" s="907"/>
      <c r="EE59" s="907"/>
      <c r="EF59" s="907"/>
      <c r="EG59" s="907"/>
      <c r="EH59" s="907"/>
      <c r="EI59" s="907"/>
      <c r="EJ59" s="907"/>
      <c r="EK59" s="907"/>
      <c r="EL59" s="907"/>
      <c r="EM59" s="907"/>
      <c r="EN59" s="907"/>
      <c r="EO59" s="907"/>
      <c r="EP59" s="907"/>
      <c r="EQ59" s="907"/>
      <c r="ER59" s="907"/>
      <c r="ES59" s="907"/>
      <c r="ET59" s="907"/>
      <c r="EU59" s="907"/>
      <c r="EV59" s="907"/>
      <c r="EW59" s="907"/>
      <c r="EX59" s="907"/>
      <c r="EY59" s="907"/>
      <c r="EZ59" s="907"/>
      <c r="FA59" s="907"/>
      <c r="FB59" s="907"/>
      <c r="FC59" s="907"/>
      <c r="FD59" s="907"/>
      <c r="FE59" s="907"/>
      <c r="FF59" s="907"/>
      <c r="FG59" s="907"/>
      <c r="FH59" s="907"/>
      <c r="FI59" s="907"/>
      <c r="FJ59" s="907"/>
      <c r="FK59" s="907"/>
      <c r="FL59" s="907"/>
      <c r="FM59" s="907"/>
      <c r="FN59" s="907"/>
      <c r="FO59" s="907"/>
      <c r="FP59" s="907"/>
      <c r="FQ59" s="907"/>
      <c r="FR59" s="907"/>
      <c r="FS59" s="907"/>
      <c r="FT59" s="907"/>
      <c r="FU59" s="907"/>
      <c r="FV59" s="907"/>
      <c r="FW59" s="907"/>
      <c r="FX59" s="907"/>
      <c r="FY59" s="907"/>
      <c r="FZ59" s="907"/>
      <c r="GA59" s="907"/>
      <c r="GB59" s="907"/>
      <c r="GC59" s="907"/>
      <c r="GD59" s="907"/>
      <c r="GE59" s="907"/>
      <c r="GF59" s="907"/>
      <c r="GG59" s="907"/>
      <c r="GH59" s="907"/>
      <c r="GI59" s="907"/>
      <c r="GJ59" s="907"/>
      <c r="GK59" s="907"/>
      <c r="GL59" s="907"/>
      <c r="GM59" s="907"/>
      <c r="GN59" s="907"/>
      <c r="GO59" s="907"/>
      <c r="GP59" s="907"/>
      <c r="GQ59" s="907"/>
      <c r="GR59" s="907"/>
      <c r="GS59" s="907"/>
      <c r="GT59" s="907"/>
      <c r="GU59" s="907"/>
      <c r="GV59" s="907"/>
      <c r="GW59" s="907"/>
      <c r="GX59" s="907"/>
      <c r="GY59" s="907"/>
      <c r="GZ59" s="907"/>
      <c r="HA59" s="907"/>
      <c r="HB59" s="907"/>
      <c r="HC59" s="907"/>
      <c r="HD59" s="907"/>
      <c r="HE59" s="907"/>
      <c r="HF59" s="907"/>
      <c r="HG59" s="907"/>
      <c r="HH59" s="907"/>
      <c r="HI59" s="907"/>
      <c r="HJ59" s="907"/>
      <c r="HK59" s="907"/>
      <c r="HL59" s="907"/>
      <c r="HM59" s="907"/>
      <c r="HN59" s="907"/>
      <c r="HO59" s="907"/>
      <c r="HP59" s="907"/>
      <c r="HQ59" s="907"/>
      <c r="HR59" s="907"/>
      <c r="HS59" s="907"/>
      <c r="HT59" s="907"/>
      <c r="HU59" s="907"/>
      <c r="HV59" s="907"/>
      <c r="HW59" s="907"/>
      <c r="HX59" s="907"/>
      <c r="HY59" s="907"/>
      <c r="HZ59" s="907"/>
      <c r="IA59" s="907"/>
      <c r="IB59" s="907"/>
      <c r="IC59" s="907"/>
      <c r="ID59" s="907"/>
      <c r="IE59" s="907"/>
      <c r="IF59" s="907"/>
      <c r="IG59" s="907"/>
      <c r="IH59" s="907"/>
      <c r="II59" s="907"/>
      <c r="IJ59" s="907"/>
      <c r="IK59" s="907"/>
      <c r="IL59" s="907"/>
      <c r="IM59" s="907"/>
      <c r="IN59" s="907"/>
      <c r="IO59" s="907"/>
      <c r="IP59" s="907"/>
      <c r="IQ59" s="907"/>
      <c r="IR59" s="907"/>
      <c r="IS59" s="907"/>
      <c r="IT59" s="907"/>
      <c r="IU59" s="907"/>
    </row>
    <row r="60" spans="1:255" ht="24" x14ac:dyDescent="0.2">
      <c r="A60" s="1118" t="s">
        <v>701</v>
      </c>
      <c r="B60" s="210"/>
      <c r="C60" s="205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907"/>
      <c r="AJ60" s="907"/>
      <c r="AK60" s="907"/>
      <c r="AL60" s="907"/>
      <c r="AM60" s="907"/>
      <c r="AN60" s="907"/>
      <c r="AO60" s="907"/>
      <c r="AP60" s="907"/>
      <c r="AQ60" s="907"/>
      <c r="AR60" s="907"/>
      <c r="AS60" s="907"/>
      <c r="AT60" s="907"/>
      <c r="AU60" s="907"/>
      <c r="AV60" s="907"/>
      <c r="AW60" s="907"/>
      <c r="AX60" s="907"/>
      <c r="AY60" s="907"/>
      <c r="AZ60" s="907"/>
      <c r="BA60" s="907"/>
      <c r="BB60" s="907"/>
      <c r="BC60" s="907"/>
      <c r="BD60" s="907"/>
      <c r="BE60" s="907"/>
      <c r="BF60" s="907"/>
      <c r="BG60" s="907"/>
      <c r="BH60" s="907"/>
      <c r="BI60" s="907"/>
      <c r="BJ60" s="907"/>
      <c r="BK60" s="907"/>
      <c r="BL60" s="907"/>
      <c r="BM60" s="907"/>
      <c r="BN60" s="907"/>
      <c r="BO60" s="907"/>
      <c r="BP60" s="907"/>
      <c r="BQ60" s="907"/>
      <c r="BR60" s="907"/>
      <c r="BS60" s="907"/>
      <c r="BT60" s="907"/>
      <c r="BU60" s="907"/>
      <c r="BV60" s="907"/>
      <c r="BW60" s="907"/>
      <c r="BX60" s="907"/>
      <c r="BY60" s="907"/>
      <c r="BZ60" s="907"/>
      <c r="CA60" s="907"/>
      <c r="CB60" s="907"/>
      <c r="CC60" s="907"/>
      <c r="CD60" s="907"/>
      <c r="CE60" s="907"/>
      <c r="CF60" s="907"/>
      <c r="CG60" s="907"/>
      <c r="CH60" s="907"/>
      <c r="CI60" s="907"/>
      <c r="CJ60" s="907"/>
      <c r="CK60" s="907"/>
      <c r="CL60" s="907"/>
      <c r="CM60" s="907"/>
      <c r="CN60" s="907"/>
      <c r="CO60" s="907"/>
      <c r="CP60" s="907"/>
      <c r="CQ60" s="907"/>
      <c r="CR60" s="907"/>
      <c r="CS60" s="907"/>
      <c r="CT60" s="907"/>
      <c r="CU60" s="907"/>
      <c r="CV60" s="907"/>
      <c r="CW60" s="907"/>
      <c r="CX60" s="907"/>
      <c r="CY60" s="907"/>
      <c r="CZ60" s="907"/>
      <c r="DA60" s="907"/>
      <c r="DB60" s="907"/>
      <c r="DC60" s="907"/>
      <c r="DD60" s="907"/>
      <c r="DE60" s="907"/>
      <c r="DF60" s="907"/>
      <c r="DG60" s="907"/>
      <c r="DH60" s="907"/>
      <c r="DI60" s="907"/>
      <c r="DJ60" s="907"/>
      <c r="DK60" s="907"/>
      <c r="DL60" s="907"/>
      <c r="DM60" s="907"/>
      <c r="DN60" s="907"/>
      <c r="DO60" s="907"/>
      <c r="DP60" s="907"/>
      <c r="DQ60" s="907"/>
      <c r="DR60" s="907"/>
      <c r="DS60" s="907"/>
      <c r="DT60" s="907"/>
      <c r="DU60" s="907"/>
      <c r="DV60" s="907"/>
      <c r="DW60" s="907"/>
      <c r="DX60" s="907"/>
      <c r="DY60" s="907"/>
      <c r="DZ60" s="907"/>
      <c r="EA60" s="907"/>
      <c r="EB60" s="907"/>
      <c r="EC60" s="907"/>
      <c r="ED60" s="907"/>
      <c r="EE60" s="907"/>
      <c r="EF60" s="907"/>
      <c r="EG60" s="907"/>
      <c r="EH60" s="907"/>
      <c r="EI60" s="907"/>
      <c r="EJ60" s="907"/>
      <c r="EK60" s="907"/>
      <c r="EL60" s="907"/>
      <c r="EM60" s="907"/>
      <c r="EN60" s="907"/>
      <c r="EO60" s="907"/>
      <c r="EP60" s="907"/>
      <c r="EQ60" s="907"/>
      <c r="ER60" s="907"/>
      <c r="ES60" s="907"/>
      <c r="ET60" s="907"/>
      <c r="EU60" s="907"/>
      <c r="EV60" s="907"/>
      <c r="EW60" s="907"/>
      <c r="EX60" s="907"/>
      <c r="EY60" s="907"/>
      <c r="EZ60" s="907"/>
      <c r="FA60" s="907"/>
      <c r="FB60" s="907"/>
      <c r="FC60" s="907"/>
      <c r="FD60" s="907"/>
      <c r="FE60" s="907"/>
      <c r="FF60" s="907"/>
      <c r="FG60" s="907"/>
      <c r="FH60" s="907"/>
      <c r="FI60" s="907"/>
      <c r="FJ60" s="907"/>
      <c r="FK60" s="907"/>
      <c r="FL60" s="907"/>
      <c r="FM60" s="907"/>
      <c r="FN60" s="907"/>
      <c r="FO60" s="907"/>
      <c r="FP60" s="907"/>
      <c r="FQ60" s="907"/>
      <c r="FR60" s="907"/>
      <c r="FS60" s="907"/>
      <c r="FT60" s="907"/>
      <c r="FU60" s="907"/>
      <c r="FV60" s="907"/>
      <c r="FW60" s="907"/>
      <c r="FX60" s="907"/>
      <c r="FY60" s="907"/>
      <c r="FZ60" s="907"/>
      <c r="GA60" s="907"/>
      <c r="GB60" s="907"/>
      <c r="GC60" s="907"/>
      <c r="GD60" s="907"/>
      <c r="GE60" s="907"/>
      <c r="GF60" s="907"/>
      <c r="GG60" s="907"/>
      <c r="GH60" s="907"/>
      <c r="GI60" s="907"/>
      <c r="GJ60" s="907"/>
      <c r="GK60" s="907"/>
      <c r="GL60" s="907"/>
      <c r="GM60" s="907"/>
      <c r="GN60" s="907"/>
      <c r="GO60" s="907"/>
      <c r="GP60" s="907"/>
      <c r="GQ60" s="907"/>
      <c r="GR60" s="907"/>
      <c r="GS60" s="907"/>
      <c r="GT60" s="907"/>
      <c r="GU60" s="907"/>
      <c r="GV60" s="907"/>
      <c r="GW60" s="907"/>
      <c r="GX60" s="907"/>
      <c r="GY60" s="907"/>
      <c r="GZ60" s="907"/>
      <c r="HA60" s="907"/>
      <c r="HB60" s="907"/>
      <c r="HC60" s="907"/>
      <c r="HD60" s="907"/>
      <c r="HE60" s="907"/>
      <c r="HF60" s="907"/>
      <c r="HG60" s="907"/>
      <c r="HH60" s="907"/>
      <c r="HI60" s="907"/>
      <c r="HJ60" s="907"/>
      <c r="HK60" s="907"/>
      <c r="HL60" s="907"/>
      <c r="HM60" s="907"/>
      <c r="HN60" s="907"/>
      <c r="HO60" s="907"/>
      <c r="HP60" s="907"/>
      <c r="HQ60" s="907"/>
      <c r="HR60" s="907"/>
      <c r="HS60" s="907"/>
      <c r="HT60" s="907"/>
      <c r="HU60" s="907"/>
      <c r="HV60" s="907"/>
      <c r="HW60" s="907"/>
      <c r="HX60" s="907"/>
      <c r="HY60" s="907"/>
      <c r="HZ60" s="907"/>
      <c r="IA60" s="907"/>
      <c r="IB60" s="907"/>
      <c r="IC60" s="907"/>
      <c r="ID60" s="907"/>
      <c r="IE60" s="907"/>
      <c r="IF60" s="907"/>
      <c r="IG60" s="907"/>
      <c r="IH60" s="907"/>
      <c r="II60" s="907"/>
      <c r="IJ60" s="907"/>
      <c r="IK60" s="907"/>
      <c r="IL60" s="907"/>
      <c r="IM60" s="907"/>
      <c r="IN60" s="907"/>
      <c r="IO60" s="907"/>
      <c r="IP60" s="907"/>
      <c r="IQ60" s="907"/>
      <c r="IR60" s="907"/>
      <c r="IS60" s="907"/>
      <c r="IT60" s="907"/>
      <c r="IU60" s="907"/>
    </row>
    <row r="61" spans="1:255" x14ac:dyDescent="0.2">
      <c r="A61" s="1118" t="s">
        <v>702</v>
      </c>
      <c r="B61" s="210"/>
      <c r="C61" s="253"/>
      <c r="D61" s="210"/>
      <c r="E61" s="210"/>
      <c r="F61" s="210"/>
      <c r="G61" s="210"/>
      <c r="H61" s="210"/>
      <c r="I61" s="210"/>
      <c r="J61" s="210"/>
      <c r="K61" s="1124">
        <v>20178</v>
      </c>
      <c r="L61" s="1124">
        <v>21426</v>
      </c>
      <c r="M61" s="1124">
        <v>21832</v>
      </c>
      <c r="N61" s="1124">
        <v>25860</v>
      </c>
      <c r="O61" s="225" t="s">
        <v>4</v>
      </c>
      <c r="P61" s="225" t="s">
        <v>4</v>
      </c>
      <c r="Q61" s="225" t="s">
        <v>4</v>
      </c>
      <c r="R61" s="225" t="s">
        <v>4</v>
      </c>
      <c r="S61" s="225" t="s">
        <v>4</v>
      </c>
      <c r="T61" s="225" t="s">
        <v>4</v>
      </c>
      <c r="U61" s="325">
        <v>53510</v>
      </c>
      <c r="V61" s="325">
        <v>63105</v>
      </c>
      <c r="W61" s="325">
        <v>70988</v>
      </c>
      <c r="X61" s="325">
        <v>74223</v>
      </c>
      <c r="Y61" s="325">
        <v>84224</v>
      </c>
      <c r="Z61" s="325">
        <v>90235</v>
      </c>
      <c r="AA61" s="325">
        <v>111387</v>
      </c>
      <c r="AB61" s="325">
        <v>128659</v>
      </c>
      <c r="AC61" s="325">
        <v>142509</v>
      </c>
      <c r="AD61" s="325">
        <v>168056</v>
      </c>
      <c r="AE61" s="325">
        <v>194065</v>
      </c>
      <c r="AF61" s="1099">
        <v>228071</v>
      </c>
      <c r="AG61" s="325">
        <v>256324</v>
      </c>
      <c r="AH61" s="325">
        <v>312418</v>
      </c>
      <c r="AI61" s="907"/>
      <c r="AJ61" s="907"/>
      <c r="AK61" s="907"/>
      <c r="AL61" s="907"/>
      <c r="AM61" s="907"/>
      <c r="AN61" s="907"/>
      <c r="AO61" s="907"/>
      <c r="AP61" s="907"/>
      <c r="AQ61" s="907"/>
      <c r="AR61" s="907"/>
      <c r="AS61" s="907"/>
      <c r="AT61" s="907"/>
      <c r="AU61" s="907"/>
      <c r="AV61" s="907"/>
      <c r="AW61" s="907"/>
      <c r="AX61" s="907"/>
      <c r="AY61" s="907"/>
      <c r="AZ61" s="907"/>
      <c r="BA61" s="907"/>
      <c r="BB61" s="907"/>
      <c r="BC61" s="907"/>
      <c r="BD61" s="907"/>
      <c r="BE61" s="907"/>
      <c r="BF61" s="907"/>
      <c r="BG61" s="907"/>
      <c r="BH61" s="907"/>
      <c r="BI61" s="907"/>
      <c r="BJ61" s="907"/>
      <c r="BK61" s="907"/>
      <c r="BL61" s="907"/>
      <c r="BM61" s="907"/>
      <c r="BN61" s="907"/>
      <c r="BO61" s="907"/>
      <c r="BP61" s="907"/>
      <c r="BQ61" s="907"/>
      <c r="BR61" s="907"/>
      <c r="BS61" s="907"/>
      <c r="BT61" s="907"/>
      <c r="BU61" s="907"/>
      <c r="BV61" s="907"/>
      <c r="BW61" s="907"/>
      <c r="BX61" s="907"/>
      <c r="BY61" s="907"/>
      <c r="BZ61" s="907"/>
      <c r="CA61" s="907"/>
      <c r="CB61" s="907"/>
      <c r="CC61" s="907"/>
      <c r="CD61" s="907"/>
      <c r="CE61" s="907"/>
      <c r="CF61" s="907"/>
      <c r="CG61" s="907"/>
      <c r="CH61" s="907"/>
      <c r="CI61" s="907"/>
      <c r="CJ61" s="907"/>
      <c r="CK61" s="907"/>
      <c r="CL61" s="907"/>
      <c r="CM61" s="907"/>
      <c r="CN61" s="907"/>
      <c r="CO61" s="907"/>
      <c r="CP61" s="907"/>
      <c r="CQ61" s="907"/>
      <c r="CR61" s="907"/>
      <c r="CS61" s="907"/>
      <c r="CT61" s="907"/>
      <c r="CU61" s="907"/>
      <c r="CV61" s="907"/>
      <c r="CW61" s="907"/>
      <c r="CX61" s="907"/>
      <c r="CY61" s="907"/>
      <c r="CZ61" s="907"/>
      <c r="DA61" s="907"/>
      <c r="DB61" s="907"/>
      <c r="DC61" s="907"/>
      <c r="DD61" s="907"/>
      <c r="DE61" s="907"/>
      <c r="DF61" s="907"/>
      <c r="DG61" s="907"/>
      <c r="DH61" s="907"/>
      <c r="DI61" s="907"/>
      <c r="DJ61" s="907"/>
      <c r="DK61" s="907"/>
      <c r="DL61" s="907"/>
      <c r="DM61" s="907"/>
      <c r="DN61" s="907"/>
      <c r="DO61" s="907"/>
      <c r="DP61" s="907"/>
      <c r="DQ61" s="907"/>
      <c r="DR61" s="907"/>
      <c r="DS61" s="907"/>
      <c r="DT61" s="907"/>
      <c r="DU61" s="907"/>
      <c r="DV61" s="907"/>
      <c r="DW61" s="907"/>
      <c r="DX61" s="907"/>
      <c r="DY61" s="907"/>
      <c r="DZ61" s="907"/>
      <c r="EA61" s="907"/>
      <c r="EB61" s="907"/>
      <c r="EC61" s="907"/>
      <c r="ED61" s="907"/>
      <c r="EE61" s="907"/>
      <c r="EF61" s="907"/>
      <c r="EG61" s="907"/>
      <c r="EH61" s="907"/>
      <c r="EI61" s="907"/>
      <c r="EJ61" s="907"/>
      <c r="EK61" s="907"/>
      <c r="EL61" s="907"/>
      <c r="EM61" s="907"/>
      <c r="EN61" s="907"/>
      <c r="EO61" s="907"/>
      <c r="EP61" s="907"/>
      <c r="EQ61" s="907"/>
      <c r="ER61" s="907"/>
      <c r="ES61" s="907"/>
      <c r="ET61" s="907"/>
      <c r="EU61" s="907"/>
      <c r="EV61" s="907"/>
      <c r="EW61" s="907"/>
      <c r="EX61" s="907"/>
      <c r="EY61" s="907"/>
      <c r="EZ61" s="907"/>
      <c r="FA61" s="907"/>
      <c r="FB61" s="907"/>
      <c r="FC61" s="907"/>
      <c r="FD61" s="907"/>
      <c r="FE61" s="907"/>
      <c r="FF61" s="907"/>
      <c r="FG61" s="907"/>
      <c r="FH61" s="907"/>
      <c r="FI61" s="907"/>
      <c r="FJ61" s="907"/>
      <c r="FK61" s="907"/>
      <c r="FL61" s="907"/>
      <c r="FM61" s="907"/>
      <c r="FN61" s="907"/>
      <c r="FO61" s="907"/>
      <c r="FP61" s="907"/>
      <c r="FQ61" s="907"/>
      <c r="FR61" s="907"/>
      <c r="FS61" s="907"/>
      <c r="FT61" s="907"/>
      <c r="FU61" s="907"/>
      <c r="FV61" s="907"/>
      <c r="FW61" s="907"/>
      <c r="FX61" s="907"/>
      <c r="FY61" s="907"/>
      <c r="FZ61" s="907"/>
      <c r="GA61" s="907"/>
      <c r="GB61" s="907"/>
      <c r="GC61" s="907"/>
      <c r="GD61" s="907"/>
      <c r="GE61" s="907"/>
      <c r="GF61" s="907"/>
      <c r="GG61" s="907"/>
      <c r="GH61" s="907"/>
      <c r="GI61" s="907"/>
      <c r="GJ61" s="907"/>
      <c r="GK61" s="907"/>
      <c r="GL61" s="907"/>
      <c r="GM61" s="907"/>
      <c r="GN61" s="907"/>
      <c r="GO61" s="907"/>
      <c r="GP61" s="907"/>
      <c r="GQ61" s="907"/>
      <c r="GR61" s="907"/>
      <c r="GS61" s="907"/>
      <c r="GT61" s="907"/>
      <c r="GU61" s="907"/>
      <c r="GV61" s="907"/>
      <c r="GW61" s="907"/>
      <c r="GX61" s="907"/>
      <c r="GY61" s="907"/>
      <c r="GZ61" s="907"/>
      <c r="HA61" s="907"/>
      <c r="HB61" s="907"/>
      <c r="HC61" s="907"/>
      <c r="HD61" s="907"/>
      <c r="HE61" s="907"/>
      <c r="HF61" s="907"/>
      <c r="HG61" s="907"/>
      <c r="HH61" s="907"/>
      <c r="HI61" s="907"/>
      <c r="HJ61" s="907"/>
      <c r="HK61" s="907"/>
      <c r="HL61" s="907"/>
      <c r="HM61" s="907"/>
      <c r="HN61" s="907"/>
      <c r="HO61" s="907"/>
      <c r="HP61" s="907"/>
      <c r="HQ61" s="907"/>
      <c r="HR61" s="907"/>
      <c r="HS61" s="907"/>
      <c r="HT61" s="907"/>
      <c r="HU61" s="907"/>
      <c r="HV61" s="907"/>
      <c r="HW61" s="907"/>
      <c r="HX61" s="907"/>
      <c r="HY61" s="907"/>
      <c r="HZ61" s="907"/>
      <c r="IA61" s="907"/>
      <c r="IB61" s="907"/>
      <c r="IC61" s="907"/>
      <c r="ID61" s="907"/>
      <c r="IE61" s="907"/>
      <c r="IF61" s="907"/>
      <c r="IG61" s="907"/>
      <c r="IH61" s="907"/>
      <c r="II61" s="907"/>
      <c r="IJ61" s="907"/>
      <c r="IK61" s="907"/>
      <c r="IL61" s="907"/>
      <c r="IM61" s="907"/>
      <c r="IN61" s="907"/>
      <c r="IO61" s="907"/>
      <c r="IP61" s="907"/>
      <c r="IQ61" s="907"/>
      <c r="IR61" s="907"/>
      <c r="IS61" s="907"/>
      <c r="IT61" s="907"/>
      <c r="IU61" s="907"/>
    </row>
    <row r="62" spans="1:255" x14ac:dyDescent="0.2">
      <c r="A62" s="1125" t="s">
        <v>43</v>
      </c>
      <c r="B62" s="210"/>
      <c r="C62" s="253"/>
      <c r="D62" s="210"/>
      <c r="E62" s="210"/>
      <c r="F62" s="210"/>
      <c r="G62" s="210"/>
      <c r="H62" s="210"/>
      <c r="I62" s="210"/>
      <c r="J62" s="210"/>
      <c r="K62" s="1124"/>
      <c r="L62" s="1124"/>
      <c r="M62" s="1124"/>
      <c r="N62" s="1124"/>
      <c r="O62" s="225"/>
      <c r="P62" s="225"/>
      <c r="Q62" s="225"/>
      <c r="R62" s="225"/>
      <c r="S62" s="225"/>
      <c r="T62" s="225"/>
      <c r="U62" s="347">
        <v>363.1</v>
      </c>
      <c r="V62" s="347">
        <v>430.4</v>
      </c>
      <c r="W62" s="347">
        <v>476.1</v>
      </c>
      <c r="X62" s="347">
        <v>487.9</v>
      </c>
      <c r="Y62" s="347">
        <v>470</v>
      </c>
      <c r="Z62" s="347">
        <v>407</v>
      </c>
      <c r="AA62" s="347">
        <v>325.5</v>
      </c>
      <c r="AB62" s="347">
        <v>394.7</v>
      </c>
      <c r="AC62" s="347">
        <v>413.4</v>
      </c>
      <c r="AD62" s="347">
        <v>439.1</v>
      </c>
      <c r="AE62" s="347">
        <v>469.9</v>
      </c>
      <c r="AF62" s="347">
        <v>535.29999999999995</v>
      </c>
      <c r="AG62" s="347">
        <v>556.9</v>
      </c>
      <c r="AH62" s="325"/>
      <c r="AI62" s="907"/>
      <c r="AJ62" s="907"/>
      <c r="AK62" s="907"/>
      <c r="AL62" s="907"/>
      <c r="AM62" s="907"/>
      <c r="AN62" s="907"/>
      <c r="AO62" s="907"/>
      <c r="AP62" s="907"/>
      <c r="AQ62" s="907"/>
      <c r="AR62" s="907"/>
      <c r="AS62" s="907"/>
      <c r="AT62" s="907"/>
      <c r="AU62" s="907"/>
      <c r="AV62" s="907"/>
      <c r="AW62" s="907"/>
      <c r="AX62" s="907"/>
      <c r="AY62" s="907"/>
      <c r="AZ62" s="907"/>
      <c r="BA62" s="907"/>
      <c r="BB62" s="907"/>
      <c r="BC62" s="907"/>
      <c r="BD62" s="907"/>
      <c r="BE62" s="907"/>
      <c r="BF62" s="907"/>
      <c r="BG62" s="907"/>
      <c r="BH62" s="907"/>
      <c r="BI62" s="907"/>
      <c r="BJ62" s="907"/>
      <c r="BK62" s="907"/>
      <c r="BL62" s="907"/>
      <c r="BM62" s="907"/>
      <c r="BN62" s="907"/>
      <c r="BO62" s="907"/>
      <c r="BP62" s="907"/>
      <c r="BQ62" s="907"/>
      <c r="BR62" s="907"/>
      <c r="BS62" s="907"/>
      <c r="BT62" s="907"/>
      <c r="BU62" s="907"/>
      <c r="BV62" s="907"/>
      <c r="BW62" s="907"/>
      <c r="BX62" s="907"/>
      <c r="BY62" s="907"/>
      <c r="BZ62" s="907"/>
      <c r="CA62" s="907"/>
      <c r="CB62" s="907"/>
      <c r="CC62" s="907"/>
      <c r="CD62" s="907"/>
      <c r="CE62" s="907"/>
      <c r="CF62" s="907"/>
      <c r="CG62" s="907"/>
      <c r="CH62" s="907"/>
      <c r="CI62" s="907"/>
      <c r="CJ62" s="907"/>
      <c r="CK62" s="907"/>
      <c r="CL62" s="907"/>
      <c r="CM62" s="907"/>
      <c r="CN62" s="907"/>
      <c r="CO62" s="907"/>
      <c r="CP62" s="907"/>
      <c r="CQ62" s="907"/>
      <c r="CR62" s="907"/>
      <c r="CS62" s="907"/>
      <c r="CT62" s="907"/>
      <c r="CU62" s="907"/>
      <c r="CV62" s="907"/>
      <c r="CW62" s="907"/>
      <c r="CX62" s="907"/>
      <c r="CY62" s="907"/>
      <c r="CZ62" s="907"/>
      <c r="DA62" s="907"/>
      <c r="DB62" s="907"/>
      <c r="DC62" s="907"/>
      <c r="DD62" s="907"/>
      <c r="DE62" s="907"/>
      <c r="DF62" s="907"/>
      <c r="DG62" s="907"/>
      <c r="DH62" s="907"/>
      <c r="DI62" s="907"/>
      <c r="DJ62" s="907"/>
      <c r="DK62" s="907"/>
      <c r="DL62" s="907"/>
      <c r="DM62" s="907"/>
      <c r="DN62" s="907"/>
      <c r="DO62" s="907"/>
      <c r="DP62" s="907"/>
      <c r="DQ62" s="907"/>
      <c r="DR62" s="907"/>
      <c r="DS62" s="907"/>
      <c r="DT62" s="907"/>
      <c r="DU62" s="907"/>
      <c r="DV62" s="907"/>
      <c r="DW62" s="907"/>
      <c r="DX62" s="907"/>
      <c r="DY62" s="907"/>
      <c r="DZ62" s="907"/>
      <c r="EA62" s="907"/>
      <c r="EB62" s="907"/>
      <c r="EC62" s="907"/>
      <c r="ED62" s="907"/>
      <c r="EE62" s="907"/>
      <c r="EF62" s="907"/>
      <c r="EG62" s="907"/>
      <c r="EH62" s="907"/>
      <c r="EI62" s="907"/>
      <c r="EJ62" s="907"/>
      <c r="EK62" s="907"/>
      <c r="EL62" s="907"/>
      <c r="EM62" s="907"/>
      <c r="EN62" s="907"/>
      <c r="EO62" s="907"/>
      <c r="EP62" s="907"/>
      <c r="EQ62" s="907"/>
      <c r="ER62" s="907"/>
      <c r="ES62" s="907"/>
      <c r="ET62" s="907"/>
      <c r="EU62" s="907"/>
      <c r="EV62" s="907"/>
      <c r="EW62" s="907"/>
      <c r="EX62" s="907"/>
      <c r="EY62" s="907"/>
      <c r="EZ62" s="907"/>
      <c r="FA62" s="907"/>
      <c r="FB62" s="907"/>
      <c r="FC62" s="907"/>
      <c r="FD62" s="907"/>
      <c r="FE62" s="907"/>
      <c r="FF62" s="907"/>
      <c r="FG62" s="907"/>
      <c r="FH62" s="907"/>
      <c r="FI62" s="907"/>
      <c r="FJ62" s="907"/>
      <c r="FK62" s="907"/>
      <c r="FL62" s="907"/>
      <c r="FM62" s="907"/>
      <c r="FN62" s="907"/>
      <c r="FO62" s="907"/>
      <c r="FP62" s="907"/>
      <c r="FQ62" s="907"/>
      <c r="FR62" s="907"/>
      <c r="FS62" s="907"/>
      <c r="FT62" s="907"/>
      <c r="FU62" s="907"/>
      <c r="FV62" s="907"/>
      <c r="FW62" s="907"/>
      <c r="FX62" s="907"/>
      <c r="FY62" s="907"/>
      <c r="FZ62" s="907"/>
      <c r="GA62" s="907"/>
      <c r="GB62" s="907"/>
      <c r="GC62" s="907"/>
      <c r="GD62" s="907"/>
      <c r="GE62" s="907"/>
      <c r="GF62" s="907"/>
      <c r="GG62" s="907"/>
      <c r="GH62" s="907"/>
      <c r="GI62" s="907"/>
      <c r="GJ62" s="907"/>
      <c r="GK62" s="907"/>
      <c r="GL62" s="907"/>
      <c r="GM62" s="907"/>
      <c r="GN62" s="907"/>
      <c r="GO62" s="907"/>
      <c r="GP62" s="907"/>
      <c r="GQ62" s="907"/>
      <c r="GR62" s="907"/>
      <c r="GS62" s="907"/>
      <c r="GT62" s="907"/>
      <c r="GU62" s="907"/>
      <c r="GV62" s="907"/>
      <c r="GW62" s="907"/>
      <c r="GX62" s="907"/>
      <c r="GY62" s="907"/>
      <c r="GZ62" s="907"/>
      <c r="HA62" s="907"/>
      <c r="HB62" s="907"/>
      <c r="HC62" s="907"/>
      <c r="HD62" s="907"/>
      <c r="HE62" s="907"/>
      <c r="HF62" s="907"/>
      <c r="HG62" s="907"/>
      <c r="HH62" s="907"/>
      <c r="HI62" s="907"/>
      <c r="HJ62" s="907"/>
      <c r="HK62" s="907"/>
      <c r="HL62" s="907"/>
      <c r="HM62" s="907"/>
      <c r="HN62" s="907"/>
      <c r="HO62" s="907"/>
      <c r="HP62" s="907"/>
      <c r="HQ62" s="907"/>
      <c r="HR62" s="907"/>
      <c r="HS62" s="907"/>
      <c r="HT62" s="907"/>
      <c r="HU62" s="907"/>
      <c r="HV62" s="907"/>
      <c r="HW62" s="907"/>
      <c r="HX62" s="907"/>
      <c r="HY62" s="907"/>
      <c r="HZ62" s="907"/>
      <c r="IA62" s="907"/>
      <c r="IB62" s="907"/>
      <c r="IC62" s="907"/>
      <c r="ID62" s="907"/>
      <c r="IE62" s="907"/>
      <c r="IF62" s="907"/>
      <c r="IG62" s="907"/>
      <c r="IH62" s="907"/>
      <c r="II62" s="907"/>
      <c r="IJ62" s="907"/>
      <c r="IK62" s="907"/>
      <c r="IL62" s="907"/>
      <c r="IM62" s="907"/>
      <c r="IN62" s="907"/>
      <c r="IO62" s="907"/>
      <c r="IP62" s="907"/>
      <c r="IQ62" s="907"/>
      <c r="IR62" s="907"/>
      <c r="IS62" s="907"/>
      <c r="IT62" s="907"/>
      <c r="IU62" s="907"/>
    </row>
    <row r="63" spans="1:255" ht="24" x14ac:dyDescent="0.2">
      <c r="A63" s="250" t="s">
        <v>553</v>
      </c>
      <c r="B63" s="258"/>
      <c r="C63" s="1126"/>
      <c r="D63" s="258"/>
      <c r="E63" s="258"/>
      <c r="F63" s="258"/>
      <c r="G63" s="258"/>
      <c r="H63" s="258"/>
      <c r="I63" s="258"/>
      <c r="J63" s="258"/>
      <c r="K63" s="1127">
        <v>120.4</v>
      </c>
      <c r="L63" s="1127">
        <v>106.2</v>
      </c>
      <c r="M63" s="1127">
        <v>101.9</v>
      </c>
      <c r="N63" s="1127">
        <v>118.4</v>
      </c>
      <c r="O63" s="225" t="s">
        <v>4</v>
      </c>
      <c r="P63" s="225" t="s">
        <v>4</v>
      </c>
      <c r="Q63" s="225" t="s">
        <v>4</v>
      </c>
      <c r="R63" s="225" t="s">
        <v>4</v>
      </c>
      <c r="S63" s="225" t="s">
        <v>4</v>
      </c>
      <c r="T63" s="225" t="s">
        <v>4</v>
      </c>
      <c r="U63" s="287">
        <v>113.9</v>
      </c>
      <c r="V63" s="287">
        <v>117.9</v>
      </c>
      <c r="W63" s="287">
        <v>112.5</v>
      </c>
      <c r="X63" s="287">
        <v>104.6</v>
      </c>
      <c r="Y63" s="287">
        <v>113.5</v>
      </c>
      <c r="Z63" s="287">
        <v>107.1</v>
      </c>
      <c r="AA63" s="287">
        <v>123.4</v>
      </c>
      <c r="AB63" s="287">
        <v>115.5</v>
      </c>
      <c r="AC63" s="287">
        <v>110.8</v>
      </c>
      <c r="AD63" s="287">
        <v>117.9</v>
      </c>
      <c r="AE63" s="287">
        <v>115.5</v>
      </c>
      <c r="AF63" s="287">
        <v>117.5</v>
      </c>
      <c r="AG63" s="1121">
        <v>112.4</v>
      </c>
      <c r="AH63" s="347">
        <f>AH61/AG61*100</f>
        <v>121.88402178492845</v>
      </c>
      <c r="AI63" s="907"/>
      <c r="AJ63" s="907"/>
      <c r="AK63" s="907"/>
      <c r="AL63" s="907"/>
      <c r="AM63" s="907"/>
      <c r="AN63" s="907"/>
      <c r="AO63" s="907"/>
      <c r="AP63" s="907"/>
      <c r="AQ63" s="907"/>
      <c r="AR63" s="907"/>
      <c r="AS63" s="907"/>
      <c r="AT63" s="907"/>
      <c r="AU63" s="907"/>
      <c r="AV63" s="907"/>
      <c r="AW63" s="907"/>
      <c r="AX63" s="907"/>
      <c r="AY63" s="907"/>
      <c r="AZ63" s="907"/>
      <c r="BA63" s="907"/>
      <c r="BB63" s="907"/>
      <c r="BC63" s="907"/>
      <c r="BD63" s="907"/>
      <c r="BE63" s="907"/>
      <c r="BF63" s="907"/>
      <c r="BG63" s="907"/>
      <c r="BH63" s="907"/>
      <c r="BI63" s="907"/>
      <c r="BJ63" s="907"/>
      <c r="BK63" s="907"/>
      <c r="BL63" s="907"/>
      <c r="BM63" s="907"/>
      <c r="BN63" s="907"/>
      <c r="BO63" s="907"/>
      <c r="BP63" s="907"/>
      <c r="BQ63" s="907"/>
      <c r="BR63" s="907"/>
      <c r="BS63" s="907"/>
      <c r="BT63" s="907"/>
      <c r="BU63" s="907"/>
      <c r="BV63" s="907"/>
      <c r="BW63" s="907"/>
      <c r="BX63" s="907"/>
      <c r="BY63" s="907"/>
      <c r="BZ63" s="907"/>
      <c r="CA63" s="907"/>
      <c r="CB63" s="907"/>
      <c r="CC63" s="907"/>
      <c r="CD63" s="907"/>
      <c r="CE63" s="907"/>
      <c r="CF63" s="907"/>
      <c r="CG63" s="907"/>
      <c r="CH63" s="907"/>
      <c r="CI63" s="907"/>
      <c r="CJ63" s="907"/>
      <c r="CK63" s="907"/>
      <c r="CL63" s="907"/>
      <c r="CM63" s="907"/>
      <c r="CN63" s="907"/>
      <c r="CO63" s="907"/>
      <c r="CP63" s="907"/>
      <c r="CQ63" s="907"/>
      <c r="CR63" s="907"/>
      <c r="CS63" s="907"/>
      <c r="CT63" s="907"/>
      <c r="CU63" s="907"/>
      <c r="CV63" s="907"/>
      <c r="CW63" s="907"/>
      <c r="CX63" s="907"/>
      <c r="CY63" s="907"/>
      <c r="CZ63" s="907"/>
      <c r="DA63" s="907"/>
      <c r="DB63" s="907"/>
      <c r="DC63" s="907"/>
      <c r="DD63" s="907"/>
      <c r="DE63" s="907"/>
      <c r="DF63" s="907"/>
      <c r="DG63" s="907"/>
      <c r="DH63" s="907"/>
      <c r="DI63" s="907"/>
      <c r="DJ63" s="907"/>
      <c r="DK63" s="907"/>
      <c r="DL63" s="907"/>
      <c r="DM63" s="907"/>
      <c r="DN63" s="907"/>
      <c r="DO63" s="907"/>
      <c r="DP63" s="907"/>
      <c r="DQ63" s="907"/>
      <c r="DR63" s="907"/>
      <c r="DS63" s="907"/>
      <c r="DT63" s="907"/>
      <c r="DU63" s="907"/>
      <c r="DV63" s="907"/>
      <c r="DW63" s="907"/>
      <c r="DX63" s="907"/>
      <c r="DY63" s="907"/>
      <c r="DZ63" s="907"/>
      <c r="EA63" s="907"/>
      <c r="EB63" s="907"/>
      <c r="EC63" s="907"/>
      <c r="ED63" s="907"/>
      <c r="EE63" s="907"/>
      <c r="EF63" s="907"/>
      <c r="EG63" s="907"/>
      <c r="EH63" s="907"/>
      <c r="EI63" s="907"/>
      <c r="EJ63" s="907"/>
      <c r="EK63" s="907"/>
      <c r="EL63" s="907"/>
      <c r="EM63" s="907"/>
      <c r="EN63" s="907"/>
      <c r="EO63" s="907"/>
      <c r="EP63" s="907"/>
      <c r="EQ63" s="907"/>
      <c r="ER63" s="907"/>
      <c r="ES63" s="907"/>
      <c r="ET63" s="907"/>
      <c r="EU63" s="907"/>
      <c r="EV63" s="907"/>
      <c r="EW63" s="907"/>
      <c r="EX63" s="907"/>
      <c r="EY63" s="907"/>
      <c r="EZ63" s="907"/>
      <c r="FA63" s="907"/>
      <c r="FB63" s="907"/>
      <c r="FC63" s="907"/>
      <c r="FD63" s="907"/>
      <c r="FE63" s="907"/>
      <c r="FF63" s="907"/>
      <c r="FG63" s="907"/>
      <c r="FH63" s="907"/>
      <c r="FI63" s="907"/>
      <c r="FJ63" s="907"/>
      <c r="FK63" s="907"/>
      <c r="FL63" s="907"/>
      <c r="FM63" s="907"/>
      <c r="FN63" s="907"/>
      <c r="FO63" s="907"/>
      <c r="FP63" s="907"/>
      <c r="FQ63" s="907"/>
      <c r="FR63" s="907"/>
      <c r="FS63" s="907"/>
      <c r="FT63" s="907"/>
      <c r="FU63" s="907"/>
      <c r="FV63" s="907"/>
      <c r="FW63" s="907"/>
      <c r="FX63" s="907"/>
      <c r="FY63" s="907"/>
      <c r="FZ63" s="907"/>
      <c r="GA63" s="907"/>
      <c r="GB63" s="907"/>
      <c r="GC63" s="907"/>
      <c r="GD63" s="907"/>
      <c r="GE63" s="907"/>
      <c r="GF63" s="907"/>
      <c r="GG63" s="907"/>
      <c r="GH63" s="907"/>
      <c r="GI63" s="907"/>
      <c r="GJ63" s="907"/>
      <c r="GK63" s="907"/>
      <c r="GL63" s="907"/>
      <c r="GM63" s="907"/>
      <c r="GN63" s="907"/>
      <c r="GO63" s="907"/>
      <c r="GP63" s="907"/>
      <c r="GQ63" s="907"/>
      <c r="GR63" s="907"/>
      <c r="GS63" s="907"/>
      <c r="GT63" s="907"/>
      <c r="GU63" s="907"/>
      <c r="GV63" s="907"/>
      <c r="GW63" s="907"/>
      <c r="GX63" s="907"/>
      <c r="GY63" s="907"/>
      <c r="GZ63" s="907"/>
      <c r="HA63" s="907"/>
      <c r="HB63" s="907"/>
      <c r="HC63" s="907"/>
      <c r="HD63" s="907"/>
      <c r="HE63" s="907"/>
      <c r="HF63" s="907"/>
      <c r="HG63" s="907"/>
      <c r="HH63" s="907"/>
      <c r="HI63" s="907"/>
      <c r="HJ63" s="907"/>
      <c r="HK63" s="907"/>
      <c r="HL63" s="907"/>
      <c r="HM63" s="907"/>
      <c r="HN63" s="907"/>
      <c r="HO63" s="907"/>
      <c r="HP63" s="907"/>
      <c r="HQ63" s="907"/>
      <c r="HR63" s="907"/>
      <c r="HS63" s="907"/>
      <c r="HT63" s="907"/>
      <c r="HU63" s="907"/>
      <c r="HV63" s="907"/>
      <c r="HW63" s="907"/>
      <c r="HX63" s="907"/>
      <c r="HY63" s="907"/>
      <c r="HZ63" s="907"/>
      <c r="IA63" s="907"/>
      <c r="IB63" s="907"/>
      <c r="IC63" s="907"/>
      <c r="ID63" s="907"/>
      <c r="IE63" s="907"/>
      <c r="IF63" s="907"/>
      <c r="IG63" s="907"/>
      <c r="IH63" s="907"/>
      <c r="II63" s="907"/>
      <c r="IJ63" s="907"/>
      <c r="IK63" s="907"/>
      <c r="IL63" s="907"/>
      <c r="IM63" s="907"/>
      <c r="IN63" s="907"/>
      <c r="IO63" s="907"/>
      <c r="IP63" s="907"/>
      <c r="IQ63" s="907"/>
      <c r="IR63" s="907"/>
      <c r="IS63" s="907"/>
      <c r="IT63" s="907"/>
      <c r="IU63" s="907"/>
    </row>
    <row r="64" spans="1:255" ht="24" x14ac:dyDescent="0.2">
      <c r="A64" s="250" t="s">
        <v>554</v>
      </c>
      <c r="B64" s="258"/>
      <c r="C64" s="1126"/>
      <c r="D64" s="258"/>
      <c r="E64" s="258"/>
      <c r="F64" s="258"/>
      <c r="G64" s="258"/>
      <c r="H64" s="258"/>
      <c r="I64" s="258"/>
      <c r="J64" s="258"/>
      <c r="K64" s="1127">
        <v>108.2</v>
      </c>
      <c r="L64" s="1127">
        <v>98.7</v>
      </c>
      <c r="M64" s="1127">
        <v>98.1</v>
      </c>
      <c r="N64" s="1127">
        <v>113.3</v>
      </c>
      <c r="O64" s="225" t="s">
        <v>4</v>
      </c>
      <c r="P64" s="225" t="s">
        <v>4</v>
      </c>
      <c r="Q64" s="225" t="s">
        <v>4</v>
      </c>
      <c r="R64" s="225" t="s">
        <v>4</v>
      </c>
      <c r="S64" s="225" t="s">
        <v>4</v>
      </c>
      <c r="T64" s="225" t="s">
        <v>4</v>
      </c>
      <c r="U64" s="287">
        <v>107.2</v>
      </c>
      <c r="V64" s="287">
        <v>109.4</v>
      </c>
      <c r="W64" s="287">
        <v>107.8</v>
      </c>
      <c r="X64" s="287">
        <v>98.7</v>
      </c>
      <c r="Y64" s="287">
        <v>107.5</v>
      </c>
      <c r="Z64" s="287">
        <v>100.6</v>
      </c>
      <c r="AA64" s="287">
        <v>109.2</v>
      </c>
      <c r="AB64" s="287">
        <v>107.4</v>
      </c>
      <c r="AC64" s="287">
        <v>104.7</v>
      </c>
      <c r="AD64" s="287">
        <v>112.2</v>
      </c>
      <c r="AE64" s="287">
        <v>108.3</v>
      </c>
      <c r="AF64" s="287">
        <v>108.9</v>
      </c>
      <c r="AG64" s="1121">
        <v>98</v>
      </c>
      <c r="AH64" s="347">
        <f>AH63/114.4*100</f>
        <v>106.54197708472766</v>
      </c>
      <c r="AI64" s="907"/>
      <c r="AJ64" s="907"/>
      <c r="AK64" s="907"/>
      <c r="AL64" s="907"/>
      <c r="AM64" s="907"/>
      <c r="AN64" s="907"/>
      <c r="AO64" s="907"/>
      <c r="AP64" s="907"/>
      <c r="AQ64" s="907"/>
      <c r="AR64" s="907"/>
      <c r="AS64" s="907"/>
      <c r="AT64" s="907"/>
      <c r="AU64" s="907"/>
      <c r="AV64" s="907"/>
      <c r="AW64" s="907"/>
      <c r="AX64" s="907"/>
      <c r="AY64" s="907"/>
      <c r="AZ64" s="907"/>
      <c r="BA64" s="907"/>
      <c r="BB64" s="907"/>
      <c r="BC64" s="907"/>
      <c r="BD64" s="907"/>
      <c r="BE64" s="907"/>
      <c r="BF64" s="907"/>
      <c r="BG64" s="907"/>
      <c r="BH64" s="907"/>
      <c r="BI64" s="907"/>
      <c r="BJ64" s="907"/>
      <c r="BK64" s="907"/>
      <c r="BL64" s="907"/>
      <c r="BM64" s="907"/>
      <c r="BN64" s="907"/>
      <c r="BO64" s="907"/>
      <c r="BP64" s="907"/>
      <c r="BQ64" s="907"/>
      <c r="BR64" s="907"/>
      <c r="BS64" s="907"/>
      <c r="BT64" s="907"/>
      <c r="BU64" s="907"/>
      <c r="BV64" s="907"/>
      <c r="BW64" s="907"/>
      <c r="BX64" s="907"/>
      <c r="BY64" s="907"/>
      <c r="BZ64" s="907"/>
      <c r="CA64" s="907"/>
      <c r="CB64" s="907"/>
      <c r="CC64" s="907"/>
      <c r="CD64" s="907"/>
      <c r="CE64" s="907"/>
      <c r="CF64" s="907"/>
      <c r="CG64" s="907"/>
      <c r="CH64" s="907"/>
      <c r="CI64" s="907"/>
      <c r="CJ64" s="907"/>
      <c r="CK64" s="907"/>
      <c r="CL64" s="907"/>
      <c r="CM64" s="907"/>
      <c r="CN64" s="907"/>
      <c r="CO64" s="907"/>
      <c r="CP64" s="907"/>
      <c r="CQ64" s="907"/>
      <c r="CR64" s="907"/>
      <c r="CS64" s="907"/>
      <c r="CT64" s="907"/>
      <c r="CU64" s="907"/>
      <c r="CV64" s="907"/>
      <c r="CW64" s="907"/>
      <c r="CX64" s="907"/>
      <c r="CY64" s="907"/>
      <c r="CZ64" s="907"/>
      <c r="DA64" s="907"/>
      <c r="DB64" s="907"/>
      <c r="DC64" s="907"/>
      <c r="DD64" s="907"/>
      <c r="DE64" s="907"/>
      <c r="DF64" s="907"/>
      <c r="DG64" s="907"/>
      <c r="DH64" s="907"/>
      <c r="DI64" s="907"/>
      <c r="DJ64" s="907"/>
      <c r="DK64" s="907"/>
      <c r="DL64" s="907"/>
      <c r="DM64" s="907"/>
      <c r="DN64" s="907"/>
      <c r="DO64" s="907"/>
      <c r="DP64" s="907"/>
      <c r="DQ64" s="907"/>
      <c r="DR64" s="907"/>
      <c r="DS64" s="907"/>
      <c r="DT64" s="907"/>
      <c r="DU64" s="907"/>
      <c r="DV64" s="907"/>
      <c r="DW64" s="907"/>
      <c r="DX64" s="907"/>
      <c r="DY64" s="907"/>
      <c r="DZ64" s="907"/>
      <c r="EA64" s="907"/>
      <c r="EB64" s="907"/>
      <c r="EC64" s="907"/>
      <c r="ED64" s="907"/>
      <c r="EE64" s="907"/>
      <c r="EF64" s="907"/>
      <c r="EG64" s="907"/>
      <c r="EH64" s="907"/>
      <c r="EI64" s="907"/>
      <c r="EJ64" s="907"/>
      <c r="EK64" s="907"/>
      <c r="EL64" s="907"/>
      <c r="EM64" s="907"/>
      <c r="EN64" s="907"/>
      <c r="EO64" s="907"/>
      <c r="EP64" s="907"/>
      <c r="EQ64" s="907"/>
      <c r="ER64" s="907"/>
      <c r="ES64" s="907"/>
      <c r="ET64" s="907"/>
      <c r="EU64" s="907"/>
      <c r="EV64" s="907"/>
      <c r="EW64" s="907"/>
      <c r="EX64" s="907"/>
      <c r="EY64" s="907"/>
      <c r="EZ64" s="907"/>
      <c r="FA64" s="907"/>
      <c r="FB64" s="907"/>
      <c r="FC64" s="907"/>
      <c r="FD64" s="907"/>
      <c r="FE64" s="907"/>
      <c r="FF64" s="907"/>
      <c r="FG64" s="907"/>
      <c r="FH64" s="907"/>
      <c r="FI64" s="907"/>
      <c r="FJ64" s="907"/>
      <c r="FK64" s="907"/>
      <c r="FL64" s="907"/>
      <c r="FM64" s="907"/>
      <c r="FN64" s="907"/>
      <c r="FO64" s="907"/>
      <c r="FP64" s="907"/>
      <c r="FQ64" s="907"/>
      <c r="FR64" s="907"/>
      <c r="FS64" s="907"/>
      <c r="FT64" s="907"/>
      <c r="FU64" s="907"/>
      <c r="FV64" s="907"/>
      <c r="FW64" s="907"/>
      <c r="FX64" s="907"/>
      <c r="FY64" s="907"/>
      <c r="FZ64" s="907"/>
      <c r="GA64" s="907"/>
      <c r="GB64" s="907"/>
      <c r="GC64" s="907"/>
      <c r="GD64" s="907"/>
      <c r="GE64" s="907"/>
      <c r="GF64" s="907"/>
      <c r="GG64" s="907"/>
      <c r="GH64" s="907"/>
      <c r="GI64" s="907"/>
      <c r="GJ64" s="907"/>
      <c r="GK64" s="907"/>
      <c r="GL64" s="907"/>
      <c r="GM64" s="907"/>
      <c r="GN64" s="907"/>
      <c r="GO64" s="907"/>
      <c r="GP64" s="907"/>
      <c r="GQ64" s="907"/>
      <c r="GR64" s="907"/>
      <c r="GS64" s="907"/>
      <c r="GT64" s="907"/>
      <c r="GU64" s="907"/>
      <c r="GV64" s="907"/>
      <c r="GW64" s="907"/>
      <c r="GX64" s="907"/>
      <c r="GY64" s="907"/>
      <c r="GZ64" s="907"/>
      <c r="HA64" s="907"/>
      <c r="HB64" s="907"/>
      <c r="HC64" s="907"/>
      <c r="HD64" s="907"/>
      <c r="HE64" s="907"/>
      <c r="HF64" s="907"/>
      <c r="HG64" s="907"/>
      <c r="HH64" s="907"/>
      <c r="HI64" s="907"/>
      <c r="HJ64" s="907"/>
      <c r="HK64" s="907"/>
      <c r="HL64" s="907"/>
      <c r="HM64" s="907"/>
      <c r="HN64" s="907"/>
      <c r="HO64" s="907"/>
      <c r="HP64" s="907"/>
      <c r="HQ64" s="907"/>
      <c r="HR64" s="907"/>
      <c r="HS64" s="907"/>
      <c r="HT64" s="907"/>
      <c r="HU64" s="907"/>
      <c r="HV64" s="907"/>
      <c r="HW64" s="907"/>
      <c r="HX64" s="907"/>
      <c r="HY64" s="907"/>
      <c r="HZ64" s="907"/>
      <c r="IA64" s="907"/>
      <c r="IB64" s="907"/>
      <c r="IC64" s="907"/>
      <c r="ID64" s="907"/>
      <c r="IE64" s="907"/>
      <c r="IF64" s="907"/>
      <c r="IG64" s="907"/>
      <c r="IH64" s="907"/>
      <c r="II64" s="907"/>
      <c r="IJ64" s="907"/>
      <c r="IK64" s="907"/>
      <c r="IL64" s="907"/>
      <c r="IM64" s="907"/>
      <c r="IN64" s="907"/>
      <c r="IO64" s="907"/>
      <c r="IP64" s="907"/>
      <c r="IQ64" s="907"/>
      <c r="IR64" s="907"/>
      <c r="IS64" s="907"/>
      <c r="IT64" s="907"/>
      <c r="IU64" s="907"/>
    </row>
    <row r="65" spans="1:255" x14ac:dyDescent="0.2">
      <c r="A65" s="250" t="s">
        <v>341</v>
      </c>
      <c r="B65" s="258" t="s">
        <v>8</v>
      </c>
      <c r="C65" s="1126" t="s">
        <v>8</v>
      </c>
      <c r="D65" s="258" t="s">
        <v>8</v>
      </c>
      <c r="E65" s="258" t="s">
        <v>8</v>
      </c>
      <c r="F65" s="258" t="s">
        <v>8</v>
      </c>
      <c r="G65" s="258" t="s">
        <v>8</v>
      </c>
      <c r="H65" s="258" t="s">
        <v>8</v>
      </c>
      <c r="I65" s="258" t="s">
        <v>8</v>
      </c>
      <c r="J65" s="258" t="s">
        <v>8</v>
      </c>
      <c r="K65" s="1127" t="s">
        <v>8</v>
      </c>
      <c r="L65" s="1127" t="s">
        <v>8</v>
      </c>
      <c r="M65" s="1127" t="s">
        <v>8</v>
      </c>
      <c r="N65" s="1127" t="s">
        <v>8</v>
      </c>
      <c r="O65" s="225" t="s">
        <v>8</v>
      </c>
      <c r="P65" s="225" t="s">
        <v>8</v>
      </c>
      <c r="Q65" s="225" t="s">
        <v>8</v>
      </c>
      <c r="R65" s="225" t="s">
        <v>8</v>
      </c>
      <c r="S65" s="225" t="s">
        <v>8</v>
      </c>
      <c r="T65" s="225" t="s">
        <v>8</v>
      </c>
      <c r="U65" s="287" t="s">
        <v>8</v>
      </c>
      <c r="V65" s="287" t="s">
        <v>8</v>
      </c>
      <c r="W65" s="287" t="s">
        <v>8</v>
      </c>
      <c r="X65" s="287" t="s">
        <v>8</v>
      </c>
      <c r="Y65" s="287" t="s">
        <v>8</v>
      </c>
      <c r="Z65" s="287" t="s">
        <v>8</v>
      </c>
      <c r="AA65" s="287" t="s">
        <v>8</v>
      </c>
      <c r="AB65" s="287" t="s">
        <v>8</v>
      </c>
      <c r="AC65" s="287" t="s">
        <v>8</v>
      </c>
      <c r="AD65" s="287" t="s">
        <v>8</v>
      </c>
      <c r="AE65" s="287" t="s">
        <v>8</v>
      </c>
      <c r="AF65" s="287" t="s">
        <v>8</v>
      </c>
      <c r="AG65" s="1121" t="s">
        <v>8</v>
      </c>
      <c r="AH65" s="347" t="s">
        <v>8</v>
      </c>
      <c r="AI65" s="907"/>
      <c r="AJ65" s="907"/>
      <c r="AK65" s="907"/>
      <c r="AL65" s="907"/>
      <c r="AM65" s="907"/>
      <c r="AN65" s="907"/>
      <c r="AO65" s="907"/>
      <c r="AP65" s="907"/>
      <c r="AQ65" s="907"/>
      <c r="AR65" s="907"/>
      <c r="AS65" s="907"/>
      <c r="AT65" s="907"/>
      <c r="AU65" s="907"/>
      <c r="AV65" s="907"/>
      <c r="AW65" s="907"/>
      <c r="AX65" s="907"/>
      <c r="AY65" s="907"/>
      <c r="AZ65" s="907"/>
      <c r="BA65" s="907"/>
      <c r="BB65" s="907"/>
      <c r="BC65" s="907"/>
      <c r="BD65" s="907"/>
      <c r="BE65" s="907"/>
      <c r="BF65" s="907"/>
      <c r="BG65" s="907"/>
      <c r="BH65" s="907"/>
      <c r="BI65" s="907"/>
      <c r="BJ65" s="907"/>
      <c r="BK65" s="907"/>
      <c r="BL65" s="907"/>
      <c r="BM65" s="907"/>
      <c r="BN65" s="907"/>
      <c r="BO65" s="907"/>
      <c r="BP65" s="907"/>
      <c r="BQ65" s="907"/>
      <c r="BR65" s="907"/>
      <c r="BS65" s="907"/>
      <c r="BT65" s="907"/>
      <c r="BU65" s="907"/>
      <c r="BV65" s="907"/>
      <c r="BW65" s="907"/>
      <c r="BX65" s="907"/>
      <c r="BY65" s="907"/>
      <c r="BZ65" s="907"/>
      <c r="CA65" s="907"/>
      <c r="CB65" s="907"/>
      <c r="CC65" s="907"/>
      <c r="CD65" s="907"/>
      <c r="CE65" s="907"/>
      <c r="CF65" s="907"/>
      <c r="CG65" s="907"/>
      <c r="CH65" s="907"/>
      <c r="CI65" s="907"/>
      <c r="CJ65" s="907"/>
      <c r="CK65" s="907"/>
      <c r="CL65" s="907"/>
      <c r="CM65" s="907"/>
      <c r="CN65" s="907"/>
      <c r="CO65" s="907"/>
      <c r="CP65" s="907"/>
      <c r="CQ65" s="907"/>
      <c r="CR65" s="907"/>
      <c r="CS65" s="907"/>
      <c r="CT65" s="907"/>
      <c r="CU65" s="907"/>
      <c r="CV65" s="907"/>
      <c r="CW65" s="907"/>
      <c r="CX65" s="907"/>
      <c r="CY65" s="907"/>
      <c r="CZ65" s="907"/>
      <c r="DA65" s="907"/>
      <c r="DB65" s="907"/>
      <c r="DC65" s="907"/>
      <c r="DD65" s="907"/>
      <c r="DE65" s="907"/>
      <c r="DF65" s="907"/>
      <c r="DG65" s="907"/>
      <c r="DH65" s="907"/>
      <c r="DI65" s="907"/>
      <c r="DJ65" s="907"/>
      <c r="DK65" s="907"/>
      <c r="DL65" s="907"/>
      <c r="DM65" s="907"/>
      <c r="DN65" s="907"/>
      <c r="DO65" s="907"/>
      <c r="DP65" s="907"/>
      <c r="DQ65" s="907"/>
      <c r="DR65" s="907"/>
      <c r="DS65" s="907"/>
      <c r="DT65" s="907"/>
      <c r="DU65" s="907"/>
      <c r="DV65" s="907"/>
      <c r="DW65" s="907"/>
      <c r="DX65" s="907"/>
      <c r="DY65" s="907"/>
      <c r="DZ65" s="907"/>
      <c r="EA65" s="907"/>
      <c r="EB65" s="907"/>
      <c r="EC65" s="907"/>
      <c r="ED65" s="907"/>
      <c r="EE65" s="907"/>
      <c r="EF65" s="907"/>
      <c r="EG65" s="907"/>
      <c r="EH65" s="907"/>
      <c r="EI65" s="907"/>
      <c r="EJ65" s="907"/>
      <c r="EK65" s="907"/>
      <c r="EL65" s="907"/>
      <c r="EM65" s="907"/>
      <c r="EN65" s="907"/>
      <c r="EO65" s="907"/>
      <c r="EP65" s="907"/>
      <c r="EQ65" s="907"/>
      <c r="ER65" s="907"/>
      <c r="ES65" s="907"/>
      <c r="ET65" s="907"/>
      <c r="EU65" s="907"/>
      <c r="EV65" s="907"/>
      <c r="EW65" s="907"/>
      <c r="EX65" s="907"/>
      <c r="EY65" s="907"/>
      <c r="EZ65" s="907"/>
      <c r="FA65" s="907"/>
      <c r="FB65" s="907"/>
      <c r="FC65" s="907"/>
      <c r="FD65" s="907"/>
      <c r="FE65" s="907"/>
      <c r="FF65" s="907"/>
      <c r="FG65" s="907"/>
      <c r="FH65" s="907"/>
      <c r="FI65" s="907"/>
      <c r="FJ65" s="907"/>
      <c r="FK65" s="907"/>
      <c r="FL65" s="907"/>
      <c r="FM65" s="907"/>
      <c r="FN65" s="907"/>
      <c r="FO65" s="907"/>
      <c r="FP65" s="907"/>
      <c r="FQ65" s="907"/>
      <c r="FR65" s="907"/>
      <c r="FS65" s="907"/>
      <c r="FT65" s="907"/>
      <c r="FU65" s="907"/>
      <c r="FV65" s="907"/>
      <c r="FW65" s="907"/>
      <c r="FX65" s="907"/>
      <c r="FY65" s="907"/>
      <c r="FZ65" s="907"/>
      <c r="GA65" s="907"/>
      <c r="GB65" s="907"/>
      <c r="GC65" s="907"/>
      <c r="GD65" s="907"/>
      <c r="GE65" s="907"/>
      <c r="GF65" s="907"/>
      <c r="GG65" s="907"/>
      <c r="GH65" s="907"/>
      <c r="GI65" s="907"/>
      <c r="GJ65" s="907"/>
      <c r="GK65" s="907"/>
      <c r="GL65" s="907"/>
      <c r="GM65" s="907"/>
      <c r="GN65" s="907"/>
      <c r="GO65" s="907"/>
      <c r="GP65" s="907"/>
      <c r="GQ65" s="907"/>
      <c r="GR65" s="907"/>
      <c r="GS65" s="907"/>
      <c r="GT65" s="907"/>
      <c r="GU65" s="907"/>
      <c r="GV65" s="907"/>
      <c r="GW65" s="907"/>
      <c r="GX65" s="907"/>
      <c r="GY65" s="907"/>
      <c r="GZ65" s="907"/>
      <c r="HA65" s="907"/>
      <c r="HB65" s="907"/>
      <c r="HC65" s="907"/>
      <c r="HD65" s="907"/>
      <c r="HE65" s="907"/>
      <c r="HF65" s="907"/>
      <c r="HG65" s="907"/>
      <c r="HH65" s="907"/>
      <c r="HI65" s="907"/>
      <c r="HJ65" s="907"/>
      <c r="HK65" s="907"/>
      <c r="HL65" s="907"/>
      <c r="HM65" s="907"/>
      <c r="HN65" s="907"/>
      <c r="HO65" s="907"/>
      <c r="HP65" s="907"/>
      <c r="HQ65" s="907"/>
      <c r="HR65" s="907"/>
      <c r="HS65" s="907"/>
      <c r="HT65" s="907"/>
      <c r="HU65" s="907"/>
      <c r="HV65" s="907"/>
      <c r="HW65" s="907"/>
      <c r="HX65" s="907"/>
      <c r="HY65" s="907"/>
      <c r="HZ65" s="907"/>
      <c r="IA65" s="907"/>
      <c r="IB65" s="907"/>
      <c r="IC65" s="907"/>
      <c r="ID65" s="907"/>
      <c r="IE65" s="907"/>
      <c r="IF65" s="907"/>
      <c r="IG65" s="907"/>
      <c r="IH65" s="907"/>
      <c r="II65" s="907"/>
      <c r="IJ65" s="907"/>
      <c r="IK65" s="907"/>
      <c r="IL65" s="907"/>
      <c r="IM65" s="907"/>
      <c r="IN65" s="907"/>
      <c r="IO65" s="907"/>
      <c r="IP65" s="907"/>
      <c r="IQ65" s="907"/>
      <c r="IR65" s="907"/>
      <c r="IS65" s="907"/>
      <c r="IT65" s="907"/>
      <c r="IU65" s="907"/>
    </row>
    <row r="66" spans="1:255" ht="45" x14ac:dyDescent="0.2">
      <c r="A66" s="288" t="s">
        <v>74</v>
      </c>
      <c r="B66" s="258"/>
      <c r="C66" s="1126"/>
      <c r="D66" s="258"/>
      <c r="E66" s="258"/>
      <c r="F66" s="258"/>
      <c r="G66" s="258"/>
      <c r="H66" s="258"/>
      <c r="I66" s="258"/>
      <c r="J66" s="258"/>
      <c r="K66" s="1127"/>
      <c r="L66" s="1127"/>
      <c r="M66" s="1127"/>
      <c r="N66" s="1127"/>
      <c r="O66" s="225"/>
      <c r="P66" s="225"/>
      <c r="Q66" s="225"/>
      <c r="R66" s="225"/>
      <c r="S66" s="225"/>
      <c r="T66" s="225"/>
      <c r="U66" s="220" t="s">
        <v>78</v>
      </c>
      <c r="V66" s="219">
        <v>15999</v>
      </c>
      <c r="W66" s="219">
        <v>17439</v>
      </c>
      <c r="X66" s="222">
        <v>18660</v>
      </c>
      <c r="Y66" s="222">
        <v>19966</v>
      </c>
      <c r="Z66" s="222">
        <v>21364</v>
      </c>
      <c r="AA66" s="222">
        <v>22859</v>
      </c>
      <c r="AB66" s="222">
        <v>24459</v>
      </c>
      <c r="AC66" s="315">
        <v>28284</v>
      </c>
      <c r="AD66" s="390">
        <v>42500</v>
      </c>
      <c r="AE66" s="390">
        <v>42500</v>
      </c>
      <c r="AF66" s="222">
        <v>42500</v>
      </c>
      <c r="AG66" s="222">
        <v>60000</v>
      </c>
      <c r="AH66" s="315">
        <v>70000</v>
      </c>
      <c r="AI66" s="907"/>
      <c r="AJ66" s="907"/>
      <c r="AK66" s="907"/>
      <c r="AL66" s="907"/>
      <c r="AM66" s="907"/>
      <c r="AN66" s="907"/>
      <c r="AO66" s="907"/>
      <c r="AP66" s="907"/>
      <c r="AQ66" s="907"/>
      <c r="AR66" s="907"/>
      <c r="AS66" s="907"/>
      <c r="AT66" s="907"/>
      <c r="AU66" s="907"/>
      <c r="AV66" s="907"/>
      <c r="AW66" s="907"/>
      <c r="AX66" s="907"/>
      <c r="AY66" s="907"/>
      <c r="AZ66" s="907"/>
      <c r="BA66" s="907"/>
      <c r="BB66" s="907"/>
      <c r="BC66" s="907"/>
      <c r="BD66" s="907"/>
      <c r="BE66" s="907"/>
      <c r="BF66" s="907"/>
      <c r="BG66" s="907"/>
      <c r="BH66" s="907"/>
      <c r="BI66" s="907"/>
      <c r="BJ66" s="907"/>
      <c r="BK66" s="907"/>
      <c r="BL66" s="907"/>
      <c r="BM66" s="907"/>
      <c r="BN66" s="907"/>
      <c r="BO66" s="907"/>
      <c r="BP66" s="907"/>
      <c r="BQ66" s="907"/>
      <c r="BR66" s="907"/>
      <c r="BS66" s="907"/>
      <c r="BT66" s="907"/>
      <c r="BU66" s="907"/>
      <c r="BV66" s="907"/>
      <c r="BW66" s="907"/>
      <c r="BX66" s="907"/>
      <c r="BY66" s="907"/>
      <c r="BZ66" s="907"/>
      <c r="CA66" s="907"/>
      <c r="CB66" s="907"/>
      <c r="CC66" s="907"/>
      <c r="CD66" s="907"/>
      <c r="CE66" s="907"/>
      <c r="CF66" s="907"/>
      <c r="CG66" s="907"/>
      <c r="CH66" s="907"/>
      <c r="CI66" s="907"/>
      <c r="CJ66" s="907"/>
      <c r="CK66" s="907"/>
      <c r="CL66" s="907"/>
      <c r="CM66" s="907"/>
      <c r="CN66" s="907"/>
      <c r="CO66" s="907"/>
      <c r="CP66" s="907"/>
      <c r="CQ66" s="907"/>
      <c r="CR66" s="907"/>
      <c r="CS66" s="907"/>
      <c r="CT66" s="907"/>
      <c r="CU66" s="907"/>
      <c r="CV66" s="907"/>
      <c r="CW66" s="907"/>
      <c r="CX66" s="907"/>
      <c r="CY66" s="907"/>
      <c r="CZ66" s="907"/>
      <c r="DA66" s="907"/>
      <c r="DB66" s="907"/>
      <c r="DC66" s="907"/>
      <c r="DD66" s="907"/>
      <c r="DE66" s="907"/>
      <c r="DF66" s="907"/>
      <c r="DG66" s="907"/>
      <c r="DH66" s="907"/>
      <c r="DI66" s="907"/>
      <c r="DJ66" s="907"/>
      <c r="DK66" s="907"/>
      <c r="DL66" s="907"/>
      <c r="DM66" s="907"/>
      <c r="DN66" s="907"/>
      <c r="DO66" s="907"/>
      <c r="DP66" s="907"/>
      <c r="DQ66" s="907"/>
      <c r="DR66" s="907"/>
      <c r="DS66" s="907"/>
      <c r="DT66" s="907"/>
      <c r="DU66" s="907"/>
      <c r="DV66" s="907"/>
      <c r="DW66" s="907"/>
      <c r="DX66" s="907"/>
      <c r="DY66" s="907"/>
      <c r="DZ66" s="907"/>
      <c r="EA66" s="907"/>
      <c r="EB66" s="907"/>
      <c r="EC66" s="907"/>
      <c r="ED66" s="907"/>
      <c r="EE66" s="907"/>
      <c r="EF66" s="907"/>
      <c r="EG66" s="907"/>
      <c r="EH66" s="907"/>
      <c r="EI66" s="907"/>
      <c r="EJ66" s="907"/>
      <c r="EK66" s="907"/>
      <c r="EL66" s="907"/>
      <c r="EM66" s="907"/>
      <c r="EN66" s="907"/>
      <c r="EO66" s="907"/>
      <c r="EP66" s="907"/>
      <c r="EQ66" s="907"/>
      <c r="ER66" s="907"/>
      <c r="ES66" s="907"/>
      <c r="ET66" s="907"/>
      <c r="EU66" s="907"/>
      <c r="EV66" s="907"/>
      <c r="EW66" s="907"/>
      <c r="EX66" s="907"/>
      <c r="EY66" s="907"/>
      <c r="EZ66" s="907"/>
      <c r="FA66" s="907"/>
      <c r="FB66" s="907"/>
      <c r="FC66" s="907"/>
      <c r="FD66" s="907"/>
      <c r="FE66" s="907"/>
      <c r="FF66" s="907"/>
      <c r="FG66" s="907"/>
      <c r="FH66" s="907"/>
      <c r="FI66" s="907"/>
      <c r="FJ66" s="907"/>
      <c r="FK66" s="907"/>
      <c r="FL66" s="907"/>
      <c r="FM66" s="907"/>
      <c r="FN66" s="907"/>
      <c r="FO66" s="907"/>
      <c r="FP66" s="907"/>
      <c r="FQ66" s="907"/>
      <c r="FR66" s="907"/>
      <c r="FS66" s="907"/>
      <c r="FT66" s="907"/>
      <c r="FU66" s="907"/>
      <c r="FV66" s="907"/>
      <c r="FW66" s="907"/>
      <c r="FX66" s="907"/>
      <c r="FY66" s="907"/>
      <c r="FZ66" s="907"/>
      <c r="GA66" s="907"/>
      <c r="GB66" s="907"/>
      <c r="GC66" s="907"/>
      <c r="GD66" s="907"/>
      <c r="GE66" s="907"/>
      <c r="GF66" s="907"/>
      <c r="GG66" s="907"/>
      <c r="GH66" s="907"/>
      <c r="GI66" s="907"/>
      <c r="GJ66" s="907"/>
      <c r="GK66" s="907"/>
      <c r="GL66" s="907"/>
      <c r="GM66" s="907"/>
      <c r="GN66" s="907"/>
      <c r="GO66" s="907"/>
      <c r="GP66" s="907"/>
      <c r="GQ66" s="907"/>
      <c r="GR66" s="907"/>
      <c r="GS66" s="907"/>
      <c r="GT66" s="907"/>
      <c r="GU66" s="907"/>
      <c r="GV66" s="907"/>
      <c r="GW66" s="907"/>
      <c r="GX66" s="907"/>
      <c r="GY66" s="907"/>
      <c r="GZ66" s="907"/>
      <c r="HA66" s="907"/>
      <c r="HB66" s="907"/>
      <c r="HC66" s="907"/>
      <c r="HD66" s="907"/>
      <c r="HE66" s="907"/>
      <c r="HF66" s="907"/>
      <c r="HG66" s="907"/>
      <c r="HH66" s="907"/>
      <c r="HI66" s="907"/>
      <c r="HJ66" s="907"/>
      <c r="HK66" s="907"/>
      <c r="HL66" s="907"/>
      <c r="HM66" s="907"/>
      <c r="HN66" s="907"/>
      <c r="HO66" s="907"/>
      <c r="HP66" s="907"/>
      <c r="HQ66" s="907"/>
      <c r="HR66" s="907"/>
      <c r="HS66" s="907"/>
      <c r="HT66" s="907"/>
      <c r="HU66" s="907"/>
      <c r="HV66" s="907"/>
      <c r="HW66" s="907"/>
      <c r="HX66" s="907"/>
      <c r="HY66" s="907"/>
      <c r="HZ66" s="907"/>
      <c r="IA66" s="907"/>
      <c r="IB66" s="907"/>
      <c r="IC66" s="907"/>
      <c r="ID66" s="907"/>
      <c r="IE66" s="907"/>
      <c r="IF66" s="907"/>
      <c r="IG66" s="907"/>
      <c r="IH66" s="907"/>
      <c r="II66" s="907"/>
      <c r="IJ66" s="907"/>
      <c r="IK66" s="907"/>
      <c r="IL66" s="907"/>
      <c r="IM66" s="907"/>
      <c r="IN66" s="907"/>
      <c r="IO66" s="907"/>
      <c r="IP66" s="907"/>
      <c r="IQ66" s="907"/>
      <c r="IR66" s="907"/>
      <c r="IS66" s="907"/>
      <c r="IT66" s="907"/>
      <c r="IU66" s="907"/>
    </row>
    <row r="67" spans="1:255" x14ac:dyDescent="0.2">
      <c r="A67" s="279" t="s">
        <v>79</v>
      </c>
      <c r="B67" s="1103"/>
      <c r="C67" s="1104"/>
      <c r="D67" s="1103"/>
      <c r="E67" s="1103"/>
      <c r="F67" s="1103"/>
      <c r="G67" s="1103"/>
      <c r="H67" s="1103"/>
      <c r="I67" s="1103"/>
      <c r="J67" s="1103"/>
      <c r="K67" s="1103"/>
      <c r="L67" s="1103"/>
      <c r="M67" s="1103"/>
      <c r="N67" s="1103"/>
      <c r="O67" s="1103"/>
      <c r="P67" s="1103"/>
      <c r="Q67" s="1103"/>
      <c r="R67" s="1103"/>
      <c r="S67" s="1103"/>
      <c r="T67" s="1103"/>
      <c r="U67" s="1103"/>
      <c r="V67" s="1103"/>
      <c r="W67" s="1103"/>
      <c r="X67" s="1103"/>
      <c r="Y67" s="1103"/>
      <c r="Z67" s="1103"/>
      <c r="AA67" s="1103"/>
      <c r="AB67" s="1103"/>
      <c r="AC67" s="1103"/>
      <c r="AD67" s="1103"/>
      <c r="AE67" s="1103"/>
      <c r="AF67" s="1103"/>
      <c r="AG67" s="1103"/>
      <c r="AH67" s="1128"/>
      <c r="AI67" s="907"/>
      <c r="AJ67" s="907"/>
      <c r="AK67" s="907"/>
      <c r="AL67" s="907"/>
      <c r="AM67" s="907"/>
      <c r="AN67" s="907"/>
      <c r="AO67" s="907"/>
      <c r="AP67" s="907"/>
      <c r="AQ67" s="907"/>
      <c r="AR67" s="907"/>
      <c r="AS67" s="907"/>
      <c r="AT67" s="907"/>
      <c r="AU67" s="907"/>
      <c r="AV67" s="907"/>
      <c r="AW67" s="907"/>
      <c r="AX67" s="907"/>
      <c r="AY67" s="907"/>
      <c r="AZ67" s="907"/>
      <c r="BA67" s="907"/>
      <c r="BB67" s="907"/>
      <c r="BC67" s="907"/>
      <c r="BD67" s="907"/>
      <c r="BE67" s="907"/>
      <c r="BF67" s="907"/>
      <c r="BG67" s="907"/>
      <c r="BH67" s="907"/>
      <c r="BI67" s="907"/>
      <c r="BJ67" s="907"/>
      <c r="BK67" s="907"/>
      <c r="BL67" s="907"/>
      <c r="BM67" s="907"/>
      <c r="BN67" s="907"/>
      <c r="BO67" s="907"/>
      <c r="BP67" s="907"/>
      <c r="BQ67" s="907"/>
      <c r="BR67" s="907"/>
      <c r="BS67" s="907"/>
      <c r="BT67" s="907"/>
      <c r="BU67" s="907"/>
      <c r="BV67" s="907"/>
      <c r="BW67" s="907"/>
      <c r="BX67" s="907"/>
      <c r="BY67" s="907"/>
      <c r="BZ67" s="907"/>
      <c r="CA67" s="907"/>
      <c r="CB67" s="907"/>
      <c r="CC67" s="907"/>
      <c r="CD67" s="907"/>
      <c r="CE67" s="907"/>
      <c r="CF67" s="907"/>
      <c r="CG67" s="907"/>
      <c r="CH67" s="907"/>
      <c r="CI67" s="907"/>
      <c r="CJ67" s="907"/>
      <c r="CK67" s="907"/>
      <c r="CL67" s="907"/>
      <c r="CM67" s="907"/>
      <c r="CN67" s="907"/>
      <c r="CO67" s="907"/>
      <c r="CP67" s="907"/>
      <c r="CQ67" s="907"/>
      <c r="CR67" s="907"/>
      <c r="CS67" s="907"/>
      <c r="CT67" s="907"/>
      <c r="CU67" s="907"/>
      <c r="CV67" s="907"/>
      <c r="CW67" s="907"/>
      <c r="CX67" s="907"/>
      <c r="CY67" s="907"/>
      <c r="CZ67" s="907"/>
      <c r="DA67" s="907"/>
      <c r="DB67" s="907"/>
      <c r="DC67" s="907"/>
      <c r="DD67" s="907"/>
      <c r="DE67" s="907"/>
      <c r="DF67" s="907"/>
      <c r="DG67" s="907"/>
      <c r="DH67" s="907"/>
      <c r="DI67" s="907"/>
      <c r="DJ67" s="907"/>
      <c r="DK67" s="907"/>
      <c r="DL67" s="907"/>
      <c r="DM67" s="907"/>
      <c r="DN67" s="907"/>
      <c r="DO67" s="907"/>
      <c r="DP67" s="907"/>
      <c r="DQ67" s="907"/>
      <c r="DR67" s="907"/>
      <c r="DS67" s="907"/>
      <c r="DT67" s="907"/>
      <c r="DU67" s="907"/>
      <c r="DV67" s="907"/>
      <c r="DW67" s="907"/>
      <c r="DX67" s="907"/>
      <c r="DY67" s="907"/>
      <c r="DZ67" s="907"/>
      <c r="EA67" s="907"/>
      <c r="EB67" s="907"/>
      <c r="EC67" s="907"/>
      <c r="ED67" s="907"/>
      <c r="EE67" s="907"/>
      <c r="EF67" s="907"/>
      <c r="EG67" s="907"/>
      <c r="EH67" s="907"/>
      <c r="EI67" s="907"/>
      <c r="EJ67" s="907"/>
      <c r="EK67" s="907"/>
      <c r="EL67" s="907"/>
      <c r="EM67" s="907"/>
      <c r="EN67" s="907"/>
      <c r="EO67" s="907"/>
      <c r="EP67" s="907"/>
      <c r="EQ67" s="907"/>
      <c r="ER67" s="907"/>
      <c r="ES67" s="907"/>
      <c r="ET67" s="907"/>
      <c r="EU67" s="907"/>
      <c r="EV67" s="907"/>
      <c r="EW67" s="907"/>
      <c r="EX67" s="907"/>
      <c r="EY67" s="907"/>
      <c r="EZ67" s="907"/>
      <c r="FA67" s="907"/>
      <c r="FB67" s="907"/>
      <c r="FC67" s="907"/>
      <c r="FD67" s="907"/>
      <c r="FE67" s="907"/>
      <c r="FF67" s="907"/>
      <c r="FG67" s="907"/>
      <c r="FH67" s="907"/>
      <c r="FI67" s="907"/>
      <c r="FJ67" s="907"/>
      <c r="FK67" s="907"/>
      <c r="FL67" s="907"/>
      <c r="FM67" s="907"/>
      <c r="FN67" s="907"/>
      <c r="FO67" s="907"/>
      <c r="FP67" s="907"/>
      <c r="FQ67" s="907"/>
      <c r="FR67" s="907"/>
      <c r="FS67" s="907"/>
      <c r="FT67" s="907"/>
      <c r="FU67" s="907"/>
      <c r="FV67" s="907"/>
      <c r="FW67" s="907"/>
      <c r="FX67" s="907"/>
      <c r="FY67" s="907"/>
      <c r="FZ67" s="907"/>
      <c r="GA67" s="907"/>
      <c r="GB67" s="907"/>
      <c r="GC67" s="907"/>
      <c r="GD67" s="907"/>
      <c r="GE67" s="907"/>
      <c r="GF67" s="907"/>
      <c r="GG67" s="907"/>
      <c r="GH67" s="907"/>
      <c r="GI67" s="907"/>
      <c r="GJ67" s="907"/>
      <c r="GK67" s="907"/>
      <c r="GL67" s="907"/>
      <c r="GM67" s="907"/>
      <c r="GN67" s="907"/>
      <c r="GO67" s="907"/>
      <c r="GP67" s="907"/>
      <c r="GQ67" s="907"/>
      <c r="GR67" s="907"/>
      <c r="GS67" s="907"/>
      <c r="GT67" s="907"/>
      <c r="GU67" s="907"/>
      <c r="GV67" s="907"/>
      <c r="GW67" s="907"/>
      <c r="GX67" s="907"/>
      <c r="GY67" s="907"/>
      <c r="GZ67" s="907"/>
      <c r="HA67" s="907"/>
      <c r="HB67" s="907"/>
      <c r="HC67" s="907"/>
      <c r="HD67" s="907"/>
      <c r="HE67" s="907"/>
      <c r="HF67" s="907"/>
      <c r="HG67" s="907"/>
      <c r="HH67" s="907"/>
      <c r="HI67" s="907"/>
      <c r="HJ67" s="907"/>
      <c r="HK67" s="907"/>
      <c r="HL67" s="907"/>
      <c r="HM67" s="907"/>
      <c r="HN67" s="907"/>
      <c r="HO67" s="907"/>
      <c r="HP67" s="907"/>
      <c r="HQ67" s="907"/>
      <c r="HR67" s="907"/>
      <c r="HS67" s="907"/>
      <c r="HT67" s="907"/>
      <c r="HU67" s="907"/>
      <c r="HV67" s="907"/>
      <c r="HW67" s="907"/>
      <c r="HX67" s="907"/>
      <c r="HY67" s="907"/>
      <c r="HZ67" s="907"/>
      <c r="IA67" s="907"/>
      <c r="IB67" s="907"/>
      <c r="IC67" s="907"/>
      <c r="ID67" s="907"/>
      <c r="IE67" s="907"/>
      <c r="IF67" s="907"/>
      <c r="IG67" s="907"/>
      <c r="IH67" s="907"/>
      <c r="II67" s="907"/>
      <c r="IJ67" s="907"/>
      <c r="IK67" s="907"/>
      <c r="IL67" s="907"/>
      <c r="IM67" s="907"/>
      <c r="IN67" s="907"/>
      <c r="IO67" s="907"/>
      <c r="IP67" s="907"/>
      <c r="IQ67" s="907"/>
      <c r="IR67" s="907"/>
      <c r="IS67" s="907"/>
      <c r="IT67" s="907"/>
      <c r="IU67" s="907"/>
    </row>
    <row r="68" spans="1:255" x14ac:dyDescent="0.2">
      <c r="A68" s="1118" t="s">
        <v>80</v>
      </c>
      <c r="B68" s="210"/>
      <c r="C68" s="253"/>
      <c r="D68" s="210"/>
      <c r="E68" s="210"/>
      <c r="F68" s="210"/>
      <c r="G68" s="210"/>
      <c r="H68" s="210"/>
      <c r="I68" s="210"/>
      <c r="J68" s="210"/>
      <c r="K68" s="1127"/>
      <c r="L68" s="1127"/>
      <c r="M68" s="1127"/>
      <c r="N68" s="1127"/>
      <c r="O68" s="1127"/>
      <c r="P68" s="1127"/>
      <c r="Q68" s="1127"/>
      <c r="R68" s="1127"/>
      <c r="S68" s="1127"/>
      <c r="T68" s="1127"/>
      <c r="U68" s="1127"/>
      <c r="V68" s="1127"/>
      <c r="W68" s="1127"/>
      <c r="X68" s="1127"/>
      <c r="Y68" s="1127"/>
      <c r="Z68" s="1127"/>
      <c r="AA68" s="1127"/>
      <c r="AB68" s="1127"/>
      <c r="AC68" s="1127"/>
      <c r="AD68" s="1127"/>
      <c r="AE68" s="212"/>
      <c r="AF68" s="212"/>
      <c r="AG68" s="212"/>
      <c r="AH68" s="245"/>
    </row>
    <row r="69" spans="1:255" x14ac:dyDescent="0.2">
      <c r="A69" s="1118" t="s">
        <v>81</v>
      </c>
      <c r="B69" s="210"/>
      <c r="C69" s="253"/>
      <c r="D69" s="210"/>
      <c r="E69" s="210"/>
      <c r="F69" s="210"/>
      <c r="G69" s="210"/>
      <c r="H69" s="210"/>
      <c r="I69" s="210"/>
      <c r="J69" s="210"/>
      <c r="K69" s="245">
        <v>5125</v>
      </c>
      <c r="L69" s="245">
        <v>5561</v>
      </c>
      <c r="M69" s="245">
        <v>5582</v>
      </c>
      <c r="N69" s="225">
        <v>8431</v>
      </c>
      <c r="O69" s="225" t="s">
        <v>4</v>
      </c>
      <c r="P69" s="225" t="s">
        <v>4</v>
      </c>
      <c r="Q69" s="225" t="s">
        <v>4</v>
      </c>
      <c r="R69" s="225" t="s">
        <v>4</v>
      </c>
      <c r="S69" s="225" t="s">
        <v>4</v>
      </c>
      <c r="T69" s="225" t="s">
        <v>4</v>
      </c>
      <c r="U69" s="225">
        <v>2696</v>
      </c>
      <c r="V69" s="225">
        <v>2496</v>
      </c>
      <c r="W69" s="225">
        <v>3382</v>
      </c>
      <c r="X69" s="225">
        <v>1611</v>
      </c>
      <c r="Y69" s="225">
        <v>1771</v>
      </c>
      <c r="Z69" s="225">
        <v>2482</v>
      </c>
      <c r="AA69" s="225">
        <v>31390</v>
      </c>
      <c r="AB69" s="225">
        <v>2333</v>
      </c>
      <c r="AC69" s="1129">
        <v>5398</v>
      </c>
      <c r="AD69" s="1129">
        <v>10415</v>
      </c>
      <c r="AE69" s="1129">
        <v>9596</v>
      </c>
      <c r="AF69" s="1129">
        <v>11201</v>
      </c>
      <c r="AG69" s="245">
        <v>10656</v>
      </c>
      <c r="AH69" s="1130">
        <v>15570</v>
      </c>
    </row>
    <row r="70" spans="1:255" ht="22.5" x14ac:dyDescent="0.2">
      <c r="A70" s="1131" t="s">
        <v>295</v>
      </c>
      <c r="B70" s="210"/>
      <c r="C70" s="253"/>
      <c r="D70" s="210"/>
      <c r="E70" s="210"/>
      <c r="F70" s="210"/>
      <c r="G70" s="210"/>
      <c r="H70" s="210"/>
      <c r="I70" s="210"/>
      <c r="J70" s="210"/>
      <c r="K70" s="391">
        <v>459.8</v>
      </c>
      <c r="L70" s="391">
        <v>100</v>
      </c>
      <c r="M70" s="391">
        <v>95.1</v>
      </c>
      <c r="N70" s="212">
        <v>146.9</v>
      </c>
      <c r="O70" s="225" t="s">
        <v>4</v>
      </c>
      <c r="P70" s="225" t="s">
        <v>4</v>
      </c>
      <c r="Q70" s="225" t="s">
        <v>4</v>
      </c>
      <c r="R70" s="225" t="s">
        <v>4</v>
      </c>
      <c r="S70" s="225" t="s">
        <v>4</v>
      </c>
      <c r="T70" s="225" t="s">
        <v>4</v>
      </c>
      <c r="U70" s="225" t="s">
        <v>4</v>
      </c>
      <c r="V70" s="256">
        <v>86.2</v>
      </c>
      <c r="W70" s="256">
        <v>128.1</v>
      </c>
      <c r="X70" s="256">
        <v>45.6</v>
      </c>
      <c r="Y70" s="256">
        <v>104.9</v>
      </c>
      <c r="Z70" s="256">
        <v>135.4</v>
      </c>
      <c r="AA70" s="256">
        <v>1219.5999999999999</v>
      </c>
      <c r="AB70" s="256">
        <v>6.8</v>
      </c>
      <c r="AC70" s="211" t="s">
        <v>8</v>
      </c>
      <c r="AD70" s="256">
        <v>173.4</v>
      </c>
      <c r="AE70" s="256">
        <v>89.8</v>
      </c>
      <c r="AF70" s="256">
        <v>111.6</v>
      </c>
      <c r="AG70" s="211">
        <v>89.7</v>
      </c>
      <c r="AH70" s="1132">
        <v>141.5</v>
      </c>
    </row>
    <row r="71" spans="1:255" x14ac:dyDescent="0.2">
      <c r="A71" s="1131" t="s">
        <v>86</v>
      </c>
      <c r="B71" s="225" t="s">
        <v>4</v>
      </c>
      <c r="C71" s="283" t="s">
        <v>4</v>
      </c>
      <c r="D71" s="225" t="s">
        <v>4</v>
      </c>
      <c r="E71" s="225" t="s">
        <v>4</v>
      </c>
      <c r="F71" s="225" t="s">
        <v>4</v>
      </c>
      <c r="G71" s="225" t="s">
        <v>4</v>
      </c>
      <c r="H71" s="225" t="s">
        <v>4</v>
      </c>
      <c r="I71" s="225" t="s">
        <v>4</v>
      </c>
      <c r="J71" s="225" t="s">
        <v>4</v>
      </c>
      <c r="K71" s="225" t="s">
        <v>4</v>
      </c>
      <c r="L71" s="225" t="s">
        <v>4</v>
      </c>
      <c r="M71" s="225" t="s">
        <v>4</v>
      </c>
      <c r="N71" s="225" t="s">
        <v>4</v>
      </c>
      <c r="O71" s="225" t="s">
        <v>4</v>
      </c>
      <c r="P71" s="225" t="s">
        <v>4</v>
      </c>
      <c r="Q71" s="225" t="s">
        <v>4</v>
      </c>
      <c r="R71" s="225" t="s">
        <v>4</v>
      </c>
      <c r="S71" s="225" t="s">
        <v>4</v>
      </c>
      <c r="T71" s="225" t="s">
        <v>4</v>
      </c>
      <c r="U71" s="225" t="s">
        <v>4</v>
      </c>
      <c r="V71" s="225" t="s">
        <v>4</v>
      </c>
      <c r="W71" s="888" t="s">
        <v>4</v>
      </c>
      <c r="X71" s="888" t="s">
        <v>4</v>
      </c>
      <c r="Y71" s="888" t="s">
        <v>4</v>
      </c>
      <c r="Z71" s="888" t="s">
        <v>4</v>
      </c>
      <c r="AA71" s="888" t="s">
        <v>4</v>
      </c>
      <c r="AB71" s="888" t="s">
        <v>4</v>
      </c>
      <c r="AC71" s="888" t="s">
        <v>4</v>
      </c>
      <c r="AD71" s="888" t="s">
        <v>4</v>
      </c>
      <c r="AE71" s="888" t="s">
        <v>4</v>
      </c>
      <c r="AF71" s="888" t="s">
        <v>4</v>
      </c>
      <c r="AG71" s="888" t="s">
        <v>4</v>
      </c>
      <c r="AH71" s="1133" t="s">
        <v>4</v>
      </c>
    </row>
    <row r="72" spans="1:255" x14ac:dyDescent="0.2">
      <c r="A72" s="1131" t="s">
        <v>87</v>
      </c>
      <c r="B72" s="225" t="s">
        <v>4</v>
      </c>
      <c r="C72" s="283" t="s">
        <v>4</v>
      </c>
      <c r="D72" s="225" t="s">
        <v>4</v>
      </c>
      <c r="E72" s="225" t="s">
        <v>4</v>
      </c>
      <c r="F72" s="225" t="s">
        <v>4</v>
      </c>
      <c r="G72" s="225" t="s">
        <v>4</v>
      </c>
      <c r="H72" s="225" t="s">
        <v>4</v>
      </c>
      <c r="I72" s="225" t="s">
        <v>4</v>
      </c>
      <c r="J72" s="225" t="s">
        <v>4</v>
      </c>
      <c r="K72" s="225" t="s">
        <v>4</v>
      </c>
      <c r="L72" s="225" t="s">
        <v>4</v>
      </c>
      <c r="M72" s="225" t="s">
        <v>4</v>
      </c>
      <c r="N72" s="225" t="s">
        <v>4</v>
      </c>
      <c r="O72" s="225" t="s">
        <v>4</v>
      </c>
      <c r="P72" s="225" t="s">
        <v>4</v>
      </c>
      <c r="Q72" s="225" t="s">
        <v>4</v>
      </c>
      <c r="R72" s="225" t="s">
        <v>4</v>
      </c>
      <c r="S72" s="225" t="s">
        <v>4</v>
      </c>
      <c r="T72" s="225" t="s">
        <v>4</v>
      </c>
      <c r="U72" s="225" t="s">
        <v>4</v>
      </c>
      <c r="V72" s="225" t="s">
        <v>4</v>
      </c>
      <c r="W72" s="888" t="s">
        <v>4</v>
      </c>
      <c r="X72" s="888" t="s">
        <v>4</v>
      </c>
      <c r="Y72" s="888" t="s">
        <v>4</v>
      </c>
      <c r="Z72" s="888" t="s">
        <v>4</v>
      </c>
      <c r="AA72" s="888" t="s">
        <v>4</v>
      </c>
      <c r="AB72" s="888" t="s">
        <v>4</v>
      </c>
      <c r="AC72" s="888" t="s">
        <v>4</v>
      </c>
      <c r="AD72" s="888" t="s">
        <v>4</v>
      </c>
      <c r="AE72" s="888" t="s">
        <v>4</v>
      </c>
      <c r="AF72" s="888" t="s">
        <v>4</v>
      </c>
      <c r="AG72" s="888" t="s">
        <v>4</v>
      </c>
      <c r="AH72" s="1133" t="s">
        <v>4</v>
      </c>
    </row>
    <row r="73" spans="1:255" ht="22.5" x14ac:dyDescent="0.2">
      <c r="A73" s="1131" t="s">
        <v>89</v>
      </c>
      <c r="B73" s="227" t="s">
        <v>8</v>
      </c>
      <c r="C73" s="379" t="s">
        <v>8</v>
      </c>
      <c r="D73" s="227" t="s">
        <v>8</v>
      </c>
      <c r="E73" s="227" t="s">
        <v>8</v>
      </c>
      <c r="F73" s="227" t="s">
        <v>8</v>
      </c>
      <c r="G73" s="227" t="s">
        <v>8</v>
      </c>
      <c r="H73" s="227" t="s">
        <v>8</v>
      </c>
      <c r="I73" s="227" t="s">
        <v>8</v>
      </c>
      <c r="J73" s="227" t="s">
        <v>8</v>
      </c>
      <c r="K73" s="1134" t="s">
        <v>8</v>
      </c>
      <c r="L73" s="1134" t="s">
        <v>8</v>
      </c>
      <c r="M73" s="1134" t="s">
        <v>8</v>
      </c>
      <c r="N73" s="1134" t="s">
        <v>8</v>
      </c>
      <c r="O73" s="225" t="s">
        <v>4</v>
      </c>
      <c r="P73" s="225" t="s">
        <v>4</v>
      </c>
      <c r="Q73" s="225" t="s">
        <v>4</v>
      </c>
      <c r="R73" s="225" t="s">
        <v>4</v>
      </c>
      <c r="S73" s="225" t="s">
        <v>4</v>
      </c>
      <c r="T73" s="225" t="s">
        <v>4</v>
      </c>
      <c r="U73" s="225" t="s">
        <v>4</v>
      </c>
      <c r="V73" s="225" t="s">
        <v>4</v>
      </c>
      <c r="W73" s="225" t="s">
        <v>4</v>
      </c>
      <c r="X73" s="225" t="s">
        <v>4</v>
      </c>
      <c r="Y73" s="225" t="s">
        <v>4</v>
      </c>
      <c r="Z73" s="225" t="s">
        <v>4</v>
      </c>
      <c r="AA73" s="225" t="s">
        <v>4</v>
      </c>
      <c r="AB73" s="225" t="s">
        <v>4</v>
      </c>
      <c r="AC73" s="217">
        <v>20.2</v>
      </c>
      <c r="AD73" s="217">
        <v>22.3</v>
      </c>
      <c r="AE73" s="217">
        <v>59.6</v>
      </c>
      <c r="AF73" s="217">
        <v>39.1</v>
      </c>
      <c r="AG73" s="407">
        <v>3.4</v>
      </c>
      <c r="AH73" s="1135" t="s">
        <v>4</v>
      </c>
    </row>
    <row r="74" spans="1:255" ht="22.5" x14ac:dyDescent="0.2">
      <c r="A74" s="1131" t="s">
        <v>90</v>
      </c>
      <c r="B74" s="227" t="s">
        <v>8</v>
      </c>
      <c r="C74" s="379" t="s">
        <v>8</v>
      </c>
      <c r="D74" s="227" t="s">
        <v>8</v>
      </c>
      <c r="E74" s="227" t="s">
        <v>8</v>
      </c>
      <c r="F74" s="227" t="s">
        <v>8</v>
      </c>
      <c r="G74" s="227" t="s">
        <v>8</v>
      </c>
      <c r="H74" s="227" t="s">
        <v>8</v>
      </c>
      <c r="I74" s="227" t="s">
        <v>8</v>
      </c>
      <c r="J74" s="227" t="s">
        <v>8</v>
      </c>
      <c r="K74" s="1134" t="s">
        <v>8</v>
      </c>
      <c r="L74" s="1134" t="s">
        <v>8</v>
      </c>
      <c r="M74" s="1134" t="s">
        <v>8</v>
      </c>
      <c r="N74" s="1134" t="s">
        <v>8</v>
      </c>
      <c r="O74" s="225" t="s">
        <v>4</v>
      </c>
      <c r="P74" s="225" t="s">
        <v>4</v>
      </c>
      <c r="Q74" s="225" t="s">
        <v>4</v>
      </c>
      <c r="R74" s="225" t="s">
        <v>4</v>
      </c>
      <c r="S74" s="225" t="s">
        <v>4</v>
      </c>
      <c r="T74" s="225" t="s">
        <v>4</v>
      </c>
      <c r="U74" s="225" t="s">
        <v>4</v>
      </c>
      <c r="V74" s="225" t="s">
        <v>4</v>
      </c>
      <c r="W74" s="225" t="s">
        <v>4</v>
      </c>
      <c r="X74" s="225" t="s">
        <v>4</v>
      </c>
      <c r="Y74" s="225" t="s">
        <v>4</v>
      </c>
      <c r="Z74" s="225" t="s">
        <v>4</v>
      </c>
      <c r="AA74" s="225" t="s">
        <v>4</v>
      </c>
      <c r="AB74" s="225" t="s">
        <v>4</v>
      </c>
      <c r="AC74" s="225">
        <v>1</v>
      </c>
      <c r="AD74" s="225">
        <v>1</v>
      </c>
      <c r="AE74" s="225">
        <v>1</v>
      </c>
      <c r="AF74" s="225">
        <v>1</v>
      </c>
      <c r="AG74" s="212">
        <v>1</v>
      </c>
      <c r="AH74" s="1135" t="s">
        <v>4</v>
      </c>
    </row>
    <row r="75" spans="1:255" x14ac:dyDescent="0.2">
      <c r="A75" s="1131" t="s">
        <v>91</v>
      </c>
      <c r="B75" s="227"/>
      <c r="C75" s="379"/>
      <c r="D75" s="227"/>
      <c r="E75" s="227"/>
      <c r="F75" s="227"/>
      <c r="G75" s="227"/>
      <c r="H75" s="227"/>
      <c r="I75" s="227"/>
      <c r="J75" s="227"/>
      <c r="K75" s="1134"/>
      <c r="L75" s="1134"/>
      <c r="M75" s="1134"/>
      <c r="N75" s="1134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12"/>
      <c r="AH75" s="1135" t="s">
        <v>384</v>
      </c>
    </row>
    <row r="76" spans="1:255" x14ac:dyDescent="0.2">
      <c r="A76" s="1131" t="s">
        <v>92</v>
      </c>
      <c r="B76" s="227"/>
      <c r="C76" s="379"/>
      <c r="D76" s="227"/>
      <c r="E76" s="227"/>
      <c r="F76" s="227"/>
      <c r="G76" s="227"/>
      <c r="H76" s="227"/>
      <c r="I76" s="227"/>
      <c r="J76" s="227"/>
      <c r="K76" s="1134"/>
      <c r="L76" s="1134"/>
      <c r="M76" s="1134"/>
      <c r="N76" s="1134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 t="s">
        <v>384</v>
      </c>
      <c r="AD76" s="225"/>
      <c r="AE76" s="225"/>
      <c r="AF76" s="225"/>
      <c r="AG76" s="212"/>
      <c r="AH76" s="1135" t="s">
        <v>384</v>
      </c>
    </row>
    <row r="77" spans="1:255" x14ac:dyDescent="0.2">
      <c r="A77" s="1131" t="s">
        <v>93</v>
      </c>
      <c r="B77" s="227" t="s">
        <v>384</v>
      </c>
      <c r="C77" s="379" t="s">
        <v>492</v>
      </c>
      <c r="D77" s="227" t="s">
        <v>384</v>
      </c>
      <c r="E77" s="227" t="s">
        <v>492</v>
      </c>
      <c r="F77" s="227" t="s">
        <v>384</v>
      </c>
      <c r="G77" s="227" t="s">
        <v>492</v>
      </c>
      <c r="H77" s="227" t="s">
        <v>384</v>
      </c>
      <c r="I77" s="227" t="s">
        <v>384</v>
      </c>
      <c r="J77" s="227" t="s">
        <v>492</v>
      </c>
      <c r="K77" s="1134" t="s">
        <v>384</v>
      </c>
      <c r="L77" s="1134" t="s">
        <v>492</v>
      </c>
      <c r="M77" s="1134" t="s">
        <v>384</v>
      </c>
      <c r="N77" s="1134" t="s">
        <v>492</v>
      </c>
      <c r="O77" s="225" t="s">
        <v>384</v>
      </c>
      <c r="P77" s="225" t="s">
        <v>492</v>
      </c>
      <c r="Q77" s="225" t="s">
        <v>384</v>
      </c>
      <c r="R77" s="225" t="s">
        <v>384</v>
      </c>
      <c r="S77" s="225" t="s">
        <v>492</v>
      </c>
      <c r="T77" s="225" t="s">
        <v>384</v>
      </c>
      <c r="U77" s="225" t="s">
        <v>492</v>
      </c>
      <c r="V77" s="225" t="s">
        <v>384</v>
      </c>
      <c r="W77" s="225" t="s">
        <v>492</v>
      </c>
      <c r="X77" s="225" t="s">
        <v>384</v>
      </c>
      <c r="Y77" s="225" t="s">
        <v>492</v>
      </c>
      <c r="Z77" s="225" t="s">
        <v>384</v>
      </c>
      <c r="AA77" s="225" t="s">
        <v>384</v>
      </c>
      <c r="AB77" s="225" t="s">
        <v>492</v>
      </c>
      <c r="AC77" s="225" t="s">
        <v>384</v>
      </c>
      <c r="AD77" s="225" t="s">
        <v>384</v>
      </c>
      <c r="AE77" s="225" t="s">
        <v>8</v>
      </c>
      <c r="AF77" s="225" t="s">
        <v>8</v>
      </c>
      <c r="AG77" s="212">
        <v>1</v>
      </c>
      <c r="AH77" s="1135" t="s">
        <v>384</v>
      </c>
    </row>
    <row r="78" spans="1:255" x14ac:dyDescent="0.2">
      <c r="A78" s="1131" t="s">
        <v>94</v>
      </c>
      <c r="B78" s="227" t="s">
        <v>384</v>
      </c>
      <c r="C78" s="379" t="s">
        <v>492</v>
      </c>
      <c r="D78" s="227" t="s">
        <v>384</v>
      </c>
      <c r="E78" s="227" t="s">
        <v>492</v>
      </c>
      <c r="F78" s="227" t="s">
        <v>384</v>
      </c>
      <c r="G78" s="227" t="s">
        <v>492</v>
      </c>
      <c r="H78" s="227" t="s">
        <v>384</v>
      </c>
      <c r="I78" s="227" t="s">
        <v>384</v>
      </c>
      <c r="J78" s="227" t="s">
        <v>492</v>
      </c>
      <c r="K78" s="1134" t="s">
        <v>384</v>
      </c>
      <c r="L78" s="1134" t="s">
        <v>492</v>
      </c>
      <c r="M78" s="1134" t="s">
        <v>384</v>
      </c>
      <c r="N78" s="1134" t="s">
        <v>492</v>
      </c>
      <c r="O78" s="225" t="s">
        <v>384</v>
      </c>
      <c r="P78" s="225" t="s">
        <v>492</v>
      </c>
      <c r="Q78" s="225" t="s">
        <v>384</v>
      </c>
      <c r="R78" s="225" t="s">
        <v>384</v>
      </c>
      <c r="S78" s="225" t="s">
        <v>492</v>
      </c>
      <c r="T78" s="225" t="s">
        <v>384</v>
      </c>
      <c r="U78" s="225" t="s">
        <v>492</v>
      </c>
      <c r="V78" s="225" t="s">
        <v>384</v>
      </c>
      <c r="W78" s="225" t="s">
        <v>492</v>
      </c>
      <c r="X78" s="225" t="s">
        <v>384</v>
      </c>
      <c r="Y78" s="225" t="s">
        <v>492</v>
      </c>
      <c r="Z78" s="225" t="s">
        <v>384</v>
      </c>
      <c r="AA78" s="225" t="s">
        <v>384</v>
      </c>
      <c r="AB78" s="225" t="s">
        <v>492</v>
      </c>
      <c r="AC78" s="225" t="s">
        <v>384</v>
      </c>
      <c r="AD78" s="225" t="s">
        <v>384</v>
      </c>
      <c r="AE78" s="225" t="s">
        <v>8</v>
      </c>
      <c r="AF78" s="225" t="s">
        <v>8</v>
      </c>
      <c r="AG78" s="212" t="s">
        <v>8</v>
      </c>
      <c r="AH78" s="1135" t="s">
        <v>384</v>
      </c>
    </row>
    <row r="79" spans="1:255" x14ac:dyDescent="0.2">
      <c r="A79" s="1131" t="s">
        <v>95</v>
      </c>
      <c r="B79" s="227"/>
      <c r="C79" s="379"/>
      <c r="D79" s="227"/>
      <c r="E79" s="227"/>
      <c r="F79" s="227"/>
      <c r="G79" s="227"/>
      <c r="H79" s="227"/>
      <c r="I79" s="227"/>
      <c r="J79" s="227"/>
      <c r="K79" s="1134"/>
      <c r="L79" s="1134"/>
      <c r="M79" s="1134"/>
      <c r="N79" s="1134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 t="s">
        <v>384</v>
      </c>
      <c r="AD79" s="225"/>
      <c r="AE79" s="225"/>
      <c r="AF79" s="225"/>
      <c r="AG79" s="212"/>
      <c r="AH79" s="1135" t="s">
        <v>384</v>
      </c>
    </row>
    <row r="80" spans="1:255" x14ac:dyDescent="0.2">
      <c r="A80" s="1131" t="s">
        <v>96</v>
      </c>
      <c r="B80" s="227" t="s">
        <v>8</v>
      </c>
      <c r="C80" s="379" t="s">
        <v>8</v>
      </c>
      <c r="D80" s="227" t="s">
        <v>8</v>
      </c>
      <c r="E80" s="227" t="s">
        <v>8</v>
      </c>
      <c r="F80" s="227" t="s">
        <v>8</v>
      </c>
      <c r="G80" s="227" t="s">
        <v>8</v>
      </c>
      <c r="H80" s="227" t="s">
        <v>8</v>
      </c>
      <c r="I80" s="227" t="s">
        <v>8</v>
      </c>
      <c r="J80" s="227" t="s">
        <v>8</v>
      </c>
      <c r="K80" s="1134" t="s">
        <v>8</v>
      </c>
      <c r="L80" s="1134" t="s">
        <v>8</v>
      </c>
      <c r="M80" s="1134" t="s">
        <v>8</v>
      </c>
      <c r="N80" s="1134" t="s">
        <v>8</v>
      </c>
      <c r="O80" s="225" t="s">
        <v>4</v>
      </c>
      <c r="P80" s="225" t="s">
        <v>4</v>
      </c>
      <c r="Q80" s="225" t="s">
        <v>4</v>
      </c>
      <c r="R80" s="225" t="s">
        <v>4</v>
      </c>
      <c r="S80" s="225" t="s">
        <v>4</v>
      </c>
      <c r="T80" s="225" t="s">
        <v>4</v>
      </c>
      <c r="U80" s="225" t="s">
        <v>4</v>
      </c>
      <c r="V80" s="225" t="s">
        <v>4</v>
      </c>
      <c r="W80" s="225" t="s">
        <v>4</v>
      </c>
      <c r="X80" s="225" t="s">
        <v>4</v>
      </c>
      <c r="Y80" s="225" t="s">
        <v>4</v>
      </c>
      <c r="Z80" s="225" t="s">
        <v>4</v>
      </c>
      <c r="AA80" s="225" t="s">
        <v>4</v>
      </c>
      <c r="AB80" s="225" t="s">
        <v>4</v>
      </c>
      <c r="AC80" s="225">
        <v>4</v>
      </c>
      <c r="AD80" s="225">
        <v>4</v>
      </c>
      <c r="AE80" s="225">
        <v>7</v>
      </c>
      <c r="AF80" s="225">
        <v>1</v>
      </c>
      <c r="AG80" s="212">
        <v>1</v>
      </c>
      <c r="AH80" s="1135" t="s">
        <v>4</v>
      </c>
    </row>
    <row r="81" spans="1:255" x14ac:dyDescent="0.2">
      <c r="A81" s="1136" t="s">
        <v>97</v>
      </c>
      <c r="B81" s="227" t="s">
        <v>8</v>
      </c>
      <c r="C81" s="379" t="s">
        <v>8</v>
      </c>
      <c r="D81" s="227" t="s">
        <v>8</v>
      </c>
      <c r="E81" s="227" t="s">
        <v>8</v>
      </c>
      <c r="F81" s="227" t="s">
        <v>8</v>
      </c>
      <c r="G81" s="227" t="s">
        <v>8</v>
      </c>
      <c r="H81" s="227" t="s">
        <v>8</v>
      </c>
      <c r="I81" s="227" t="s">
        <v>8</v>
      </c>
      <c r="J81" s="227" t="s">
        <v>8</v>
      </c>
      <c r="K81" s="1134" t="s">
        <v>8</v>
      </c>
      <c r="L81" s="1134" t="s">
        <v>8</v>
      </c>
      <c r="M81" s="1134" t="s">
        <v>8</v>
      </c>
      <c r="N81" s="1134" t="s">
        <v>8</v>
      </c>
      <c r="O81" s="225" t="s">
        <v>4</v>
      </c>
      <c r="P81" s="225" t="s">
        <v>4</v>
      </c>
      <c r="Q81" s="225" t="s">
        <v>4</v>
      </c>
      <c r="R81" s="225" t="s">
        <v>4</v>
      </c>
      <c r="S81" s="225" t="s">
        <v>4</v>
      </c>
      <c r="T81" s="225" t="s">
        <v>4</v>
      </c>
      <c r="U81" s="225" t="s">
        <v>4</v>
      </c>
      <c r="V81" s="225" t="s">
        <v>4</v>
      </c>
      <c r="W81" s="225" t="s">
        <v>4</v>
      </c>
      <c r="X81" s="225" t="s">
        <v>4</v>
      </c>
      <c r="Y81" s="225" t="s">
        <v>4</v>
      </c>
      <c r="Z81" s="225" t="s">
        <v>4</v>
      </c>
      <c r="AA81" s="225" t="s">
        <v>4</v>
      </c>
      <c r="AB81" s="225" t="s">
        <v>4</v>
      </c>
      <c r="AC81" s="225">
        <v>4</v>
      </c>
      <c r="AD81" s="225">
        <v>4</v>
      </c>
      <c r="AE81" s="225">
        <v>7</v>
      </c>
      <c r="AF81" s="225">
        <v>1</v>
      </c>
      <c r="AG81" s="212">
        <v>1</v>
      </c>
      <c r="AH81" s="1135" t="s">
        <v>4</v>
      </c>
    </row>
    <row r="82" spans="1:255" x14ac:dyDescent="0.2">
      <c r="A82" s="1137" t="s">
        <v>98</v>
      </c>
      <c r="B82" s="227" t="s">
        <v>8</v>
      </c>
      <c r="C82" s="379" t="s">
        <v>8</v>
      </c>
      <c r="D82" s="227" t="s">
        <v>8</v>
      </c>
      <c r="E82" s="227" t="s">
        <v>8</v>
      </c>
      <c r="F82" s="227" t="s">
        <v>8</v>
      </c>
      <c r="G82" s="227" t="s">
        <v>8</v>
      </c>
      <c r="H82" s="227" t="s">
        <v>8</v>
      </c>
      <c r="I82" s="227" t="s">
        <v>8</v>
      </c>
      <c r="J82" s="227" t="s">
        <v>8</v>
      </c>
      <c r="K82" s="1134" t="s">
        <v>8</v>
      </c>
      <c r="L82" s="1134" t="s">
        <v>8</v>
      </c>
      <c r="M82" s="1134" t="s">
        <v>8</v>
      </c>
      <c r="N82" s="1134" t="s">
        <v>8</v>
      </c>
      <c r="O82" s="225" t="s">
        <v>4</v>
      </c>
      <c r="P82" s="225" t="s">
        <v>4</v>
      </c>
      <c r="Q82" s="225" t="s">
        <v>4</v>
      </c>
      <c r="R82" s="225" t="s">
        <v>4</v>
      </c>
      <c r="S82" s="225" t="s">
        <v>4</v>
      </c>
      <c r="T82" s="225" t="s">
        <v>4</v>
      </c>
      <c r="U82" s="225" t="s">
        <v>4</v>
      </c>
      <c r="V82" s="225" t="s">
        <v>4</v>
      </c>
      <c r="W82" s="225" t="s">
        <v>4</v>
      </c>
      <c r="X82" s="225" t="s">
        <v>4</v>
      </c>
      <c r="Y82" s="225" t="s">
        <v>4</v>
      </c>
      <c r="Z82" s="225" t="s">
        <v>4</v>
      </c>
      <c r="AA82" s="225" t="s">
        <v>4</v>
      </c>
      <c r="AB82" s="225" t="s">
        <v>4</v>
      </c>
      <c r="AC82" s="225" t="s">
        <v>4</v>
      </c>
      <c r="AD82" s="225" t="s">
        <v>4</v>
      </c>
      <c r="AE82" s="225" t="s">
        <v>4</v>
      </c>
      <c r="AF82" s="225" t="s">
        <v>4</v>
      </c>
      <c r="AG82" s="212"/>
      <c r="AH82" s="1135" t="s">
        <v>4</v>
      </c>
    </row>
    <row r="83" spans="1:255" x14ac:dyDescent="0.2">
      <c r="A83" s="1137" t="s">
        <v>99</v>
      </c>
      <c r="B83" s="227" t="s">
        <v>8</v>
      </c>
      <c r="C83" s="379" t="s">
        <v>8</v>
      </c>
      <c r="D83" s="227" t="s">
        <v>8</v>
      </c>
      <c r="E83" s="227" t="s">
        <v>8</v>
      </c>
      <c r="F83" s="227" t="s">
        <v>8</v>
      </c>
      <c r="G83" s="227" t="s">
        <v>8</v>
      </c>
      <c r="H83" s="227" t="s">
        <v>8</v>
      </c>
      <c r="I83" s="227" t="s">
        <v>8</v>
      </c>
      <c r="J83" s="227" t="s">
        <v>8</v>
      </c>
      <c r="K83" s="1134" t="s">
        <v>8</v>
      </c>
      <c r="L83" s="1134" t="s">
        <v>8</v>
      </c>
      <c r="M83" s="1134" t="s">
        <v>8</v>
      </c>
      <c r="N83" s="1134"/>
      <c r="O83" s="225" t="s">
        <v>4</v>
      </c>
      <c r="P83" s="225" t="s">
        <v>4</v>
      </c>
      <c r="Q83" s="225" t="s">
        <v>4</v>
      </c>
      <c r="R83" s="225" t="s">
        <v>4</v>
      </c>
      <c r="S83" s="225" t="s">
        <v>4</v>
      </c>
      <c r="T83" s="225" t="s">
        <v>4</v>
      </c>
      <c r="U83" s="225" t="s">
        <v>4</v>
      </c>
      <c r="V83" s="225" t="s">
        <v>4</v>
      </c>
      <c r="W83" s="225" t="s">
        <v>4</v>
      </c>
      <c r="X83" s="225" t="s">
        <v>4</v>
      </c>
      <c r="Y83" s="225" t="s">
        <v>4</v>
      </c>
      <c r="Z83" s="225" t="s">
        <v>4</v>
      </c>
      <c r="AA83" s="225" t="s">
        <v>4</v>
      </c>
      <c r="AB83" s="225" t="s">
        <v>4</v>
      </c>
      <c r="AC83" s="225" t="s">
        <v>8</v>
      </c>
      <c r="AD83" s="225" t="s">
        <v>8</v>
      </c>
      <c r="AE83" s="225" t="s">
        <v>8</v>
      </c>
      <c r="AF83" s="225" t="s">
        <v>8</v>
      </c>
      <c r="AG83" s="225" t="s">
        <v>8</v>
      </c>
      <c r="AH83" s="1135" t="s">
        <v>4</v>
      </c>
    </row>
    <row r="84" spans="1:255" x14ac:dyDescent="0.2">
      <c r="A84" s="1137" t="s">
        <v>101</v>
      </c>
      <c r="B84" s="227" t="s">
        <v>384</v>
      </c>
      <c r="C84" s="379" t="s">
        <v>492</v>
      </c>
      <c r="D84" s="227" t="s">
        <v>384</v>
      </c>
      <c r="E84" s="227" t="s">
        <v>492</v>
      </c>
      <c r="F84" s="227" t="s">
        <v>384</v>
      </c>
      <c r="G84" s="227" t="s">
        <v>492</v>
      </c>
      <c r="H84" s="227" t="s">
        <v>384</v>
      </c>
      <c r="I84" s="227" t="s">
        <v>384</v>
      </c>
      <c r="J84" s="227" t="s">
        <v>492</v>
      </c>
      <c r="K84" s="1134" t="s">
        <v>384</v>
      </c>
      <c r="L84" s="1134" t="s">
        <v>492</v>
      </c>
      <c r="M84" s="1134" t="s">
        <v>384</v>
      </c>
      <c r="N84" s="1134" t="s">
        <v>492</v>
      </c>
      <c r="O84" s="225" t="s">
        <v>384</v>
      </c>
      <c r="P84" s="225" t="s">
        <v>384</v>
      </c>
      <c r="Q84" s="225" t="s">
        <v>492</v>
      </c>
      <c r="R84" s="225" t="s">
        <v>384</v>
      </c>
      <c r="S84" s="225" t="s">
        <v>492</v>
      </c>
      <c r="T84" s="225" t="s">
        <v>384</v>
      </c>
      <c r="U84" s="225" t="s">
        <v>492</v>
      </c>
      <c r="V84" s="225" t="s">
        <v>384</v>
      </c>
      <c r="W84" s="225" t="s">
        <v>492</v>
      </c>
      <c r="X84" s="225" t="s">
        <v>384</v>
      </c>
      <c r="Y84" s="225" t="s">
        <v>384</v>
      </c>
      <c r="Z84" s="225" t="s">
        <v>492</v>
      </c>
      <c r="AA84" s="225" t="s">
        <v>384</v>
      </c>
      <c r="AB84" s="225" t="s">
        <v>492</v>
      </c>
      <c r="AC84" s="225" t="s">
        <v>384</v>
      </c>
      <c r="AD84" s="225" t="s">
        <v>384</v>
      </c>
      <c r="AE84" s="225" t="s">
        <v>8</v>
      </c>
      <c r="AF84" s="225" t="s">
        <v>8</v>
      </c>
      <c r="AG84" s="225" t="s">
        <v>8</v>
      </c>
      <c r="AH84" s="1135" t="s">
        <v>384</v>
      </c>
    </row>
    <row r="85" spans="1:255" x14ac:dyDescent="0.2">
      <c r="A85" s="1137" t="s">
        <v>102</v>
      </c>
      <c r="B85" s="227" t="s">
        <v>8</v>
      </c>
      <c r="C85" s="379" t="s">
        <v>8</v>
      </c>
      <c r="D85" s="227" t="s">
        <v>8</v>
      </c>
      <c r="E85" s="227" t="s">
        <v>8</v>
      </c>
      <c r="F85" s="227" t="s">
        <v>8</v>
      </c>
      <c r="G85" s="227" t="s">
        <v>8</v>
      </c>
      <c r="H85" s="227" t="s">
        <v>8</v>
      </c>
      <c r="I85" s="227" t="s">
        <v>8</v>
      </c>
      <c r="J85" s="227" t="s">
        <v>8</v>
      </c>
      <c r="K85" s="1134" t="s">
        <v>8</v>
      </c>
      <c r="L85" s="1134" t="s">
        <v>8</v>
      </c>
      <c r="M85" s="1134" t="s">
        <v>8</v>
      </c>
      <c r="N85" s="1134" t="s">
        <v>8</v>
      </c>
      <c r="O85" s="225" t="s">
        <v>4</v>
      </c>
      <c r="P85" s="225" t="s">
        <v>4</v>
      </c>
      <c r="Q85" s="225" t="s">
        <v>4</v>
      </c>
      <c r="R85" s="225" t="s">
        <v>4</v>
      </c>
      <c r="S85" s="225" t="s">
        <v>4</v>
      </c>
      <c r="T85" s="225" t="s">
        <v>4</v>
      </c>
      <c r="U85" s="225" t="s">
        <v>4</v>
      </c>
      <c r="V85" s="225" t="s">
        <v>4</v>
      </c>
      <c r="W85" s="225" t="s">
        <v>4</v>
      </c>
      <c r="X85" s="225" t="s">
        <v>4</v>
      </c>
      <c r="Y85" s="225" t="s">
        <v>4</v>
      </c>
      <c r="Z85" s="225" t="s">
        <v>4</v>
      </c>
      <c r="AA85" s="225" t="s">
        <v>4</v>
      </c>
      <c r="AB85" s="225" t="s">
        <v>4</v>
      </c>
      <c r="AC85" s="225" t="s">
        <v>8</v>
      </c>
      <c r="AD85" s="225" t="s">
        <v>8</v>
      </c>
      <c r="AE85" s="225" t="s">
        <v>8</v>
      </c>
      <c r="AF85" s="225" t="s">
        <v>8</v>
      </c>
      <c r="AG85" s="225" t="s">
        <v>8</v>
      </c>
      <c r="AH85" s="1135" t="s">
        <v>4</v>
      </c>
    </row>
    <row r="86" spans="1:255" x14ac:dyDescent="0.2">
      <c r="A86" s="1137" t="s">
        <v>103</v>
      </c>
      <c r="B86" s="227"/>
      <c r="C86" s="379"/>
      <c r="D86" s="227" t="s">
        <v>8</v>
      </c>
      <c r="E86" s="227" t="s">
        <v>8</v>
      </c>
      <c r="F86" s="227" t="s">
        <v>8</v>
      </c>
      <c r="G86" s="227" t="s">
        <v>8</v>
      </c>
      <c r="H86" s="227" t="s">
        <v>8</v>
      </c>
      <c r="I86" s="227" t="s">
        <v>8</v>
      </c>
      <c r="J86" s="227" t="s">
        <v>8</v>
      </c>
      <c r="K86" s="1134" t="s">
        <v>8</v>
      </c>
      <c r="L86" s="1134" t="s">
        <v>8</v>
      </c>
      <c r="M86" s="1134" t="s">
        <v>8</v>
      </c>
      <c r="N86" s="1134" t="s">
        <v>8</v>
      </c>
      <c r="O86" s="225" t="s">
        <v>4</v>
      </c>
      <c r="P86" s="225" t="s">
        <v>4</v>
      </c>
      <c r="Q86" s="225" t="s">
        <v>4</v>
      </c>
      <c r="R86" s="225" t="s">
        <v>4</v>
      </c>
      <c r="S86" s="225" t="s">
        <v>4</v>
      </c>
      <c r="T86" s="225" t="s">
        <v>4</v>
      </c>
      <c r="U86" s="225" t="s">
        <v>4</v>
      </c>
      <c r="V86" s="225" t="s">
        <v>4</v>
      </c>
      <c r="W86" s="225" t="s">
        <v>4</v>
      </c>
      <c r="X86" s="225" t="s">
        <v>4</v>
      </c>
      <c r="Y86" s="225" t="s">
        <v>4</v>
      </c>
      <c r="Z86" s="225" t="s">
        <v>4</v>
      </c>
      <c r="AA86" s="225" t="s">
        <v>4</v>
      </c>
      <c r="AB86" s="225" t="s">
        <v>4</v>
      </c>
      <c r="AC86" s="225">
        <v>4</v>
      </c>
      <c r="AD86" s="225">
        <v>4</v>
      </c>
      <c r="AE86" s="225">
        <v>4</v>
      </c>
      <c r="AF86" s="225">
        <v>1</v>
      </c>
      <c r="AG86" s="212">
        <v>1</v>
      </c>
      <c r="AH86" s="1135" t="s">
        <v>4</v>
      </c>
    </row>
    <row r="87" spans="1:255" x14ac:dyDescent="0.2">
      <c r="A87" s="1138" t="s">
        <v>104</v>
      </c>
      <c r="B87" s="735"/>
      <c r="C87" s="1139"/>
      <c r="D87" s="735"/>
      <c r="E87" s="735"/>
      <c r="F87" s="735"/>
      <c r="G87" s="735"/>
      <c r="H87" s="735"/>
      <c r="I87" s="735"/>
      <c r="J87" s="735"/>
      <c r="K87" s="1140"/>
      <c r="L87" s="1140"/>
      <c r="M87" s="1140"/>
      <c r="N87" s="1140"/>
      <c r="O87" s="1141"/>
      <c r="P87" s="1141"/>
      <c r="Q87" s="1141"/>
      <c r="R87" s="1141"/>
      <c r="S87" s="1141"/>
      <c r="T87" s="1141"/>
      <c r="U87" s="1141"/>
      <c r="V87" s="1141"/>
      <c r="W87" s="1141"/>
      <c r="X87" s="1141"/>
      <c r="Y87" s="1141"/>
      <c r="Z87" s="1141"/>
      <c r="AA87" s="1141"/>
      <c r="AB87" s="1141"/>
      <c r="AC87" s="1141"/>
      <c r="AD87" s="1141"/>
      <c r="AE87" s="1141"/>
      <c r="AF87" s="1141"/>
      <c r="AG87" s="733"/>
      <c r="AH87" s="928"/>
    </row>
    <row r="88" spans="1:255" x14ac:dyDescent="0.2">
      <c r="A88" s="1142" t="s">
        <v>105</v>
      </c>
      <c r="B88" s="210"/>
      <c r="C88" s="253"/>
      <c r="D88" s="210"/>
      <c r="E88" s="210"/>
      <c r="F88" s="210"/>
      <c r="G88" s="210"/>
      <c r="H88" s="210"/>
      <c r="I88" s="210"/>
      <c r="J88" s="210"/>
      <c r="K88" s="347"/>
      <c r="L88" s="347"/>
      <c r="M88" s="347"/>
      <c r="N88" s="347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1143"/>
      <c r="AI88" s="321"/>
      <c r="AJ88" s="321"/>
      <c r="AK88" s="321"/>
      <c r="AL88" s="321"/>
      <c r="AM88" s="321"/>
      <c r="AN88" s="321"/>
      <c r="AO88" s="321"/>
      <c r="AP88" s="321"/>
      <c r="AQ88" s="321"/>
      <c r="AR88" s="321"/>
      <c r="AS88" s="321"/>
      <c r="AT88" s="321"/>
      <c r="AU88" s="321"/>
      <c r="AV88" s="321"/>
      <c r="AW88" s="321"/>
      <c r="AX88" s="321"/>
      <c r="AY88" s="321"/>
      <c r="AZ88" s="321"/>
      <c r="BA88" s="321"/>
      <c r="BB88" s="321"/>
      <c r="BC88" s="321"/>
      <c r="BD88" s="321"/>
      <c r="BE88" s="321"/>
      <c r="BF88" s="321"/>
      <c r="BG88" s="321"/>
      <c r="BH88" s="321"/>
      <c r="BI88" s="321"/>
      <c r="BJ88" s="321"/>
      <c r="BK88" s="321"/>
      <c r="BL88" s="321"/>
      <c r="BM88" s="321"/>
      <c r="BN88" s="321"/>
      <c r="BO88" s="321"/>
      <c r="BP88" s="321"/>
      <c r="BQ88" s="321"/>
      <c r="BR88" s="321"/>
      <c r="BS88" s="321"/>
      <c r="BT88" s="321"/>
      <c r="BU88" s="321"/>
      <c r="BV88" s="321"/>
      <c r="BW88" s="321"/>
      <c r="BX88" s="321"/>
      <c r="BY88" s="321"/>
      <c r="BZ88" s="321"/>
      <c r="CA88" s="321"/>
      <c r="CB88" s="321"/>
      <c r="CC88" s="321"/>
      <c r="CD88" s="321"/>
      <c r="CE88" s="321"/>
      <c r="CF88" s="321"/>
      <c r="CG88" s="321"/>
      <c r="CH88" s="321"/>
      <c r="CI88" s="321"/>
      <c r="CJ88" s="321"/>
      <c r="CK88" s="321"/>
      <c r="CL88" s="321"/>
      <c r="CM88" s="321"/>
      <c r="CN88" s="321"/>
      <c r="CO88" s="321"/>
      <c r="CP88" s="321"/>
      <c r="CQ88" s="321"/>
      <c r="CR88" s="321"/>
      <c r="CS88" s="321"/>
      <c r="CT88" s="321"/>
      <c r="CU88" s="321"/>
      <c r="CV88" s="321"/>
      <c r="CW88" s="321"/>
      <c r="CX88" s="321"/>
      <c r="CY88" s="321"/>
      <c r="CZ88" s="321"/>
      <c r="DA88" s="321"/>
      <c r="DB88" s="321"/>
      <c r="DC88" s="321"/>
      <c r="DD88" s="321"/>
      <c r="DE88" s="321"/>
      <c r="DF88" s="321"/>
      <c r="DG88" s="321"/>
      <c r="DH88" s="321"/>
      <c r="DI88" s="321"/>
      <c r="DJ88" s="321"/>
      <c r="DK88" s="321"/>
      <c r="DL88" s="321"/>
      <c r="DM88" s="321"/>
      <c r="DN88" s="321"/>
      <c r="DO88" s="321"/>
      <c r="DP88" s="321"/>
      <c r="DQ88" s="321"/>
      <c r="DR88" s="321"/>
      <c r="DS88" s="321"/>
      <c r="DT88" s="321"/>
      <c r="DU88" s="321"/>
      <c r="DV88" s="321"/>
      <c r="DW88" s="321"/>
      <c r="DX88" s="321"/>
      <c r="DY88" s="321"/>
      <c r="DZ88" s="321"/>
      <c r="EA88" s="321"/>
      <c r="EB88" s="321"/>
      <c r="EC88" s="321"/>
      <c r="ED88" s="321"/>
      <c r="EE88" s="321"/>
      <c r="EF88" s="321"/>
      <c r="EG88" s="321"/>
      <c r="EH88" s="321"/>
      <c r="EI88" s="321"/>
      <c r="EJ88" s="321"/>
      <c r="EK88" s="321"/>
      <c r="EL88" s="321"/>
      <c r="EM88" s="321"/>
      <c r="EN88" s="321"/>
      <c r="EO88" s="321"/>
      <c r="EP88" s="321"/>
      <c r="EQ88" s="321"/>
      <c r="ER88" s="321"/>
      <c r="ES88" s="321"/>
      <c r="ET88" s="321"/>
      <c r="EU88" s="321"/>
      <c r="EV88" s="321"/>
      <c r="EW88" s="321"/>
      <c r="EX88" s="321"/>
      <c r="EY88" s="321"/>
      <c r="EZ88" s="321"/>
      <c r="FA88" s="321"/>
      <c r="FB88" s="321"/>
      <c r="FC88" s="321"/>
      <c r="FD88" s="321"/>
      <c r="FE88" s="321"/>
      <c r="FF88" s="321"/>
      <c r="FG88" s="321"/>
      <c r="FH88" s="321"/>
      <c r="FI88" s="321"/>
      <c r="FJ88" s="321"/>
      <c r="FK88" s="321"/>
      <c r="FL88" s="321"/>
      <c r="FM88" s="321"/>
      <c r="FN88" s="321"/>
      <c r="FO88" s="321"/>
      <c r="FP88" s="321"/>
      <c r="FQ88" s="321"/>
      <c r="FR88" s="321"/>
      <c r="FS88" s="321"/>
      <c r="FT88" s="321"/>
      <c r="FU88" s="321"/>
      <c r="FV88" s="321"/>
      <c r="FW88" s="321"/>
      <c r="FX88" s="321"/>
      <c r="FY88" s="321"/>
      <c r="FZ88" s="321"/>
      <c r="GA88" s="321"/>
      <c r="GB88" s="321"/>
      <c r="GC88" s="321"/>
      <c r="GD88" s="321"/>
      <c r="GE88" s="321"/>
      <c r="GF88" s="321"/>
      <c r="GG88" s="321"/>
      <c r="GH88" s="321"/>
      <c r="GI88" s="321"/>
      <c r="GJ88" s="321"/>
      <c r="GK88" s="321"/>
      <c r="GL88" s="321"/>
      <c r="GM88" s="321"/>
      <c r="GN88" s="321"/>
      <c r="GO88" s="321"/>
      <c r="GP88" s="321"/>
      <c r="GQ88" s="321"/>
      <c r="GR88" s="321"/>
      <c r="GS88" s="321"/>
      <c r="GT88" s="321"/>
      <c r="GU88" s="321"/>
      <c r="GV88" s="321"/>
      <c r="GW88" s="321"/>
      <c r="GX88" s="321"/>
      <c r="GY88" s="321"/>
      <c r="GZ88" s="321"/>
      <c r="HA88" s="321"/>
      <c r="HB88" s="321"/>
      <c r="HC88" s="321"/>
      <c r="HD88" s="321"/>
      <c r="HE88" s="321"/>
      <c r="HF88" s="321"/>
      <c r="HG88" s="321"/>
      <c r="HH88" s="321"/>
      <c r="HI88" s="321"/>
      <c r="HJ88" s="321"/>
      <c r="HK88" s="321"/>
      <c r="HL88" s="321"/>
      <c r="HM88" s="321"/>
      <c r="HN88" s="321"/>
      <c r="HO88" s="321"/>
      <c r="HP88" s="321"/>
      <c r="HQ88" s="321"/>
      <c r="HR88" s="321"/>
      <c r="HS88" s="321"/>
      <c r="HT88" s="321"/>
      <c r="HU88" s="321"/>
      <c r="HV88" s="321"/>
      <c r="HW88" s="321"/>
      <c r="HX88" s="321"/>
      <c r="HY88" s="321"/>
      <c r="HZ88" s="321"/>
      <c r="IA88" s="321"/>
      <c r="IB88" s="321"/>
      <c r="IC88" s="321"/>
      <c r="ID88" s="321"/>
      <c r="IE88" s="321"/>
      <c r="IF88" s="321"/>
      <c r="IG88" s="321"/>
      <c r="IH88" s="321"/>
      <c r="II88" s="321"/>
      <c r="IJ88" s="321"/>
      <c r="IK88" s="321"/>
      <c r="IL88" s="321"/>
      <c r="IM88" s="321"/>
      <c r="IN88" s="321"/>
      <c r="IO88" s="321"/>
      <c r="IP88" s="321"/>
      <c r="IQ88" s="321"/>
      <c r="IR88" s="321"/>
      <c r="IS88" s="321"/>
      <c r="IT88" s="321"/>
      <c r="IU88" s="321"/>
    </row>
    <row r="89" spans="1:255" x14ac:dyDescent="0.2">
      <c r="A89" s="1118" t="s">
        <v>81</v>
      </c>
      <c r="B89" s="210"/>
      <c r="C89" s="253"/>
      <c r="D89" s="210"/>
      <c r="E89" s="210"/>
      <c r="F89" s="210"/>
      <c r="G89" s="210"/>
      <c r="H89" s="210"/>
      <c r="I89" s="210"/>
      <c r="J89" s="210"/>
      <c r="K89" s="325">
        <v>28089</v>
      </c>
      <c r="L89" s="325">
        <v>29684</v>
      </c>
      <c r="M89" s="325">
        <v>32845</v>
      </c>
      <c r="N89" s="325">
        <v>46400</v>
      </c>
      <c r="O89" s="225" t="s">
        <v>4</v>
      </c>
      <c r="P89" s="225" t="s">
        <v>4</v>
      </c>
      <c r="Q89" s="225" t="s">
        <v>4</v>
      </c>
      <c r="R89" s="225" t="s">
        <v>4</v>
      </c>
      <c r="S89" s="225" t="s">
        <v>4</v>
      </c>
      <c r="T89" s="225" t="s">
        <v>4</v>
      </c>
      <c r="U89" s="349">
        <v>18132.370999999999</v>
      </c>
      <c r="V89" s="349">
        <v>22090.871999999999</v>
      </c>
      <c r="W89" s="349">
        <v>23347.498</v>
      </c>
      <c r="X89" s="349">
        <v>21457.721000000001</v>
      </c>
      <c r="Y89" s="349">
        <v>21201.09</v>
      </c>
      <c r="Z89" s="349">
        <v>20758.95</v>
      </c>
      <c r="AA89" s="349">
        <v>29808.546999999999</v>
      </c>
      <c r="AB89" s="349">
        <v>43131.553</v>
      </c>
      <c r="AC89" s="349">
        <v>50978.877999999997</v>
      </c>
      <c r="AD89" s="349">
        <v>65379.28</v>
      </c>
      <c r="AE89" s="349">
        <v>80014.687000000005</v>
      </c>
      <c r="AF89" s="349">
        <v>89302.043000000005</v>
      </c>
      <c r="AG89" s="325">
        <v>89321.88</v>
      </c>
      <c r="AH89" s="1143">
        <v>85773</v>
      </c>
      <c r="AI89" s="321"/>
      <c r="AJ89" s="321"/>
      <c r="AK89" s="321"/>
      <c r="AL89" s="321"/>
      <c r="AM89" s="321"/>
      <c r="AN89" s="321"/>
      <c r="AO89" s="321"/>
      <c r="AP89" s="321"/>
      <c r="AQ89" s="321"/>
      <c r="AR89" s="321"/>
      <c r="AS89" s="321"/>
      <c r="AT89" s="321"/>
      <c r="AU89" s="321"/>
      <c r="AV89" s="321"/>
      <c r="AW89" s="321"/>
      <c r="AX89" s="321"/>
      <c r="AY89" s="321"/>
      <c r="AZ89" s="321"/>
      <c r="BA89" s="321"/>
      <c r="BB89" s="321"/>
      <c r="BC89" s="321"/>
      <c r="BD89" s="321"/>
      <c r="BE89" s="321"/>
      <c r="BF89" s="321"/>
      <c r="BG89" s="321"/>
      <c r="BH89" s="321"/>
      <c r="BI89" s="321"/>
      <c r="BJ89" s="321"/>
      <c r="BK89" s="321"/>
      <c r="BL89" s="321"/>
      <c r="BM89" s="321"/>
      <c r="BN89" s="321"/>
      <c r="BO89" s="321"/>
      <c r="BP89" s="321"/>
      <c r="BQ89" s="321"/>
      <c r="BR89" s="321"/>
      <c r="BS89" s="321"/>
      <c r="BT89" s="321"/>
      <c r="BU89" s="321"/>
      <c r="BV89" s="321"/>
      <c r="BW89" s="321"/>
      <c r="BX89" s="321"/>
      <c r="BY89" s="321"/>
      <c r="BZ89" s="321"/>
      <c r="CA89" s="321"/>
      <c r="CB89" s="321"/>
      <c r="CC89" s="321"/>
      <c r="CD89" s="321"/>
      <c r="CE89" s="321"/>
      <c r="CF89" s="321"/>
      <c r="CG89" s="321"/>
      <c r="CH89" s="321"/>
      <c r="CI89" s="321"/>
      <c r="CJ89" s="321"/>
      <c r="CK89" s="321"/>
      <c r="CL89" s="321"/>
      <c r="CM89" s="321"/>
      <c r="CN89" s="321"/>
      <c r="CO89" s="321"/>
      <c r="CP89" s="321"/>
      <c r="CQ89" s="321"/>
      <c r="CR89" s="321"/>
      <c r="CS89" s="321"/>
      <c r="CT89" s="321"/>
      <c r="CU89" s="321"/>
      <c r="CV89" s="321"/>
      <c r="CW89" s="321"/>
      <c r="CX89" s="321"/>
      <c r="CY89" s="321"/>
      <c r="CZ89" s="321"/>
      <c r="DA89" s="321"/>
      <c r="DB89" s="321"/>
      <c r="DC89" s="321"/>
      <c r="DD89" s="321"/>
      <c r="DE89" s="321"/>
      <c r="DF89" s="321"/>
      <c r="DG89" s="321"/>
      <c r="DH89" s="321"/>
      <c r="DI89" s="321"/>
      <c r="DJ89" s="321"/>
      <c r="DK89" s="321"/>
      <c r="DL89" s="321"/>
      <c r="DM89" s="321"/>
      <c r="DN89" s="321"/>
      <c r="DO89" s="321"/>
      <c r="DP89" s="321"/>
      <c r="DQ89" s="321"/>
      <c r="DR89" s="321"/>
      <c r="DS89" s="321"/>
      <c r="DT89" s="321"/>
      <c r="DU89" s="321"/>
      <c r="DV89" s="321"/>
      <c r="DW89" s="321"/>
      <c r="DX89" s="321"/>
      <c r="DY89" s="321"/>
      <c r="DZ89" s="321"/>
      <c r="EA89" s="321"/>
      <c r="EB89" s="321"/>
      <c r="EC89" s="321"/>
      <c r="ED89" s="321"/>
      <c r="EE89" s="321"/>
      <c r="EF89" s="321"/>
      <c r="EG89" s="321"/>
      <c r="EH89" s="321"/>
      <c r="EI89" s="321"/>
      <c r="EJ89" s="321"/>
      <c r="EK89" s="321"/>
      <c r="EL89" s="321"/>
      <c r="EM89" s="321"/>
      <c r="EN89" s="321"/>
      <c r="EO89" s="321"/>
      <c r="EP89" s="321"/>
      <c r="EQ89" s="321"/>
      <c r="ER89" s="321"/>
      <c r="ES89" s="321"/>
      <c r="ET89" s="321"/>
      <c r="EU89" s="321"/>
      <c r="EV89" s="321"/>
      <c r="EW89" s="321"/>
      <c r="EX89" s="321"/>
      <c r="EY89" s="321"/>
      <c r="EZ89" s="321"/>
      <c r="FA89" s="321"/>
      <c r="FB89" s="321"/>
      <c r="FC89" s="321"/>
      <c r="FD89" s="321"/>
      <c r="FE89" s="321"/>
      <c r="FF89" s="321"/>
      <c r="FG89" s="321"/>
      <c r="FH89" s="321"/>
      <c r="FI89" s="321"/>
      <c r="FJ89" s="321"/>
      <c r="FK89" s="321"/>
      <c r="FL89" s="321"/>
      <c r="FM89" s="321"/>
      <c r="FN89" s="321"/>
      <c r="FO89" s="321"/>
      <c r="FP89" s="321"/>
      <c r="FQ89" s="321"/>
      <c r="FR89" s="321"/>
      <c r="FS89" s="321"/>
      <c r="FT89" s="321"/>
      <c r="FU89" s="321"/>
      <c r="FV89" s="321"/>
      <c r="FW89" s="321"/>
      <c r="FX89" s="321"/>
      <c r="FY89" s="321"/>
      <c r="FZ89" s="321"/>
      <c r="GA89" s="321"/>
      <c r="GB89" s="321"/>
      <c r="GC89" s="321"/>
      <c r="GD89" s="321"/>
      <c r="GE89" s="321"/>
      <c r="GF89" s="321"/>
      <c r="GG89" s="321"/>
      <c r="GH89" s="321"/>
      <c r="GI89" s="321"/>
      <c r="GJ89" s="321"/>
      <c r="GK89" s="321"/>
      <c r="GL89" s="321"/>
      <c r="GM89" s="321"/>
      <c r="GN89" s="321"/>
      <c r="GO89" s="321"/>
      <c r="GP89" s="321"/>
      <c r="GQ89" s="321"/>
      <c r="GR89" s="321"/>
      <c r="GS89" s="321"/>
      <c r="GT89" s="321"/>
      <c r="GU89" s="321"/>
      <c r="GV89" s="321"/>
      <c r="GW89" s="321"/>
      <c r="GX89" s="321"/>
      <c r="GY89" s="321"/>
      <c r="GZ89" s="321"/>
      <c r="HA89" s="321"/>
      <c r="HB89" s="321"/>
      <c r="HC89" s="321"/>
      <c r="HD89" s="321"/>
      <c r="HE89" s="321"/>
      <c r="HF89" s="321"/>
      <c r="HG89" s="321"/>
      <c r="HH89" s="321"/>
      <c r="HI89" s="321"/>
      <c r="HJ89" s="321"/>
      <c r="HK89" s="321"/>
      <c r="HL89" s="321"/>
      <c r="HM89" s="321"/>
      <c r="HN89" s="321"/>
      <c r="HO89" s="321"/>
      <c r="HP89" s="321"/>
      <c r="HQ89" s="321"/>
      <c r="HR89" s="321"/>
      <c r="HS89" s="321"/>
      <c r="HT89" s="321"/>
      <c r="HU89" s="321"/>
      <c r="HV89" s="321"/>
      <c r="HW89" s="321"/>
      <c r="HX89" s="321"/>
      <c r="HY89" s="321"/>
      <c r="HZ89" s="321"/>
      <c r="IA89" s="321"/>
      <c r="IB89" s="321"/>
      <c r="IC89" s="321"/>
      <c r="ID89" s="321"/>
      <c r="IE89" s="321"/>
      <c r="IF89" s="321"/>
      <c r="IG89" s="321"/>
      <c r="IH89" s="321"/>
      <c r="II89" s="321"/>
      <c r="IJ89" s="321"/>
      <c r="IK89" s="321"/>
      <c r="IL89" s="321"/>
      <c r="IM89" s="321"/>
      <c r="IN89" s="321"/>
      <c r="IO89" s="321"/>
      <c r="IP89" s="321"/>
      <c r="IQ89" s="321"/>
      <c r="IR89" s="321"/>
      <c r="IS89" s="321"/>
      <c r="IT89" s="321"/>
      <c r="IU89" s="321"/>
    </row>
    <row r="90" spans="1:255" ht="22.5" x14ac:dyDescent="0.2">
      <c r="A90" s="1118" t="s">
        <v>106</v>
      </c>
      <c r="B90" s="210"/>
      <c r="C90" s="253"/>
      <c r="D90" s="210"/>
      <c r="E90" s="210"/>
      <c r="F90" s="210"/>
      <c r="G90" s="210"/>
      <c r="H90" s="210"/>
      <c r="I90" s="210"/>
      <c r="J90" s="210"/>
      <c r="K90" s="325"/>
      <c r="L90" s="325"/>
      <c r="M90" s="325"/>
      <c r="N90" s="325"/>
      <c r="O90" s="225"/>
      <c r="P90" s="225"/>
      <c r="Q90" s="225"/>
      <c r="R90" s="225"/>
      <c r="S90" s="225"/>
      <c r="T90" s="225"/>
      <c r="U90" s="349">
        <v>15.2</v>
      </c>
      <c r="V90" s="349">
        <v>16.100000000000001</v>
      </c>
      <c r="W90" s="349">
        <v>18.3</v>
      </c>
      <c r="X90" s="349">
        <v>20.100000000000001</v>
      </c>
      <c r="Y90" s="349">
        <v>26.4</v>
      </c>
      <c r="Z90" s="349">
        <v>21.8</v>
      </c>
      <c r="AA90" s="349">
        <v>15.9</v>
      </c>
      <c r="AB90" s="349">
        <v>15.4</v>
      </c>
      <c r="AC90" s="349">
        <v>16.600000000000001</v>
      </c>
      <c r="AD90" s="349">
        <v>15.7</v>
      </c>
      <c r="AE90" s="349">
        <v>17.3</v>
      </c>
      <c r="AF90" s="349">
        <v>16.100000000000001</v>
      </c>
      <c r="AG90" s="325">
        <v>16.3</v>
      </c>
      <c r="AH90" s="1143">
        <v>18.100000000000001</v>
      </c>
      <c r="AI90" s="321"/>
      <c r="AJ90" s="321"/>
      <c r="AK90" s="321"/>
      <c r="AL90" s="321"/>
      <c r="AM90" s="321"/>
      <c r="AN90" s="321"/>
      <c r="AO90" s="321"/>
      <c r="AP90" s="321"/>
      <c r="AQ90" s="321"/>
      <c r="AR90" s="321"/>
      <c r="AS90" s="321"/>
      <c r="AT90" s="321"/>
      <c r="AU90" s="321"/>
      <c r="AV90" s="321"/>
      <c r="AW90" s="321"/>
      <c r="AX90" s="321"/>
      <c r="AY90" s="321"/>
      <c r="AZ90" s="321"/>
      <c r="BA90" s="321"/>
      <c r="BB90" s="321"/>
      <c r="BC90" s="321"/>
      <c r="BD90" s="321"/>
      <c r="BE90" s="321"/>
      <c r="BF90" s="321"/>
      <c r="BG90" s="321"/>
      <c r="BH90" s="321"/>
      <c r="BI90" s="321"/>
      <c r="BJ90" s="321"/>
      <c r="BK90" s="321"/>
      <c r="BL90" s="321"/>
      <c r="BM90" s="321"/>
      <c r="BN90" s="321"/>
      <c r="BO90" s="321"/>
      <c r="BP90" s="321"/>
      <c r="BQ90" s="321"/>
      <c r="BR90" s="321"/>
      <c r="BS90" s="321"/>
      <c r="BT90" s="321"/>
      <c r="BU90" s="321"/>
      <c r="BV90" s="321"/>
      <c r="BW90" s="321"/>
      <c r="BX90" s="321"/>
      <c r="BY90" s="321"/>
      <c r="BZ90" s="321"/>
      <c r="CA90" s="321"/>
      <c r="CB90" s="321"/>
      <c r="CC90" s="321"/>
      <c r="CD90" s="321"/>
      <c r="CE90" s="321"/>
      <c r="CF90" s="321"/>
      <c r="CG90" s="321"/>
      <c r="CH90" s="321"/>
      <c r="CI90" s="321"/>
      <c r="CJ90" s="321"/>
      <c r="CK90" s="321"/>
      <c r="CL90" s="321"/>
      <c r="CM90" s="321"/>
      <c r="CN90" s="321"/>
      <c r="CO90" s="321"/>
      <c r="CP90" s="321"/>
      <c r="CQ90" s="321"/>
      <c r="CR90" s="321"/>
      <c r="CS90" s="321"/>
      <c r="CT90" s="321"/>
      <c r="CU90" s="321"/>
      <c r="CV90" s="321"/>
      <c r="CW90" s="321"/>
      <c r="CX90" s="321"/>
      <c r="CY90" s="321"/>
      <c r="CZ90" s="321"/>
      <c r="DA90" s="321"/>
      <c r="DB90" s="321"/>
      <c r="DC90" s="321"/>
      <c r="DD90" s="321"/>
      <c r="DE90" s="321"/>
      <c r="DF90" s="321"/>
      <c r="DG90" s="321"/>
      <c r="DH90" s="321"/>
      <c r="DI90" s="321"/>
      <c r="DJ90" s="321"/>
      <c r="DK90" s="321"/>
      <c r="DL90" s="321"/>
      <c r="DM90" s="321"/>
      <c r="DN90" s="321"/>
      <c r="DO90" s="321"/>
      <c r="DP90" s="321"/>
      <c r="DQ90" s="321"/>
      <c r="DR90" s="321"/>
      <c r="DS90" s="321"/>
      <c r="DT90" s="321"/>
      <c r="DU90" s="321"/>
      <c r="DV90" s="321"/>
      <c r="DW90" s="321"/>
      <c r="DX90" s="321"/>
      <c r="DY90" s="321"/>
      <c r="DZ90" s="321"/>
      <c r="EA90" s="321"/>
      <c r="EB90" s="321"/>
      <c r="EC90" s="321"/>
      <c r="ED90" s="321"/>
      <c r="EE90" s="321"/>
      <c r="EF90" s="321"/>
      <c r="EG90" s="321"/>
      <c r="EH90" s="321"/>
      <c r="EI90" s="321"/>
      <c r="EJ90" s="321"/>
      <c r="EK90" s="321"/>
      <c r="EL90" s="321"/>
      <c r="EM90" s="321"/>
      <c r="EN90" s="321"/>
      <c r="EO90" s="321"/>
      <c r="EP90" s="321"/>
      <c r="EQ90" s="321"/>
      <c r="ER90" s="321"/>
      <c r="ES90" s="321"/>
      <c r="ET90" s="321"/>
      <c r="EU90" s="321"/>
      <c r="EV90" s="321"/>
      <c r="EW90" s="321"/>
      <c r="EX90" s="321"/>
      <c r="EY90" s="321"/>
      <c r="EZ90" s="321"/>
      <c r="FA90" s="321"/>
      <c r="FB90" s="321"/>
      <c r="FC90" s="321"/>
      <c r="FD90" s="321"/>
      <c r="FE90" s="321"/>
      <c r="FF90" s="321"/>
      <c r="FG90" s="321"/>
      <c r="FH90" s="321"/>
      <c r="FI90" s="321"/>
      <c r="FJ90" s="321"/>
      <c r="FK90" s="321"/>
      <c r="FL90" s="321"/>
      <c r="FM90" s="321"/>
      <c r="FN90" s="321"/>
      <c r="FO90" s="321"/>
      <c r="FP90" s="321"/>
      <c r="FQ90" s="321"/>
      <c r="FR90" s="321"/>
      <c r="FS90" s="321"/>
      <c r="FT90" s="321"/>
      <c r="FU90" s="321"/>
      <c r="FV90" s="321"/>
      <c r="FW90" s="321"/>
      <c r="FX90" s="321"/>
      <c r="FY90" s="321"/>
      <c r="FZ90" s="321"/>
      <c r="GA90" s="321"/>
      <c r="GB90" s="321"/>
      <c r="GC90" s="321"/>
      <c r="GD90" s="321"/>
      <c r="GE90" s="321"/>
      <c r="GF90" s="321"/>
      <c r="GG90" s="321"/>
      <c r="GH90" s="321"/>
      <c r="GI90" s="321"/>
      <c r="GJ90" s="321"/>
      <c r="GK90" s="321"/>
      <c r="GL90" s="321"/>
      <c r="GM90" s="321"/>
      <c r="GN90" s="321"/>
      <c r="GO90" s="321"/>
      <c r="GP90" s="321"/>
      <c r="GQ90" s="321"/>
      <c r="GR90" s="321"/>
      <c r="GS90" s="321"/>
      <c r="GT90" s="321"/>
      <c r="GU90" s="321"/>
      <c r="GV90" s="321"/>
      <c r="GW90" s="321"/>
      <c r="GX90" s="321"/>
      <c r="GY90" s="321"/>
      <c r="GZ90" s="321"/>
      <c r="HA90" s="321"/>
      <c r="HB90" s="321"/>
      <c r="HC90" s="321"/>
      <c r="HD90" s="321"/>
      <c r="HE90" s="321"/>
      <c r="HF90" s="321"/>
      <c r="HG90" s="321"/>
      <c r="HH90" s="321"/>
      <c r="HI90" s="321"/>
      <c r="HJ90" s="321"/>
      <c r="HK90" s="321"/>
      <c r="HL90" s="321"/>
      <c r="HM90" s="321"/>
      <c r="HN90" s="321"/>
      <c r="HO90" s="321"/>
      <c r="HP90" s="321"/>
      <c r="HQ90" s="321"/>
      <c r="HR90" s="321"/>
      <c r="HS90" s="321"/>
      <c r="HT90" s="321"/>
      <c r="HU90" s="321"/>
      <c r="HV90" s="321"/>
      <c r="HW90" s="321"/>
      <c r="HX90" s="321"/>
      <c r="HY90" s="321"/>
      <c r="HZ90" s="321"/>
      <c r="IA90" s="321"/>
      <c r="IB90" s="321"/>
      <c r="IC90" s="321"/>
      <c r="ID90" s="321"/>
      <c r="IE90" s="321"/>
      <c r="IF90" s="321"/>
      <c r="IG90" s="321"/>
      <c r="IH90" s="321"/>
      <c r="II90" s="321"/>
      <c r="IJ90" s="321"/>
      <c r="IK90" s="321"/>
      <c r="IL90" s="321"/>
      <c r="IM90" s="321"/>
      <c r="IN90" s="321"/>
      <c r="IO90" s="321"/>
      <c r="IP90" s="321"/>
      <c r="IQ90" s="321"/>
      <c r="IR90" s="321"/>
      <c r="IS90" s="321"/>
      <c r="IT90" s="321"/>
      <c r="IU90" s="321"/>
    </row>
    <row r="91" spans="1:255" ht="22.5" x14ac:dyDescent="0.2">
      <c r="A91" s="1131" t="s">
        <v>112</v>
      </c>
      <c r="B91" s="258"/>
      <c r="C91" s="1126"/>
      <c r="D91" s="258"/>
      <c r="E91" s="258"/>
      <c r="F91" s="258"/>
      <c r="G91" s="258"/>
      <c r="H91" s="258"/>
      <c r="I91" s="258"/>
      <c r="J91" s="258"/>
      <c r="K91" s="246">
        <v>208.6</v>
      </c>
      <c r="L91" s="246">
        <v>93.3</v>
      </c>
      <c r="M91" s="246">
        <v>138.9</v>
      </c>
      <c r="N91" s="246">
        <v>110.2</v>
      </c>
      <c r="O91" s="225" t="s">
        <v>4</v>
      </c>
      <c r="P91" s="225" t="s">
        <v>4</v>
      </c>
      <c r="Q91" s="225" t="s">
        <v>4</v>
      </c>
      <c r="R91" s="225" t="s">
        <v>4</v>
      </c>
      <c r="S91" s="225" t="s">
        <v>4</v>
      </c>
      <c r="T91" s="225" t="s">
        <v>4</v>
      </c>
      <c r="U91" s="225" t="s">
        <v>4</v>
      </c>
      <c r="V91" s="225" t="s">
        <v>4</v>
      </c>
      <c r="W91" s="225" t="s">
        <v>4</v>
      </c>
      <c r="X91" s="225" t="s">
        <v>4</v>
      </c>
      <c r="Y91" s="225" t="s">
        <v>4</v>
      </c>
      <c r="Z91" s="225" t="s">
        <v>4</v>
      </c>
      <c r="AA91" s="225" t="s">
        <v>4</v>
      </c>
      <c r="AB91" s="225" t="s">
        <v>4</v>
      </c>
      <c r="AC91" s="225" t="s">
        <v>4</v>
      </c>
      <c r="AD91" s="225" t="s">
        <v>4</v>
      </c>
      <c r="AE91" s="225" t="s">
        <v>4</v>
      </c>
      <c r="AF91" s="225" t="s">
        <v>4</v>
      </c>
      <c r="AG91" s="225" t="s">
        <v>4</v>
      </c>
      <c r="AH91" s="806" t="s">
        <v>4</v>
      </c>
      <c r="AI91" s="321"/>
      <c r="AJ91" s="321"/>
      <c r="AK91" s="321"/>
      <c r="AL91" s="321"/>
      <c r="AM91" s="321"/>
      <c r="AN91" s="321"/>
      <c r="AO91" s="321"/>
      <c r="AP91" s="321"/>
      <c r="AQ91" s="321"/>
      <c r="AR91" s="321"/>
      <c r="AS91" s="321"/>
      <c r="AT91" s="321"/>
      <c r="AU91" s="321"/>
      <c r="AV91" s="321"/>
      <c r="AW91" s="321"/>
      <c r="AX91" s="321"/>
      <c r="AY91" s="321"/>
      <c r="AZ91" s="321"/>
      <c r="BA91" s="321"/>
      <c r="BB91" s="321"/>
      <c r="BC91" s="321"/>
      <c r="BD91" s="321"/>
      <c r="BE91" s="321"/>
      <c r="BF91" s="321"/>
      <c r="BG91" s="321"/>
      <c r="BH91" s="321"/>
      <c r="BI91" s="321"/>
      <c r="BJ91" s="321"/>
      <c r="BK91" s="321"/>
      <c r="BL91" s="321"/>
      <c r="BM91" s="321"/>
      <c r="BN91" s="321"/>
      <c r="BO91" s="321"/>
      <c r="BP91" s="321"/>
      <c r="BQ91" s="321"/>
      <c r="BR91" s="321"/>
      <c r="BS91" s="321"/>
      <c r="BT91" s="321"/>
      <c r="BU91" s="321"/>
      <c r="BV91" s="321"/>
      <c r="BW91" s="321"/>
      <c r="BX91" s="321"/>
      <c r="BY91" s="321"/>
      <c r="BZ91" s="321"/>
      <c r="CA91" s="321"/>
      <c r="CB91" s="321"/>
      <c r="CC91" s="321"/>
      <c r="CD91" s="321"/>
      <c r="CE91" s="321"/>
      <c r="CF91" s="321"/>
      <c r="CG91" s="321"/>
      <c r="CH91" s="321"/>
      <c r="CI91" s="321"/>
      <c r="CJ91" s="321"/>
      <c r="CK91" s="321"/>
      <c r="CL91" s="321"/>
      <c r="CM91" s="321"/>
      <c r="CN91" s="321"/>
      <c r="CO91" s="321"/>
      <c r="CP91" s="321"/>
      <c r="CQ91" s="321"/>
      <c r="CR91" s="321"/>
      <c r="CS91" s="321"/>
      <c r="CT91" s="321"/>
      <c r="CU91" s="321"/>
      <c r="CV91" s="321"/>
      <c r="CW91" s="321"/>
      <c r="CX91" s="321"/>
      <c r="CY91" s="321"/>
      <c r="CZ91" s="321"/>
      <c r="DA91" s="321"/>
      <c r="DB91" s="321"/>
      <c r="DC91" s="321"/>
      <c r="DD91" s="321"/>
      <c r="DE91" s="321"/>
      <c r="DF91" s="321"/>
      <c r="DG91" s="321"/>
      <c r="DH91" s="321"/>
      <c r="DI91" s="321"/>
      <c r="DJ91" s="321"/>
      <c r="DK91" s="321"/>
      <c r="DL91" s="321"/>
      <c r="DM91" s="321"/>
      <c r="DN91" s="321"/>
      <c r="DO91" s="321"/>
      <c r="DP91" s="321"/>
      <c r="DQ91" s="321"/>
      <c r="DR91" s="321"/>
      <c r="DS91" s="321"/>
      <c r="DT91" s="321"/>
      <c r="DU91" s="321"/>
      <c r="DV91" s="321"/>
      <c r="DW91" s="321"/>
      <c r="DX91" s="321"/>
      <c r="DY91" s="321"/>
      <c r="DZ91" s="321"/>
      <c r="EA91" s="321"/>
      <c r="EB91" s="321"/>
      <c r="EC91" s="321"/>
      <c r="ED91" s="321"/>
      <c r="EE91" s="321"/>
      <c r="EF91" s="321"/>
      <c r="EG91" s="321"/>
      <c r="EH91" s="321"/>
      <c r="EI91" s="321"/>
      <c r="EJ91" s="321"/>
      <c r="EK91" s="321"/>
      <c r="EL91" s="321"/>
      <c r="EM91" s="321"/>
      <c r="EN91" s="321"/>
      <c r="EO91" s="321"/>
      <c r="EP91" s="321"/>
      <c r="EQ91" s="321"/>
      <c r="ER91" s="321"/>
      <c r="ES91" s="321"/>
      <c r="ET91" s="321"/>
      <c r="EU91" s="321"/>
      <c r="EV91" s="321"/>
      <c r="EW91" s="321"/>
      <c r="EX91" s="321"/>
      <c r="EY91" s="321"/>
      <c r="EZ91" s="321"/>
      <c r="FA91" s="321"/>
      <c r="FB91" s="321"/>
      <c r="FC91" s="321"/>
      <c r="FD91" s="321"/>
      <c r="FE91" s="321"/>
      <c r="FF91" s="321"/>
      <c r="FG91" s="321"/>
      <c r="FH91" s="321"/>
      <c r="FI91" s="321"/>
      <c r="FJ91" s="321"/>
      <c r="FK91" s="321"/>
      <c r="FL91" s="321"/>
      <c r="FM91" s="321"/>
      <c r="FN91" s="321"/>
      <c r="FO91" s="321"/>
      <c r="FP91" s="321"/>
      <c r="FQ91" s="321"/>
      <c r="FR91" s="321"/>
      <c r="FS91" s="321"/>
      <c r="FT91" s="321"/>
      <c r="FU91" s="321"/>
      <c r="FV91" s="321"/>
      <c r="FW91" s="321"/>
      <c r="FX91" s="321"/>
      <c r="FY91" s="321"/>
      <c r="FZ91" s="321"/>
      <c r="GA91" s="321"/>
      <c r="GB91" s="321"/>
      <c r="GC91" s="321"/>
      <c r="GD91" s="321"/>
      <c r="GE91" s="321"/>
      <c r="GF91" s="321"/>
      <c r="GG91" s="321"/>
      <c r="GH91" s="321"/>
      <c r="GI91" s="321"/>
      <c r="GJ91" s="321"/>
      <c r="GK91" s="321"/>
      <c r="GL91" s="321"/>
      <c r="GM91" s="321"/>
      <c r="GN91" s="321"/>
      <c r="GO91" s="321"/>
      <c r="GP91" s="321"/>
      <c r="GQ91" s="321"/>
      <c r="GR91" s="321"/>
      <c r="GS91" s="321"/>
      <c r="GT91" s="321"/>
      <c r="GU91" s="321"/>
      <c r="GV91" s="321"/>
      <c r="GW91" s="321"/>
      <c r="GX91" s="321"/>
      <c r="GY91" s="321"/>
      <c r="GZ91" s="321"/>
      <c r="HA91" s="321"/>
      <c r="HB91" s="321"/>
      <c r="HC91" s="321"/>
      <c r="HD91" s="321"/>
      <c r="HE91" s="321"/>
      <c r="HF91" s="321"/>
      <c r="HG91" s="321"/>
      <c r="HH91" s="321"/>
      <c r="HI91" s="321"/>
      <c r="HJ91" s="321"/>
      <c r="HK91" s="321"/>
      <c r="HL91" s="321"/>
      <c r="HM91" s="321"/>
      <c r="HN91" s="321"/>
      <c r="HO91" s="321"/>
      <c r="HP91" s="321"/>
      <c r="HQ91" s="321"/>
      <c r="HR91" s="321"/>
      <c r="HS91" s="321"/>
      <c r="HT91" s="321"/>
      <c r="HU91" s="321"/>
      <c r="HV91" s="321"/>
      <c r="HW91" s="321"/>
      <c r="HX91" s="321"/>
      <c r="HY91" s="321"/>
      <c r="HZ91" s="321"/>
      <c r="IA91" s="321"/>
      <c r="IB91" s="321"/>
      <c r="IC91" s="321"/>
      <c r="ID91" s="321"/>
      <c r="IE91" s="321"/>
      <c r="IF91" s="321"/>
      <c r="IG91" s="321"/>
      <c r="IH91" s="321"/>
      <c r="II91" s="321"/>
      <c r="IJ91" s="321"/>
      <c r="IK91" s="321"/>
      <c r="IL91" s="321"/>
      <c r="IM91" s="321"/>
      <c r="IN91" s="321"/>
      <c r="IO91" s="321"/>
      <c r="IP91" s="321"/>
      <c r="IQ91" s="321"/>
      <c r="IR91" s="321"/>
      <c r="IS91" s="321"/>
      <c r="IT91" s="321"/>
      <c r="IU91" s="321"/>
    </row>
    <row r="92" spans="1:255" x14ac:dyDescent="0.2">
      <c r="A92" s="1142" t="s">
        <v>113</v>
      </c>
      <c r="B92" s="210"/>
      <c r="C92" s="253"/>
      <c r="D92" s="210"/>
      <c r="E92" s="210"/>
      <c r="F92" s="210"/>
      <c r="G92" s="210"/>
      <c r="H92" s="210"/>
      <c r="I92" s="210"/>
      <c r="J92" s="210"/>
      <c r="K92" s="347"/>
      <c r="L92" s="347"/>
      <c r="M92" s="347"/>
      <c r="N92" s="347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1130"/>
    </row>
    <row r="93" spans="1:255" x14ac:dyDescent="0.2">
      <c r="A93" s="1118" t="s">
        <v>81</v>
      </c>
      <c r="B93" s="258"/>
      <c r="C93" s="1126"/>
      <c r="D93" s="258"/>
      <c r="E93" s="258"/>
      <c r="F93" s="258"/>
      <c r="G93" s="258"/>
      <c r="H93" s="258"/>
      <c r="I93" s="258"/>
      <c r="J93" s="258"/>
      <c r="K93" s="325">
        <v>21112</v>
      </c>
      <c r="L93" s="325">
        <v>22138</v>
      </c>
      <c r="M93" s="325">
        <v>25371</v>
      </c>
      <c r="N93" s="325">
        <v>37445</v>
      </c>
      <c r="O93" s="225" t="s">
        <v>4</v>
      </c>
      <c r="P93" s="225" t="s">
        <v>4</v>
      </c>
      <c r="Q93" s="225" t="s">
        <v>4</v>
      </c>
      <c r="R93" s="225" t="s">
        <v>4</v>
      </c>
      <c r="S93" s="225" t="s">
        <v>4</v>
      </c>
      <c r="T93" s="225" t="s">
        <v>4</v>
      </c>
      <c r="U93" s="349">
        <v>8859.0290000000005</v>
      </c>
      <c r="V93" s="349">
        <v>11525.367</v>
      </c>
      <c r="W93" s="349">
        <v>14709.662</v>
      </c>
      <c r="X93" s="349">
        <v>13572.665000000001</v>
      </c>
      <c r="Y93" s="349">
        <v>12165.406999999999</v>
      </c>
      <c r="Z93" s="349">
        <v>12543.362999999999</v>
      </c>
      <c r="AA93" s="349">
        <v>21150.808000000001</v>
      </c>
      <c r="AB93" s="349">
        <v>33816.427000000003</v>
      </c>
      <c r="AC93" s="349">
        <v>41203.775999999998</v>
      </c>
      <c r="AD93" s="349">
        <v>54336.285000000003</v>
      </c>
      <c r="AE93" s="349">
        <v>64318.254999999997</v>
      </c>
      <c r="AF93" s="349">
        <v>73808.365000000005</v>
      </c>
      <c r="AG93" s="325">
        <v>73114.509999999995</v>
      </c>
      <c r="AH93" s="1130">
        <v>72040</v>
      </c>
    </row>
    <row r="94" spans="1:255" ht="22.5" x14ac:dyDescent="0.2">
      <c r="A94" s="1131" t="s">
        <v>112</v>
      </c>
      <c r="B94" s="210"/>
      <c r="C94" s="253"/>
      <c r="D94" s="210"/>
      <c r="E94" s="210"/>
      <c r="F94" s="210"/>
      <c r="G94" s="210"/>
      <c r="H94" s="210"/>
      <c r="I94" s="210"/>
      <c r="J94" s="210"/>
      <c r="K94" s="246">
        <v>205.3</v>
      </c>
      <c r="L94" s="246">
        <v>92.4</v>
      </c>
      <c r="M94" s="246">
        <v>152.1</v>
      </c>
      <c r="N94" s="246">
        <v>111.4</v>
      </c>
      <c r="O94" s="225" t="s">
        <v>4</v>
      </c>
      <c r="P94" s="225" t="s">
        <v>4</v>
      </c>
      <c r="Q94" s="225" t="s">
        <v>4</v>
      </c>
      <c r="R94" s="225" t="s">
        <v>4</v>
      </c>
      <c r="S94" s="225" t="s">
        <v>4</v>
      </c>
      <c r="T94" s="225" t="s">
        <v>4</v>
      </c>
      <c r="U94" s="225" t="s">
        <v>4</v>
      </c>
      <c r="V94" s="225" t="s">
        <v>4</v>
      </c>
      <c r="W94" s="225" t="s">
        <v>4</v>
      </c>
      <c r="X94" s="225" t="s">
        <v>4</v>
      </c>
      <c r="Y94" s="225" t="s">
        <v>4</v>
      </c>
      <c r="Z94" s="225" t="s">
        <v>4</v>
      </c>
      <c r="AA94" s="225" t="s">
        <v>4</v>
      </c>
      <c r="AB94" s="225" t="s">
        <v>4</v>
      </c>
      <c r="AC94" s="225" t="s">
        <v>4</v>
      </c>
      <c r="AD94" s="225" t="s">
        <v>4</v>
      </c>
      <c r="AE94" s="225" t="s">
        <v>4</v>
      </c>
      <c r="AF94" s="225" t="s">
        <v>4</v>
      </c>
      <c r="AG94" s="225" t="s">
        <v>4</v>
      </c>
      <c r="AH94" s="806" t="s">
        <v>4</v>
      </c>
    </row>
    <row r="95" spans="1:255" x14ac:dyDescent="0.2">
      <c r="A95" s="1142" t="s">
        <v>116</v>
      </c>
      <c r="B95" s="258"/>
      <c r="C95" s="1126"/>
      <c r="D95" s="258"/>
      <c r="E95" s="258"/>
      <c r="F95" s="258"/>
      <c r="G95" s="258"/>
      <c r="H95" s="258"/>
      <c r="I95" s="258"/>
      <c r="J95" s="258"/>
      <c r="K95" s="242"/>
      <c r="L95" s="242"/>
      <c r="M95" s="242"/>
      <c r="N95" s="242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1130"/>
    </row>
    <row r="96" spans="1:255" x14ac:dyDescent="0.2">
      <c r="A96" s="1118" t="s">
        <v>81</v>
      </c>
      <c r="B96" s="210"/>
      <c r="C96" s="253"/>
      <c r="D96" s="210"/>
      <c r="E96" s="210"/>
      <c r="F96" s="210"/>
      <c r="G96" s="210"/>
      <c r="H96" s="210"/>
      <c r="I96" s="210"/>
      <c r="J96" s="210"/>
      <c r="K96" s="325">
        <v>2265</v>
      </c>
      <c r="L96" s="325">
        <v>3229</v>
      </c>
      <c r="M96" s="325">
        <v>3548</v>
      </c>
      <c r="N96" s="325">
        <v>3738</v>
      </c>
      <c r="O96" s="225" t="s">
        <v>4</v>
      </c>
      <c r="P96" s="225" t="s">
        <v>4</v>
      </c>
      <c r="Q96" s="225" t="s">
        <v>4</v>
      </c>
      <c r="R96" s="225" t="s">
        <v>4</v>
      </c>
      <c r="S96" s="225" t="s">
        <v>4</v>
      </c>
      <c r="T96" s="225" t="s">
        <v>4</v>
      </c>
      <c r="U96" s="349">
        <v>7866.4089999999997</v>
      </c>
      <c r="V96" s="349">
        <v>9295.8549999999996</v>
      </c>
      <c r="W96" s="349">
        <v>7307.1859999999997</v>
      </c>
      <c r="X96" s="349">
        <v>6392.4080000000004</v>
      </c>
      <c r="Y96" s="349">
        <v>7302.8530000000001</v>
      </c>
      <c r="Z96" s="349">
        <v>6509.1980000000003</v>
      </c>
      <c r="AA96" s="349">
        <v>6829.8950000000004</v>
      </c>
      <c r="AB96" s="349">
        <v>7337.902</v>
      </c>
      <c r="AC96" s="349">
        <v>7575.2950000000001</v>
      </c>
      <c r="AD96" s="349">
        <v>9060.2860000000001</v>
      </c>
      <c r="AE96" s="349">
        <v>13708.333000000001</v>
      </c>
      <c r="AF96" s="349">
        <v>13391.457</v>
      </c>
      <c r="AG96" s="325">
        <v>14276.383</v>
      </c>
      <c r="AH96" s="1130">
        <v>11477</v>
      </c>
    </row>
    <row r="97" spans="1:255" ht="22.5" x14ac:dyDescent="0.2">
      <c r="A97" s="1131" t="s">
        <v>112</v>
      </c>
      <c r="B97" s="210"/>
      <c r="C97" s="253"/>
      <c r="D97" s="210"/>
      <c r="E97" s="210"/>
      <c r="F97" s="210"/>
      <c r="G97" s="210"/>
      <c r="H97" s="210"/>
      <c r="I97" s="210"/>
      <c r="J97" s="210"/>
      <c r="K97" s="246">
        <v>278.2</v>
      </c>
      <c r="L97" s="246">
        <v>162.19999999999999</v>
      </c>
      <c r="M97" s="246">
        <v>105.3</v>
      </c>
      <c r="N97" s="246">
        <v>104.6</v>
      </c>
      <c r="O97" s="225" t="s">
        <v>4</v>
      </c>
      <c r="P97" s="225" t="s">
        <v>4</v>
      </c>
      <c r="Q97" s="225" t="s">
        <v>4</v>
      </c>
      <c r="R97" s="225" t="s">
        <v>4</v>
      </c>
      <c r="S97" s="225" t="s">
        <v>4</v>
      </c>
      <c r="T97" s="225" t="s">
        <v>4</v>
      </c>
      <c r="U97" s="225" t="s">
        <v>4</v>
      </c>
      <c r="V97" s="225" t="s">
        <v>4</v>
      </c>
      <c r="W97" s="225" t="s">
        <v>4</v>
      </c>
      <c r="X97" s="225" t="s">
        <v>4</v>
      </c>
      <c r="Y97" s="225" t="s">
        <v>4</v>
      </c>
      <c r="Z97" s="225" t="s">
        <v>4</v>
      </c>
      <c r="AA97" s="225" t="s">
        <v>4</v>
      </c>
      <c r="AB97" s="225" t="s">
        <v>4</v>
      </c>
      <c r="AC97" s="225" t="s">
        <v>4</v>
      </c>
      <c r="AD97" s="225" t="s">
        <v>4</v>
      </c>
      <c r="AE97" s="225" t="s">
        <v>4</v>
      </c>
      <c r="AF97" s="225" t="s">
        <v>4</v>
      </c>
      <c r="AG97" s="225" t="s">
        <v>4</v>
      </c>
      <c r="AH97" s="806" t="s">
        <v>4</v>
      </c>
    </row>
    <row r="98" spans="1:255" x14ac:dyDescent="0.2">
      <c r="A98" s="1144" t="s">
        <v>239</v>
      </c>
      <c r="B98" s="210"/>
      <c r="C98" s="253"/>
      <c r="D98" s="210"/>
      <c r="E98" s="210"/>
      <c r="F98" s="210"/>
      <c r="G98" s="210"/>
      <c r="H98" s="210"/>
      <c r="I98" s="210"/>
      <c r="J98" s="210"/>
      <c r="K98" s="225">
        <v>1518</v>
      </c>
      <c r="L98" s="225">
        <v>1982</v>
      </c>
      <c r="M98" s="225">
        <v>2328</v>
      </c>
      <c r="N98" s="225">
        <v>2018</v>
      </c>
      <c r="O98" s="225" t="s">
        <v>4</v>
      </c>
      <c r="P98" s="225" t="s">
        <v>4</v>
      </c>
      <c r="Q98" s="225" t="s">
        <v>4</v>
      </c>
      <c r="R98" s="225" t="s">
        <v>4</v>
      </c>
      <c r="S98" s="225" t="s">
        <v>4</v>
      </c>
      <c r="T98" s="225" t="s">
        <v>4</v>
      </c>
      <c r="U98" s="349">
        <v>1390.817</v>
      </c>
      <c r="V98" s="349">
        <v>1712.6179999999999</v>
      </c>
      <c r="W98" s="349">
        <v>1305.9369999999999</v>
      </c>
      <c r="X98" s="349">
        <v>1198.9190000000001</v>
      </c>
      <c r="Y98" s="349">
        <v>1435.258</v>
      </c>
      <c r="Z98" s="349">
        <v>1513.8579999999999</v>
      </c>
      <c r="AA98" s="349">
        <v>2600.7199999999998</v>
      </c>
      <c r="AB98" s="349">
        <v>1592.827</v>
      </c>
      <c r="AC98" s="349">
        <v>1089.097</v>
      </c>
      <c r="AD98" s="349">
        <v>1113.6020000000001</v>
      </c>
      <c r="AE98" s="349">
        <v>740.86199999999997</v>
      </c>
      <c r="AF98" s="349">
        <v>259.81099999999998</v>
      </c>
      <c r="AG98" s="325">
        <v>281.488</v>
      </c>
      <c r="AH98" s="1145" t="s">
        <v>8</v>
      </c>
    </row>
    <row r="99" spans="1:255" x14ac:dyDescent="0.2">
      <c r="A99" s="1144" t="s">
        <v>118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25">
        <v>122</v>
      </c>
      <c r="L99" s="225">
        <v>283</v>
      </c>
      <c r="M99" s="225">
        <v>510</v>
      </c>
      <c r="N99" s="225">
        <v>656</v>
      </c>
      <c r="O99" s="225" t="s">
        <v>4</v>
      </c>
      <c r="P99" s="225" t="s">
        <v>4</v>
      </c>
      <c r="Q99" s="225" t="s">
        <v>4</v>
      </c>
      <c r="R99" s="225" t="s">
        <v>4</v>
      </c>
      <c r="S99" s="225" t="s">
        <v>4</v>
      </c>
      <c r="T99" s="225" t="s">
        <v>4</v>
      </c>
      <c r="U99" s="349" t="s">
        <v>8</v>
      </c>
      <c r="V99" s="349" t="s">
        <v>8</v>
      </c>
      <c r="W99" s="349" t="s">
        <v>8</v>
      </c>
      <c r="X99" s="349" t="s">
        <v>8</v>
      </c>
      <c r="Y99" s="349" t="s">
        <v>8</v>
      </c>
      <c r="Z99" s="349" t="s">
        <v>8</v>
      </c>
      <c r="AA99" s="349" t="s">
        <v>8</v>
      </c>
      <c r="AB99" s="349" t="s">
        <v>8</v>
      </c>
      <c r="AC99" s="349" t="s">
        <v>8</v>
      </c>
      <c r="AD99" s="349" t="s">
        <v>8</v>
      </c>
      <c r="AE99" s="349" t="s">
        <v>8</v>
      </c>
      <c r="AF99" s="825" t="s">
        <v>8</v>
      </c>
      <c r="AG99" s="825" t="s">
        <v>8</v>
      </c>
      <c r="AH99" s="349" t="s">
        <v>8</v>
      </c>
    </row>
    <row r="100" spans="1:255" x14ac:dyDescent="0.2">
      <c r="A100" s="1144" t="s">
        <v>119</v>
      </c>
      <c r="B100" s="258"/>
      <c r="C100" s="258"/>
      <c r="D100" s="258"/>
      <c r="E100" s="258"/>
      <c r="F100" s="258"/>
      <c r="G100" s="258"/>
      <c r="H100" s="258"/>
      <c r="I100" s="258"/>
      <c r="J100" s="258"/>
      <c r="K100" s="225">
        <v>14</v>
      </c>
      <c r="L100" s="225">
        <v>18</v>
      </c>
      <c r="M100" s="225">
        <v>19</v>
      </c>
      <c r="N100" s="225">
        <v>27</v>
      </c>
      <c r="O100" s="225" t="s">
        <v>4</v>
      </c>
      <c r="P100" s="225" t="s">
        <v>4</v>
      </c>
      <c r="Q100" s="225" t="s">
        <v>4</v>
      </c>
      <c r="R100" s="225" t="s">
        <v>4</v>
      </c>
      <c r="S100" s="225" t="s">
        <v>4</v>
      </c>
      <c r="T100" s="225" t="s">
        <v>4</v>
      </c>
      <c r="U100" s="349">
        <v>47.302</v>
      </c>
      <c r="V100" s="349">
        <v>33.463999999999999</v>
      </c>
      <c r="W100" s="349">
        <v>7.5270000000000001</v>
      </c>
      <c r="X100" s="349">
        <v>6.13</v>
      </c>
      <c r="Y100" s="349">
        <v>5.4710000000000001</v>
      </c>
      <c r="Z100" s="349">
        <v>4.63</v>
      </c>
      <c r="AA100" s="349">
        <v>7.5579999999999998</v>
      </c>
      <c r="AB100" s="349">
        <v>4.5670000000000002</v>
      </c>
      <c r="AC100" s="349">
        <v>4.7919999999999998</v>
      </c>
      <c r="AD100" s="349">
        <v>13.526999999999999</v>
      </c>
      <c r="AE100" s="349">
        <v>31.359000000000002</v>
      </c>
      <c r="AF100" s="825">
        <v>63.311</v>
      </c>
      <c r="AG100" s="798">
        <v>19.86</v>
      </c>
      <c r="AH100" s="349" t="s">
        <v>8</v>
      </c>
    </row>
    <row r="101" spans="1:255" ht="33.75" x14ac:dyDescent="0.2">
      <c r="A101" s="1144" t="s">
        <v>120</v>
      </c>
      <c r="B101" s="210"/>
      <c r="C101" s="210"/>
      <c r="D101" s="210"/>
      <c r="E101" s="210"/>
      <c r="F101" s="210"/>
      <c r="G101" s="210"/>
      <c r="H101" s="210"/>
      <c r="I101" s="210"/>
      <c r="J101" s="210"/>
      <c r="K101" s="1146">
        <v>9</v>
      </c>
      <c r="L101" s="1146">
        <v>15</v>
      </c>
      <c r="M101" s="1146">
        <v>16</v>
      </c>
      <c r="N101" s="1146">
        <v>31</v>
      </c>
      <c r="O101" s="225" t="s">
        <v>4</v>
      </c>
      <c r="P101" s="225" t="s">
        <v>4</v>
      </c>
      <c r="Q101" s="225" t="s">
        <v>4</v>
      </c>
      <c r="R101" s="225" t="s">
        <v>4</v>
      </c>
      <c r="S101" s="225" t="s">
        <v>4</v>
      </c>
      <c r="T101" s="225" t="s">
        <v>4</v>
      </c>
      <c r="U101" s="349">
        <v>75.358000000000004</v>
      </c>
      <c r="V101" s="349">
        <v>131.56</v>
      </c>
      <c r="W101" s="349">
        <v>211.32599999999999</v>
      </c>
      <c r="X101" s="349">
        <v>138.13499999999999</v>
      </c>
      <c r="Y101" s="349">
        <v>213.005</v>
      </c>
      <c r="Z101" s="349">
        <v>159.44</v>
      </c>
      <c r="AA101" s="349">
        <v>147.35599999999999</v>
      </c>
      <c r="AB101" s="349">
        <v>148.06299999999999</v>
      </c>
      <c r="AC101" s="349">
        <v>159.08000000000001</v>
      </c>
      <c r="AD101" s="349">
        <v>208.018</v>
      </c>
      <c r="AE101" s="349">
        <v>197.31</v>
      </c>
      <c r="AF101" s="825">
        <v>339.19</v>
      </c>
      <c r="AG101" s="798">
        <v>562.00300000000004</v>
      </c>
      <c r="AH101" s="349" t="s">
        <v>8</v>
      </c>
    </row>
    <row r="102" spans="1:255" ht="22.5" x14ac:dyDescent="0.2">
      <c r="A102" s="1144" t="s">
        <v>121</v>
      </c>
      <c r="B102" s="210"/>
      <c r="C102" s="210"/>
      <c r="D102" s="210"/>
      <c r="E102" s="210"/>
      <c r="F102" s="210"/>
      <c r="G102" s="210"/>
      <c r="H102" s="210"/>
      <c r="I102" s="210"/>
      <c r="J102" s="210"/>
      <c r="K102" s="1146">
        <v>14</v>
      </c>
      <c r="L102" s="1146">
        <v>20</v>
      </c>
      <c r="M102" s="1146">
        <v>18</v>
      </c>
      <c r="N102" s="1146">
        <v>17</v>
      </c>
      <c r="O102" s="225" t="s">
        <v>4</v>
      </c>
      <c r="P102" s="225" t="s">
        <v>4</v>
      </c>
      <c r="Q102" s="225" t="s">
        <v>4</v>
      </c>
      <c r="R102" s="225" t="s">
        <v>4</v>
      </c>
      <c r="S102" s="225" t="s">
        <v>4</v>
      </c>
      <c r="T102" s="225" t="s">
        <v>4</v>
      </c>
      <c r="U102" s="349">
        <v>9.6159999999999997</v>
      </c>
      <c r="V102" s="349">
        <v>9.9580000000000002</v>
      </c>
      <c r="W102" s="349">
        <v>11.901</v>
      </c>
      <c r="X102" s="349" t="s">
        <v>8</v>
      </c>
      <c r="Y102" s="349" t="s">
        <v>8</v>
      </c>
      <c r="Z102" s="349" t="s">
        <v>8</v>
      </c>
      <c r="AA102" s="349" t="s">
        <v>8</v>
      </c>
      <c r="AB102" s="349" t="s">
        <v>8</v>
      </c>
      <c r="AC102" s="349" t="s">
        <v>8</v>
      </c>
      <c r="AD102" s="349" t="s">
        <v>8</v>
      </c>
      <c r="AE102" s="349" t="s">
        <v>8</v>
      </c>
      <c r="AF102" s="825" t="s">
        <v>8</v>
      </c>
      <c r="AG102" s="798">
        <v>2.4</v>
      </c>
      <c r="AH102" s="349" t="s">
        <v>8</v>
      </c>
    </row>
    <row r="103" spans="1:255" ht="22.5" x14ac:dyDescent="0.2">
      <c r="A103" s="1144" t="s">
        <v>703</v>
      </c>
      <c r="B103" s="258"/>
      <c r="C103" s="258"/>
      <c r="D103" s="258"/>
      <c r="E103" s="258"/>
      <c r="F103" s="258"/>
      <c r="G103" s="258"/>
      <c r="H103" s="258"/>
      <c r="I103" s="258"/>
      <c r="J103" s="258"/>
      <c r="K103" s="1146">
        <v>27</v>
      </c>
      <c r="L103" s="1146">
        <v>44</v>
      </c>
      <c r="M103" s="1146">
        <v>124</v>
      </c>
      <c r="N103" s="1146">
        <v>346</v>
      </c>
      <c r="O103" s="225" t="s">
        <v>4</v>
      </c>
      <c r="P103" s="225" t="s">
        <v>4</v>
      </c>
      <c r="Q103" s="225" t="s">
        <v>4</v>
      </c>
      <c r="R103" s="225" t="s">
        <v>4</v>
      </c>
      <c r="S103" s="225" t="s">
        <v>4</v>
      </c>
      <c r="T103" s="225" t="s">
        <v>4</v>
      </c>
      <c r="U103" s="349">
        <v>88.903000000000006</v>
      </c>
      <c r="V103" s="349">
        <v>91.408000000000001</v>
      </c>
      <c r="W103" s="349">
        <v>91.43</v>
      </c>
      <c r="X103" s="349">
        <v>85.254000000000005</v>
      </c>
      <c r="Y103" s="349">
        <v>180.68600000000001</v>
      </c>
      <c r="Z103" s="349">
        <v>171.256</v>
      </c>
      <c r="AA103" s="349">
        <v>81.417000000000002</v>
      </c>
      <c r="AB103" s="349">
        <v>389.77600000000001</v>
      </c>
      <c r="AC103" s="349">
        <v>323.78199999999998</v>
      </c>
      <c r="AD103" s="349">
        <v>189.386</v>
      </c>
      <c r="AE103" s="349">
        <v>345.92099999999999</v>
      </c>
      <c r="AF103" s="825">
        <v>203.05199999999999</v>
      </c>
      <c r="AG103" s="798">
        <v>141.203</v>
      </c>
      <c r="AH103" s="245">
        <v>19</v>
      </c>
    </row>
    <row r="104" spans="1:255" x14ac:dyDescent="0.2">
      <c r="A104" s="1144" t="s">
        <v>704</v>
      </c>
      <c r="B104" s="210"/>
      <c r="C104" s="210"/>
      <c r="D104" s="210"/>
      <c r="E104" s="210"/>
      <c r="F104" s="210"/>
      <c r="G104" s="210"/>
      <c r="H104" s="210"/>
      <c r="I104" s="210"/>
      <c r="J104" s="210"/>
      <c r="K104" s="1146">
        <v>85</v>
      </c>
      <c r="L104" s="1146">
        <v>57</v>
      </c>
      <c r="M104" s="1146">
        <v>15</v>
      </c>
      <c r="N104" s="1146">
        <v>29</v>
      </c>
      <c r="O104" s="225" t="s">
        <v>4</v>
      </c>
      <c r="P104" s="225" t="s">
        <v>4</v>
      </c>
      <c r="Q104" s="225" t="s">
        <v>4</v>
      </c>
      <c r="R104" s="225" t="s">
        <v>4</v>
      </c>
      <c r="S104" s="225" t="s">
        <v>4</v>
      </c>
      <c r="T104" s="225" t="s">
        <v>4</v>
      </c>
      <c r="U104" s="349">
        <v>6010.0630000000001</v>
      </c>
      <c r="V104" s="349">
        <v>6987.6729999999998</v>
      </c>
      <c r="W104" s="349">
        <v>5547.9</v>
      </c>
      <c r="X104" s="349">
        <v>4544.8119999999999</v>
      </c>
      <c r="Y104" s="349">
        <v>5112.8100000000004</v>
      </c>
      <c r="Z104" s="349">
        <v>4277.6149999999998</v>
      </c>
      <c r="AA104" s="349">
        <v>3436.6060000000002</v>
      </c>
      <c r="AB104" s="349">
        <v>4418.7139999999999</v>
      </c>
      <c r="AC104" s="349">
        <v>5114.6899999999996</v>
      </c>
      <c r="AD104" s="349">
        <v>6268.5230000000001</v>
      </c>
      <c r="AE104" s="349">
        <v>8993.2049999999999</v>
      </c>
      <c r="AF104" s="825">
        <v>9095.1620000000003</v>
      </c>
      <c r="AG104" s="798">
        <v>9567.5020000000004</v>
      </c>
      <c r="AH104" s="245">
        <v>10476</v>
      </c>
    </row>
    <row r="105" spans="1:255" ht="22.5" x14ac:dyDescent="0.2">
      <c r="A105" s="1144" t="s">
        <v>124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1146">
        <v>155</v>
      </c>
      <c r="L105" s="1146">
        <v>398</v>
      </c>
      <c r="M105" s="1146">
        <v>222</v>
      </c>
      <c r="N105" s="1146">
        <v>313</v>
      </c>
      <c r="O105" s="225" t="s">
        <v>4</v>
      </c>
      <c r="P105" s="225" t="s">
        <v>4</v>
      </c>
      <c r="Q105" s="225" t="s">
        <v>4</v>
      </c>
      <c r="R105" s="225" t="s">
        <v>4</v>
      </c>
      <c r="S105" s="225" t="s">
        <v>4</v>
      </c>
      <c r="T105" s="225" t="s">
        <v>4</v>
      </c>
      <c r="U105" s="349" t="s">
        <v>8</v>
      </c>
      <c r="V105" s="349">
        <v>0.24</v>
      </c>
      <c r="W105" s="349" t="s">
        <v>8</v>
      </c>
      <c r="X105" s="349" t="s">
        <v>8</v>
      </c>
      <c r="Y105" s="349" t="s">
        <v>8</v>
      </c>
      <c r="Z105" s="349" t="s">
        <v>8</v>
      </c>
      <c r="AA105" s="349" t="s">
        <v>8</v>
      </c>
      <c r="AB105" s="349" t="s">
        <v>8</v>
      </c>
      <c r="AC105" s="349" t="s">
        <v>8</v>
      </c>
      <c r="AD105" s="349" t="s">
        <v>8</v>
      </c>
      <c r="AE105" s="349" t="s">
        <v>8</v>
      </c>
      <c r="AF105" s="825" t="s">
        <v>8</v>
      </c>
      <c r="AG105" s="825" t="s">
        <v>8</v>
      </c>
      <c r="AH105" s="349" t="s">
        <v>8</v>
      </c>
    </row>
    <row r="106" spans="1:255" ht="22.5" x14ac:dyDescent="0.2">
      <c r="A106" s="1144" t="s">
        <v>705</v>
      </c>
      <c r="B106" s="210"/>
      <c r="C106" s="210"/>
      <c r="D106" s="210"/>
      <c r="E106" s="210"/>
      <c r="F106" s="210"/>
      <c r="G106" s="210"/>
      <c r="H106" s="210"/>
      <c r="I106" s="210"/>
      <c r="J106" s="210"/>
      <c r="K106" s="1146">
        <v>2061</v>
      </c>
      <c r="L106" s="1146">
        <v>7532</v>
      </c>
      <c r="M106" s="1146">
        <v>7637</v>
      </c>
      <c r="N106" s="1146">
        <v>9369</v>
      </c>
      <c r="O106" s="225" t="s">
        <v>4</v>
      </c>
      <c r="P106" s="225" t="s">
        <v>4</v>
      </c>
      <c r="Q106" s="225" t="s">
        <v>4</v>
      </c>
      <c r="R106" s="225" t="s">
        <v>4</v>
      </c>
      <c r="S106" s="225" t="s">
        <v>4</v>
      </c>
      <c r="T106" s="225" t="s">
        <v>4</v>
      </c>
      <c r="U106" s="349" t="s">
        <v>8</v>
      </c>
      <c r="V106" s="349" t="s">
        <v>8</v>
      </c>
      <c r="W106" s="349" t="s">
        <v>8</v>
      </c>
      <c r="X106" s="349">
        <v>12.661</v>
      </c>
      <c r="Y106" s="349" t="s">
        <v>8</v>
      </c>
      <c r="Z106" s="349" t="s">
        <v>8</v>
      </c>
      <c r="AA106" s="349" t="s">
        <v>8</v>
      </c>
      <c r="AB106" s="349" t="s">
        <v>8</v>
      </c>
      <c r="AC106" s="349" t="s">
        <v>8</v>
      </c>
      <c r="AD106" s="349" t="s">
        <v>8</v>
      </c>
      <c r="AE106" s="349" t="s">
        <v>8</v>
      </c>
      <c r="AF106" s="825" t="s">
        <v>8</v>
      </c>
      <c r="AG106" s="825" t="s">
        <v>8</v>
      </c>
      <c r="AH106" s="349" t="s">
        <v>8</v>
      </c>
    </row>
    <row r="107" spans="1:255" x14ac:dyDescent="0.2">
      <c r="A107" s="1144" t="s">
        <v>345</v>
      </c>
      <c r="B107" s="210" t="s">
        <v>8</v>
      </c>
      <c r="C107" s="210" t="s">
        <v>8</v>
      </c>
      <c r="D107" s="210" t="s">
        <v>8</v>
      </c>
      <c r="E107" s="210" t="s">
        <v>8</v>
      </c>
      <c r="F107" s="210" t="s">
        <v>8</v>
      </c>
      <c r="G107" s="210" t="s">
        <v>8</v>
      </c>
      <c r="H107" s="210" t="s">
        <v>4</v>
      </c>
      <c r="I107" s="210" t="s">
        <v>4</v>
      </c>
      <c r="J107" s="210" t="s">
        <v>8</v>
      </c>
      <c r="K107" s="1146" t="s">
        <v>8</v>
      </c>
      <c r="L107" s="1146" t="s">
        <v>8</v>
      </c>
      <c r="M107" s="1146" t="s">
        <v>8</v>
      </c>
      <c r="N107" s="1146" t="s">
        <v>8</v>
      </c>
      <c r="O107" s="225" t="s">
        <v>8</v>
      </c>
      <c r="P107" s="225" t="s">
        <v>4</v>
      </c>
      <c r="Q107" s="225" t="s">
        <v>4</v>
      </c>
      <c r="R107" s="225" t="s">
        <v>8</v>
      </c>
      <c r="S107" s="225" t="s">
        <v>8</v>
      </c>
      <c r="T107" s="225" t="s">
        <v>8</v>
      </c>
      <c r="U107" s="349" t="s">
        <v>8</v>
      </c>
      <c r="V107" s="349" t="s">
        <v>8</v>
      </c>
      <c r="W107" s="349" t="s">
        <v>8</v>
      </c>
      <c r="X107" s="349" t="s">
        <v>8</v>
      </c>
      <c r="Y107" s="349" t="s">
        <v>8</v>
      </c>
      <c r="Z107" s="349" t="s">
        <v>8</v>
      </c>
      <c r="AA107" s="349" t="s">
        <v>8</v>
      </c>
      <c r="AB107" s="349" t="s">
        <v>8</v>
      </c>
      <c r="AC107" s="349" t="s">
        <v>8</v>
      </c>
      <c r="AD107" s="349" t="s">
        <v>8</v>
      </c>
      <c r="AE107" s="349" t="s">
        <v>8</v>
      </c>
      <c r="AF107" s="825" t="s">
        <v>8</v>
      </c>
      <c r="AG107" s="825" t="s">
        <v>8</v>
      </c>
      <c r="AH107" s="349" t="s">
        <v>8</v>
      </c>
    </row>
    <row r="108" spans="1:255" x14ac:dyDescent="0.2">
      <c r="A108" s="1144" t="s">
        <v>128</v>
      </c>
      <c r="B108" s="210"/>
      <c r="C108" s="210"/>
      <c r="D108" s="210"/>
      <c r="E108" s="210"/>
      <c r="F108" s="210"/>
      <c r="G108" s="210"/>
      <c r="H108" s="210"/>
      <c r="I108" s="210"/>
      <c r="J108" s="210"/>
      <c r="K108" s="1146">
        <v>46</v>
      </c>
      <c r="L108" s="1146">
        <v>79</v>
      </c>
      <c r="M108" s="1146">
        <v>9</v>
      </c>
      <c r="N108" s="1146">
        <v>19</v>
      </c>
      <c r="O108" s="225" t="s">
        <v>4</v>
      </c>
      <c r="P108" s="225" t="s">
        <v>4</v>
      </c>
      <c r="Q108" s="225" t="s">
        <v>4</v>
      </c>
      <c r="R108" s="225" t="s">
        <v>4</v>
      </c>
      <c r="S108" s="225" t="s">
        <v>4</v>
      </c>
      <c r="T108" s="225" t="s">
        <v>4</v>
      </c>
      <c r="U108" s="349" t="s">
        <v>8</v>
      </c>
      <c r="V108" s="349" t="s">
        <v>8</v>
      </c>
      <c r="W108" s="349" t="s">
        <v>8</v>
      </c>
      <c r="X108" s="349" t="s">
        <v>8</v>
      </c>
      <c r="Y108" s="349" t="s">
        <v>8</v>
      </c>
      <c r="Z108" s="349" t="s">
        <v>8</v>
      </c>
      <c r="AA108" s="349" t="s">
        <v>8</v>
      </c>
      <c r="AB108" s="349" t="s">
        <v>8</v>
      </c>
      <c r="AC108" s="349" t="s">
        <v>8</v>
      </c>
      <c r="AD108" s="349" t="s">
        <v>8</v>
      </c>
      <c r="AE108" s="349" t="s">
        <v>8</v>
      </c>
      <c r="AF108" s="825" t="s">
        <v>8</v>
      </c>
      <c r="AG108" s="825" t="s">
        <v>8</v>
      </c>
      <c r="AH108" s="349" t="s">
        <v>8</v>
      </c>
    </row>
    <row r="109" spans="1:255" x14ac:dyDescent="0.2">
      <c r="A109" s="1144" t="s">
        <v>129</v>
      </c>
      <c r="B109" s="258"/>
      <c r="C109" s="258"/>
      <c r="D109" s="258"/>
      <c r="E109" s="258"/>
      <c r="F109" s="258"/>
      <c r="G109" s="258"/>
      <c r="H109" s="258"/>
      <c r="I109" s="258"/>
      <c r="J109" s="258"/>
      <c r="K109" s="1146">
        <v>23</v>
      </c>
      <c r="L109" s="1146">
        <v>32</v>
      </c>
      <c r="M109" s="1146">
        <v>27</v>
      </c>
      <c r="N109" s="1146">
        <v>28</v>
      </c>
      <c r="O109" s="225" t="s">
        <v>4</v>
      </c>
      <c r="P109" s="225" t="s">
        <v>4</v>
      </c>
      <c r="Q109" s="225" t="s">
        <v>4</v>
      </c>
      <c r="R109" s="225" t="s">
        <v>4</v>
      </c>
      <c r="S109" s="225" t="s">
        <v>4</v>
      </c>
      <c r="T109" s="225" t="s">
        <v>4</v>
      </c>
      <c r="U109" s="349">
        <v>11.577</v>
      </c>
      <c r="V109" s="349">
        <v>31.646000000000001</v>
      </c>
      <c r="W109" s="349">
        <v>46.701999999999998</v>
      </c>
      <c r="X109" s="349">
        <v>27.341000000000001</v>
      </c>
      <c r="Y109" s="349">
        <v>17.893000000000001</v>
      </c>
      <c r="Z109" s="349" t="s">
        <v>8</v>
      </c>
      <c r="AA109" s="349" t="s">
        <v>8</v>
      </c>
      <c r="AB109" s="349" t="s">
        <v>8</v>
      </c>
      <c r="AC109" s="349" t="s">
        <v>8</v>
      </c>
      <c r="AD109" s="349" t="s">
        <v>8</v>
      </c>
      <c r="AE109" s="349" t="s">
        <v>8</v>
      </c>
      <c r="AF109" s="825" t="s">
        <v>8</v>
      </c>
      <c r="AG109" s="825" t="s">
        <v>8</v>
      </c>
      <c r="AH109" s="349" t="s">
        <v>8</v>
      </c>
    </row>
    <row r="110" spans="1:255" ht="22.5" x14ac:dyDescent="0.2">
      <c r="A110" s="1147" t="s">
        <v>513</v>
      </c>
      <c r="B110" s="258"/>
      <c r="C110" s="258"/>
      <c r="D110" s="258"/>
      <c r="E110" s="258"/>
      <c r="F110" s="258"/>
      <c r="G110" s="258"/>
      <c r="H110" s="258"/>
      <c r="I110" s="258"/>
      <c r="J110" s="258"/>
      <c r="K110" s="225"/>
      <c r="L110" s="225"/>
      <c r="M110" s="225"/>
      <c r="N110" s="225"/>
      <c r="O110" s="225" t="s">
        <v>4</v>
      </c>
      <c r="P110" s="225" t="s">
        <v>4</v>
      </c>
      <c r="Q110" s="225" t="s">
        <v>4</v>
      </c>
      <c r="R110" s="225" t="s">
        <v>4</v>
      </c>
      <c r="S110" s="225" t="s">
        <v>4</v>
      </c>
      <c r="T110" s="225" t="s">
        <v>4</v>
      </c>
      <c r="U110" s="1148"/>
      <c r="V110" s="1148"/>
      <c r="W110" s="1148"/>
      <c r="X110" s="1148"/>
      <c r="Y110" s="1148"/>
      <c r="Z110" s="1148"/>
      <c r="AA110" s="1148"/>
      <c r="AB110" s="1148"/>
      <c r="AC110" s="882"/>
      <c r="AD110" s="1149"/>
      <c r="AE110" s="885"/>
      <c r="AF110" s="1150"/>
      <c r="AG110" s="798"/>
      <c r="AH110" s="245"/>
    </row>
    <row r="111" spans="1:255" x14ac:dyDescent="0.2">
      <c r="A111" s="1118" t="s">
        <v>81</v>
      </c>
      <c r="B111" s="258"/>
      <c r="C111" s="258"/>
      <c r="D111" s="258"/>
      <c r="E111" s="258"/>
      <c r="F111" s="258"/>
      <c r="G111" s="258"/>
      <c r="H111" s="258"/>
      <c r="I111" s="258"/>
      <c r="J111" s="258"/>
      <c r="K111" s="325">
        <v>4453</v>
      </c>
      <c r="L111" s="325">
        <v>3966</v>
      </c>
      <c r="M111" s="325">
        <v>3527</v>
      </c>
      <c r="N111" s="325">
        <v>4834</v>
      </c>
      <c r="O111" s="225" t="s">
        <v>4</v>
      </c>
      <c r="P111" s="225" t="s">
        <v>4</v>
      </c>
      <c r="Q111" s="225" t="s">
        <v>4</v>
      </c>
      <c r="R111" s="225" t="s">
        <v>4</v>
      </c>
      <c r="S111" s="225" t="s">
        <v>4</v>
      </c>
      <c r="T111" s="225" t="s">
        <v>4</v>
      </c>
      <c r="U111" s="349">
        <v>1165.5170000000001</v>
      </c>
      <c r="V111" s="349">
        <v>1021.115</v>
      </c>
      <c r="W111" s="349">
        <v>1035.6089999999999</v>
      </c>
      <c r="X111" s="349">
        <v>1175.8789999999999</v>
      </c>
      <c r="Y111" s="349">
        <v>1345.886</v>
      </c>
      <c r="Z111" s="349">
        <v>1334.806</v>
      </c>
      <c r="AA111" s="349">
        <v>1367.0029999999999</v>
      </c>
      <c r="AB111" s="349">
        <v>1494.328</v>
      </c>
      <c r="AC111" s="349">
        <v>1698.335</v>
      </c>
      <c r="AD111" s="349">
        <v>1488.835</v>
      </c>
      <c r="AE111" s="349">
        <v>1508.357</v>
      </c>
      <c r="AF111" s="825">
        <v>1579.325</v>
      </c>
      <c r="AG111" s="798">
        <v>1267.5260000000001</v>
      </c>
      <c r="AH111" s="245">
        <v>1561</v>
      </c>
    </row>
    <row r="112" spans="1:255" ht="22.5" x14ac:dyDescent="0.2">
      <c r="A112" s="1131" t="s">
        <v>112</v>
      </c>
      <c r="B112" s="1096"/>
      <c r="C112" s="1096"/>
      <c r="D112" s="1096"/>
      <c r="E112" s="1096"/>
      <c r="F112" s="1096"/>
      <c r="G112" s="1096"/>
      <c r="H112" s="1096"/>
      <c r="I112" s="1096"/>
      <c r="J112" s="1096"/>
      <c r="K112" s="246">
        <v>208</v>
      </c>
      <c r="L112" s="246">
        <v>56.7</v>
      </c>
      <c r="M112" s="246">
        <v>105.1</v>
      </c>
      <c r="N112" s="246">
        <v>110.3</v>
      </c>
      <c r="O112" s="225" t="s">
        <v>4</v>
      </c>
      <c r="P112" s="225" t="s">
        <v>4</v>
      </c>
      <c r="Q112" s="225" t="s">
        <v>4</v>
      </c>
      <c r="R112" s="225" t="s">
        <v>4</v>
      </c>
      <c r="S112" s="225" t="s">
        <v>4</v>
      </c>
      <c r="T112" s="225" t="s">
        <v>4</v>
      </c>
      <c r="U112" s="225" t="s">
        <v>4</v>
      </c>
      <c r="V112" s="225" t="s">
        <v>4</v>
      </c>
      <c r="W112" s="225" t="s">
        <v>4</v>
      </c>
      <c r="X112" s="225" t="s">
        <v>4</v>
      </c>
      <c r="Y112" s="225" t="s">
        <v>4</v>
      </c>
      <c r="Z112" s="225" t="s">
        <v>4</v>
      </c>
      <c r="AA112" s="225" t="s">
        <v>4</v>
      </c>
      <c r="AB112" s="225" t="s">
        <v>4</v>
      </c>
      <c r="AC112" s="225" t="s">
        <v>4</v>
      </c>
      <c r="AD112" s="225" t="s">
        <v>4</v>
      </c>
      <c r="AE112" s="225" t="s">
        <v>4</v>
      </c>
      <c r="AF112" s="225" t="s">
        <v>4</v>
      </c>
      <c r="AG112" s="283" t="s">
        <v>4</v>
      </c>
      <c r="AH112" s="225" t="s">
        <v>4</v>
      </c>
      <c r="AI112" s="321"/>
      <c r="AJ112" s="321"/>
      <c r="AK112" s="321"/>
      <c r="AL112" s="321"/>
      <c r="AM112" s="321"/>
      <c r="AN112" s="321"/>
      <c r="AO112" s="321"/>
      <c r="AP112" s="321"/>
      <c r="AQ112" s="321"/>
      <c r="AR112" s="321"/>
      <c r="AS112" s="321"/>
      <c r="AT112" s="321"/>
      <c r="AU112" s="321"/>
      <c r="AV112" s="321"/>
      <c r="AW112" s="321"/>
      <c r="AX112" s="321"/>
      <c r="AY112" s="321"/>
      <c r="AZ112" s="321"/>
      <c r="BA112" s="321"/>
      <c r="BB112" s="321"/>
      <c r="BC112" s="321"/>
      <c r="BD112" s="321"/>
      <c r="BE112" s="321"/>
      <c r="BF112" s="321"/>
      <c r="BG112" s="321"/>
      <c r="BH112" s="321"/>
      <c r="BI112" s="321"/>
      <c r="BJ112" s="321"/>
      <c r="BK112" s="321"/>
      <c r="BL112" s="321"/>
      <c r="BM112" s="321"/>
      <c r="BN112" s="321"/>
      <c r="BO112" s="321"/>
      <c r="BP112" s="321"/>
      <c r="BQ112" s="321"/>
      <c r="BR112" s="321"/>
      <c r="BS112" s="321"/>
      <c r="BT112" s="321"/>
      <c r="BU112" s="321"/>
      <c r="BV112" s="321"/>
      <c r="BW112" s="321"/>
      <c r="BX112" s="321"/>
      <c r="BY112" s="321"/>
      <c r="BZ112" s="321"/>
      <c r="CA112" s="321"/>
      <c r="CB112" s="321"/>
      <c r="CC112" s="321"/>
      <c r="CD112" s="321"/>
      <c r="CE112" s="321"/>
      <c r="CF112" s="321"/>
      <c r="CG112" s="321"/>
      <c r="CH112" s="321"/>
      <c r="CI112" s="321"/>
      <c r="CJ112" s="321"/>
      <c r="CK112" s="321"/>
      <c r="CL112" s="321"/>
      <c r="CM112" s="321"/>
      <c r="CN112" s="321"/>
      <c r="CO112" s="321"/>
      <c r="CP112" s="321"/>
      <c r="CQ112" s="321"/>
      <c r="CR112" s="321"/>
      <c r="CS112" s="321"/>
      <c r="CT112" s="321"/>
      <c r="CU112" s="321"/>
      <c r="CV112" s="321"/>
      <c r="CW112" s="321"/>
      <c r="CX112" s="321"/>
      <c r="CY112" s="321"/>
      <c r="CZ112" s="321"/>
      <c r="DA112" s="321"/>
      <c r="DB112" s="321"/>
      <c r="DC112" s="321"/>
      <c r="DD112" s="321"/>
      <c r="DE112" s="321"/>
      <c r="DF112" s="321"/>
      <c r="DG112" s="321"/>
      <c r="DH112" s="321"/>
      <c r="DI112" s="321"/>
      <c r="DJ112" s="321"/>
      <c r="DK112" s="321"/>
      <c r="DL112" s="321"/>
      <c r="DM112" s="321"/>
      <c r="DN112" s="321"/>
      <c r="DO112" s="321"/>
      <c r="DP112" s="321"/>
      <c r="DQ112" s="321"/>
      <c r="DR112" s="321"/>
      <c r="DS112" s="321"/>
      <c r="DT112" s="321"/>
      <c r="DU112" s="321"/>
      <c r="DV112" s="321"/>
      <c r="DW112" s="321"/>
      <c r="DX112" s="321"/>
      <c r="DY112" s="321"/>
      <c r="DZ112" s="321"/>
      <c r="EA112" s="321"/>
      <c r="EB112" s="321"/>
      <c r="EC112" s="321"/>
      <c r="ED112" s="321"/>
      <c r="EE112" s="321"/>
      <c r="EF112" s="321"/>
      <c r="EG112" s="321"/>
      <c r="EH112" s="321"/>
      <c r="EI112" s="321"/>
      <c r="EJ112" s="321"/>
      <c r="EK112" s="321"/>
      <c r="EL112" s="321"/>
      <c r="EM112" s="321"/>
      <c r="EN112" s="321"/>
      <c r="EO112" s="321"/>
      <c r="EP112" s="321"/>
      <c r="EQ112" s="321"/>
      <c r="ER112" s="321"/>
      <c r="ES112" s="321"/>
      <c r="ET112" s="321"/>
      <c r="EU112" s="321"/>
      <c r="EV112" s="321"/>
      <c r="EW112" s="321"/>
      <c r="EX112" s="321"/>
      <c r="EY112" s="321"/>
      <c r="EZ112" s="321"/>
      <c r="FA112" s="321"/>
      <c r="FB112" s="321"/>
      <c r="FC112" s="321"/>
      <c r="FD112" s="321"/>
      <c r="FE112" s="321"/>
      <c r="FF112" s="321"/>
      <c r="FG112" s="321"/>
      <c r="FH112" s="321"/>
      <c r="FI112" s="321"/>
      <c r="FJ112" s="321"/>
      <c r="FK112" s="321"/>
      <c r="FL112" s="321"/>
      <c r="FM112" s="321"/>
      <c r="FN112" s="321"/>
      <c r="FO112" s="321"/>
      <c r="FP112" s="321"/>
      <c r="FQ112" s="321"/>
      <c r="FR112" s="321"/>
      <c r="FS112" s="321"/>
      <c r="FT112" s="321"/>
      <c r="FU112" s="321"/>
      <c r="FV112" s="321"/>
      <c r="FW112" s="321"/>
      <c r="FX112" s="321"/>
      <c r="FY112" s="321"/>
      <c r="FZ112" s="321"/>
      <c r="GA112" s="321"/>
      <c r="GB112" s="321"/>
      <c r="GC112" s="321"/>
      <c r="GD112" s="321"/>
      <c r="GE112" s="321"/>
      <c r="GF112" s="321"/>
      <c r="GG112" s="321"/>
      <c r="GH112" s="321"/>
      <c r="GI112" s="321"/>
      <c r="GJ112" s="321"/>
      <c r="GK112" s="321"/>
      <c r="GL112" s="321"/>
      <c r="GM112" s="321"/>
      <c r="GN112" s="321"/>
      <c r="GO112" s="321"/>
      <c r="GP112" s="321"/>
      <c r="GQ112" s="321"/>
      <c r="GR112" s="321"/>
      <c r="GS112" s="321"/>
      <c r="GT112" s="321"/>
      <c r="GU112" s="321"/>
      <c r="GV112" s="321"/>
      <c r="GW112" s="321"/>
      <c r="GX112" s="321"/>
      <c r="GY112" s="321"/>
      <c r="GZ112" s="321"/>
      <c r="HA112" s="321"/>
      <c r="HB112" s="321"/>
      <c r="HC112" s="321"/>
      <c r="HD112" s="321"/>
      <c r="HE112" s="321"/>
      <c r="HF112" s="321"/>
      <c r="HG112" s="321"/>
      <c r="HH112" s="321"/>
      <c r="HI112" s="321"/>
      <c r="HJ112" s="321"/>
      <c r="HK112" s="321"/>
      <c r="HL112" s="321"/>
      <c r="HM112" s="321"/>
      <c r="HN112" s="321"/>
      <c r="HO112" s="321"/>
      <c r="HP112" s="321"/>
      <c r="HQ112" s="321"/>
      <c r="HR112" s="321"/>
      <c r="HS112" s="321"/>
      <c r="HT112" s="321"/>
      <c r="HU112" s="321"/>
      <c r="HV112" s="321"/>
      <c r="HW112" s="321"/>
      <c r="HX112" s="321"/>
      <c r="HY112" s="321"/>
      <c r="HZ112" s="321"/>
      <c r="IA112" s="321"/>
      <c r="IB112" s="321"/>
      <c r="IC112" s="321"/>
      <c r="ID112" s="321"/>
      <c r="IE112" s="321"/>
      <c r="IF112" s="321"/>
      <c r="IG112" s="321"/>
      <c r="IH112" s="321"/>
      <c r="II112" s="321"/>
      <c r="IJ112" s="321"/>
      <c r="IK112" s="321"/>
      <c r="IL112" s="321"/>
      <c r="IM112" s="321"/>
      <c r="IN112" s="321"/>
      <c r="IO112" s="321"/>
      <c r="IP112" s="321"/>
      <c r="IQ112" s="321"/>
      <c r="IR112" s="321"/>
      <c r="IS112" s="321"/>
      <c r="IT112" s="321"/>
      <c r="IU112" s="321"/>
    </row>
    <row r="113" spans="1:255" ht="22.5" x14ac:dyDescent="0.2">
      <c r="A113" s="1147" t="s">
        <v>131</v>
      </c>
      <c r="B113" s="1096"/>
      <c r="C113" s="1096"/>
      <c r="D113" s="1096"/>
      <c r="E113" s="1096"/>
      <c r="F113" s="1096"/>
      <c r="G113" s="1096"/>
      <c r="H113" s="1096"/>
      <c r="I113" s="1096"/>
      <c r="J113" s="1096"/>
      <c r="K113" s="242"/>
      <c r="L113" s="242"/>
      <c r="M113" s="242"/>
      <c r="N113" s="242"/>
      <c r="O113" s="225" t="s">
        <v>4</v>
      </c>
      <c r="P113" s="225" t="s">
        <v>4</v>
      </c>
      <c r="Q113" s="225" t="s">
        <v>4</v>
      </c>
      <c r="R113" s="225" t="s">
        <v>4</v>
      </c>
      <c r="S113" s="225" t="s">
        <v>4</v>
      </c>
      <c r="T113" s="225" t="s">
        <v>4</v>
      </c>
      <c r="U113" s="1148"/>
      <c r="V113" s="1148"/>
      <c r="W113" s="1148"/>
      <c r="X113" s="1148"/>
      <c r="Y113" s="1148"/>
      <c r="Z113" s="1148"/>
      <c r="AA113" s="1148"/>
      <c r="AB113" s="1148"/>
      <c r="AC113" s="882"/>
      <c r="AD113" s="1148"/>
      <c r="AE113" s="885"/>
      <c r="AF113" s="1151"/>
      <c r="AG113" s="798"/>
      <c r="AH113" s="412"/>
      <c r="AI113" s="321"/>
      <c r="AJ113" s="321"/>
      <c r="AK113" s="321"/>
      <c r="AL113" s="321"/>
      <c r="AM113" s="321"/>
      <c r="AN113" s="321"/>
      <c r="AO113" s="321"/>
      <c r="AP113" s="321"/>
      <c r="AQ113" s="321"/>
      <c r="AR113" s="321"/>
      <c r="AS113" s="321"/>
      <c r="AT113" s="321"/>
      <c r="AU113" s="321"/>
      <c r="AV113" s="321"/>
      <c r="AW113" s="321"/>
      <c r="AX113" s="321"/>
      <c r="AY113" s="321"/>
      <c r="AZ113" s="321"/>
      <c r="BA113" s="321"/>
      <c r="BB113" s="321"/>
      <c r="BC113" s="321"/>
      <c r="BD113" s="321"/>
      <c r="BE113" s="321"/>
      <c r="BF113" s="321"/>
      <c r="BG113" s="321"/>
      <c r="BH113" s="321"/>
      <c r="BI113" s="321"/>
      <c r="BJ113" s="321"/>
      <c r="BK113" s="321"/>
      <c r="BL113" s="321"/>
      <c r="BM113" s="321"/>
      <c r="BN113" s="321"/>
      <c r="BO113" s="321"/>
      <c r="BP113" s="321"/>
      <c r="BQ113" s="321"/>
      <c r="BR113" s="321"/>
      <c r="BS113" s="321"/>
      <c r="BT113" s="321"/>
      <c r="BU113" s="321"/>
      <c r="BV113" s="321"/>
      <c r="BW113" s="321"/>
      <c r="BX113" s="321"/>
      <c r="BY113" s="321"/>
      <c r="BZ113" s="321"/>
      <c r="CA113" s="321"/>
      <c r="CB113" s="321"/>
      <c r="CC113" s="321"/>
      <c r="CD113" s="321"/>
      <c r="CE113" s="321"/>
      <c r="CF113" s="321"/>
      <c r="CG113" s="321"/>
      <c r="CH113" s="321"/>
      <c r="CI113" s="321"/>
      <c r="CJ113" s="321"/>
      <c r="CK113" s="321"/>
      <c r="CL113" s="321"/>
      <c r="CM113" s="321"/>
      <c r="CN113" s="321"/>
      <c r="CO113" s="321"/>
      <c r="CP113" s="321"/>
      <c r="CQ113" s="321"/>
      <c r="CR113" s="321"/>
      <c r="CS113" s="321"/>
      <c r="CT113" s="321"/>
      <c r="CU113" s="321"/>
      <c r="CV113" s="321"/>
      <c r="CW113" s="321"/>
      <c r="CX113" s="321"/>
      <c r="CY113" s="321"/>
      <c r="CZ113" s="321"/>
      <c r="DA113" s="321"/>
      <c r="DB113" s="321"/>
      <c r="DC113" s="321"/>
      <c r="DD113" s="321"/>
      <c r="DE113" s="321"/>
      <c r="DF113" s="321"/>
      <c r="DG113" s="321"/>
      <c r="DH113" s="321"/>
      <c r="DI113" s="321"/>
      <c r="DJ113" s="321"/>
      <c r="DK113" s="321"/>
      <c r="DL113" s="321"/>
      <c r="DM113" s="321"/>
      <c r="DN113" s="321"/>
      <c r="DO113" s="321"/>
      <c r="DP113" s="321"/>
      <c r="DQ113" s="321"/>
      <c r="DR113" s="321"/>
      <c r="DS113" s="321"/>
      <c r="DT113" s="321"/>
      <c r="DU113" s="321"/>
      <c r="DV113" s="321"/>
      <c r="DW113" s="321"/>
      <c r="DX113" s="321"/>
      <c r="DY113" s="321"/>
      <c r="DZ113" s="321"/>
      <c r="EA113" s="321"/>
      <c r="EB113" s="321"/>
      <c r="EC113" s="321"/>
      <c r="ED113" s="321"/>
      <c r="EE113" s="321"/>
      <c r="EF113" s="321"/>
      <c r="EG113" s="321"/>
      <c r="EH113" s="321"/>
      <c r="EI113" s="321"/>
      <c r="EJ113" s="321"/>
      <c r="EK113" s="321"/>
      <c r="EL113" s="321"/>
      <c r="EM113" s="321"/>
      <c r="EN113" s="321"/>
      <c r="EO113" s="321"/>
      <c r="EP113" s="321"/>
      <c r="EQ113" s="321"/>
      <c r="ER113" s="321"/>
      <c r="ES113" s="321"/>
      <c r="ET113" s="321"/>
      <c r="EU113" s="321"/>
      <c r="EV113" s="321"/>
      <c r="EW113" s="321"/>
      <c r="EX113" s="321"/>
      <c r="EY113" s="321"/>
      <c r="EZ113" s="321"/>
      <c r="FA113" s="321"/>
      <c r="FB113" s="321"/>
      <c r="FC113" s="321"/>
      <c r="FD113" s="321"/>
      <c r="FE113" s="321"/>
      <c r="FF113" s="321"/>
      <c r="FG113" s="321"/>
      <c r="FH113" s="321"/>
      <c r="FI113" s="321"/>
      <c r="FJ113" s="321"/>
      <c r="FK113" s="321"/>
      <c r="FL113" s="321"/>
      <c r="FM113" s="321"/>
      <c r="FN113" s="321"/>
      <c r="FO113" s="321"/>
      <c r="FP113" s="321"/>
      <c r="FQ113" s="321"/>
      <c r="FR113" s="321"/>
      <c r="FS113" s="321"/>
      <c r="FT113" s="321"/>
      <c r="FU113" s="321"/>
      <c r="FV113" s="321"/>
      <c r="FW113" s="321"/>
      <c r="FX113" s="321"/>
      <c r="FY113" s="321"/>
      <c r="FZ113" s="321"/>
      <c r="GA113" s="321"/>
      <c r="GB113" s="321"/>
      <c r="GC113" s="321"/>
      <c r="GD113" s="321"/>
      <c r="GE113" s="321"/>
      <c r="GF113" s="321"/>
      <c r="GG113" s="321"/>
      <c r="GH113" s="321"/>
      <c r="GI113" s="321"/>
      <c r="GJ113" s="321"/>
      <c r="GK113" s="321"/>
      <c r="GL113" s="321"/>
      <c r="GM113" s="321"/>
      <c r="GN113" s="321"/>
      <c r="GO113" s="321"/>
      <c r="GP113" s="321"/>
      <c r="GQ113" s="321"/>
      <c r="GR113" s="321"/>
      <c r="GS113" s="321"/>
      <c r="GT113" s="321"/>
      <c r="GU113" s="321"/>
      <c r="GV113" s="321"/>
      <c r="GW113" s="321"/>
      <c r="GX113" s="321"/>
      <c r="GY113" s="321"/>
      <c r="GZ113" s="321"/>
      <c r="HA113" s="321"/>
      <c r="HB113" s="321"/>
      <c r="HC113" s="321"/>
      <c r="HD113" s="321"/>
      <c r="HE113" s="321"/>
      <c r="HF113" s="321"/>
      <c r="HG113" s="321"/>
      <c r="HH113" s="321"/>
      <c r="HI113" s="321"/>
      <c r="HJ113" s="321"/>
      <c r="HK113" s="321"/>
      <c r="HL113" s="321"/>
      <c r="HM113" s="321"/>
      <c r="HN113" s="321"/>
      <c r="HO113" s="321"/>
      <c r="HP113" s="321"/>
      <c r="HQ113" s="321"/>
      <c r="HR113" s="321"/>
      <c r="HS113" s="321"/>
      <c r="HT113" s="321"/>
      <c r="HU113" s="321"/>
      <c r="HV113" s="321"/>
      <c r="HW113" s="321"/>
      <c r="HX113" s="321"/>
      <c r="HY113" s="321"/>
      <c r="HZ113" s="321"/>
      <c r="IA113" s="321"/>
      <c r="IB113" s="321"/>
      <c r="IC113" s="321"/>
      <c r="ID113" s="321"/>
      <c r="IE113" s="321"/>
      <c r="IF113" s="321"/>
      <c r="IG113" s="321"/>
      <c r="IH113" s="321"/>
      <c r="II113" s="321"/>
      <c r="IJ113" s="321"/>
      <c r="IK113" s="321"/>
      <c r="IL113" s="321"/>
      <c r="IM113" s="321"/>
      <c r="IN113" s="321"/>
      <c r="IO113" s="321"/>
      <c r="IP113" s="321"/>
      <c r="IQ113" s="321"/>
      <c r="IR113" s="321"/>
      <c r="IS113" s="321"/>
      <c r="IT113" s="321"/>
      <c r="IU113" s="321"/>
    </row>
    <row r="114" spans="1:255" x14ac:dyDescent="0.2">
      <c r="A114" s="1118" t="s">
        <v>81</v>
      </c>
      <c r="B114" s="1096"/>
      <c r="C114" s="1096"/>
      <c r="D114" s="1096"/>
      <c r="E114" s="1096"/>
      <c r="F114" s="1096"/>
      <c r="G114" s="1096"/>
      <c r="H114" s="1096"/>
      <c r="I114" s="1096"/>
      <c r="J114" s="1096"/>
      <c r="K114" s="306">
        <v>259</v>
      </c>
      <c r="L114" s="306">
        <v>351</v>
      </c>
      <c r="M114" s="306">
        <v>399</v>
      </c>
      <c r="N114" s="306">
        <v>383</v>
      </c>
      <c r="O114" s="225" t="s">
        <v>4</v>
      </c>
      <c r="P114" s="225" t="s">
        <v>4</v>
      </c>
      <c r="Q114" s="225" t="s">
        <v>4</v>
      </c>
      <c r="R114" s="225" t="s">
        <v>4</v>
      </c>
      <c r="S114" s="225" t="s">
        <v>4</v>
      </c>
      <c r="T114" s="225" t="s">
        <v>4</v>
      </c>
      <c r="U114" s="349">
        <v>241.416</v>
      </c>
      <c r="V114" s="349">
        <v>248.535</v>
      </c>
      <c r="W114" s="349">
        <v>295.041</v>
      </c>
      <c r="X114" s="349">
        <v>316.76900000000001</v>
      </c>
      <c r="Y114" s="349">
        <v>386.94400000000002</v>
      </c>
      <c r="Z114" s="349">
        <v>371.58300000000003</v>
      </c>
      <c r="AA114" s="349">
        <v>460.84100000000001</v>
      </c>
      <c r="AB114" s="349">
        <v>482.89600000000002</v>
      </c>
      <c r="AC114" s="349">
        <v>501.47199999999998</v>
      </c>
      <c r="AD114" s="349">
        <v>493.87400000000002</v>
      </c>
      <c r="AE114" s="349">
        <v>479.74200000000002</v>
      </c>
      <c r="AF114" s="825">
        <v>522.89599999999996</v>
      </c>
      <c r="AG114" s="798">
        <v>663.46100000000001</v>
      </c>
      <c r="AH114" s="245">
        <v>696</v>
      </c>
      <c r="AI114" s="321"/>
      <c r="AJ114" s="321"/>
      <c r="AK114" s="321"/>
      <c r="AL114" s="321"/>
      <c r="AM114" s="321"/>
      <c r="AN114" s="321"/>
      <c r="AO114" s="321"/>
      <c r="AP114" s="321"/>
      <c r="AQ114" s="321"/>
      <c r="AR114" s="321"/>
      <c r="AS114" s="321"/>
      <c r="AT114" s="321"/>
      <c r="AU114" s="321"/>
      <c r="AV114" s="321"/>
      <c r="AW114" s="321"/>
      <c r="AX114" s="321"/>
      <c r="AY114" s="321"/>
      <c r="AZ114" s="321"/>
      <c r="BA114" s="321"/>
      <c r="BB114" s="321"/>
      <c r="BC114" s="321"/>
      <c r="BD114" s="321"/>
      <c r="BE114" s="321"/>
      <c r="BF114" s="321"/>
      <c r="BG114" s="321"/>
      <c r="BH114" s="321"/>
      <c r="BI114" s="321"/>
      <c r="BJ114" s="321"/>
      <c r="BK114" s="321"/>
      <c r="BL114" s="321"/>
      <c r="BM114" s="321"/>
      <c r="BN114" s="321"/>
      <c r="BO114" s="321"/>
      <c r="BP114" s="321"/>
      <c r="BQ114" s="321"/>
      <c r="BR114" s="321"/>
      <c r="BS114" s="321"/>
      <c r="BT114" s="321"/>
      <c r="BU114" s="321"/>
      <c r="BV114" s="321"/>
      <c r="BW114" s="321"/>
      <c r="BX114" s="321"/>
      <c r="BY114" s="321"/>
      <c r="BZ114" s="321"/>
      <c r="CA114" s="321"/>
      <c r="CB114" s="321"/>
      <c r="CC114" s="321"/>
      <c r="CD114" s="321"/>
      <c r="CE114" s="321"/>
      <c r="CF114" s="321"/>
      <c r="CG114" s="321"/>
      <c r="CH114" s="321"/>
      <c r="CI114" s="321"/>
      <c r="CJ114" s="321"/>
      <c r="CK114" s="321"/>
      <c r="CL114" s="321"/>
      <c r="CM114" s="321"/>
      <c r="CN114" s="321"/>
      <c r="CO114" s="321"/>
      <c r="CP114" s="321"/>
      <c r="CQ114" s="321"/>
      <c r="CR114" s="321"/>
      <c r="CS114" s="321"/>
      <c r="CT114" s="321"/>
      <c r="CU114" s="321"/>
      <c r="CV114" s="321"/>
      <c r="CW114" s="321"/>
      <c r="CX114" s="321"/>
      <c r="CY114" s="321"/>
      <c r="CZ114" s="321"/>
      <c r="DA114" s="321"/>
      <c r="DB114" s="321"/>
      <c r="DC114" s="321"/>
      <c r="DD114" s="321"/>
      <c r="DE114" s="321"/>
      <c r="DF114" s="321"/>
      <c r="DG114" s="321"/>
      <c r="DH114" s="321"/>
      <c r="DI114" s="321"/>
      <c r="DJ114" s="321"/>
      <c r="DK114" s="321"/>
      <c r="DL114" s="321"/>
      <c r="DM114" s="321"/>
      <c r="DN114" s="321"/>
      <c r="DO114" s="321"/>
      <c r="DP114" s="321"/>
      <c r="DQ114" s="321"/>
      <c r="DR114" s="321"/>
      <c r="DS114" s="321"/>
      <c r="DT114" s="321"/>
      <c r="DU114" s="321"/>
      <c r="DV114" s="321"/>
      <c r="DW114" s="321"/>
      <c r="DX114" s="321"/>
      <c r="DY114" s="321"/>
      <c r="DZ114" s="321"/>
      <c r="EA114" s="321"/>
      <c r="EB114" s="321"/>
      <c r="EC114" s="321"/>
      <c r="ED114" s="321"/>
      <c r="EE114" s="321"/>
      <c r="EF114" s="321"/>
      <c r="EG114" s="321"/>
      <c r="EH114" s="321"/>
      <c r="EI114" s="321"/>
      <c r="EJ114" s="321"/>
      <c r="EK114" s="321"/>
      <c r="EL114" s="321"/>
      <c r="EM114" s="321"/>
      <c r="EN114" s="321"/>
      <c r="EO114" s="321"/>
      <c r="EP114" s="321"/>
      <c r="EQ114" s="321"/>
      <c r="ER114" s="321"/>
      <c r="ES114" s="321"/>
      <c r="ET114" s="321"/>
      <c r="EU114" s="321"/>
      <c r="EV114" s="321"/>
      <c r="EW114" s="321"/>
      <c r="EX114" s="321"/>
      <c r="EY114" s="321"/>
      <c r="EZ114" s="321"/>
      <c r="FA114" s="321"/>
      <c r="FB114" s="321"/>
      <c r="FC114" s="321"/>
      <c r="FD114" s="321"/>
      <c r="FE114" s="321"/>
      <c r="FF114" s="321"/>
      <c r="FG114" s="321"/>
      <c r="FH114" s="321"/>
      <c r="FI114" s="321"/>
      <c r="FJ114" s="321"/>
      <c r="FK114" s="321"/>
      <c r="FL114" s="321"/>
      <c r="FM114" s="321"/>
      <c r="FN114" s="321"/>
      <c r="FO114" s="321"/>
      <c r="FP114" s="321"/>
      <c r="FQ114" s="321"/>
      <c r="FR114" s="321"/>
      <c r="FS114" s="321"/>
      <c r="FT114" s="321"/>
      <c r="FU114" s="321"/>
      <c r="FV114" s="321"/>
      <c r="FW114" s="321"/>
      <c r="FX114" s="321"/>
      <c r="FY114" s="321"/>
      <c r="FZ114" s="321"/>
      <c r="GA114" s="321"/>
      <c r="GB114" s="321"/>
      <c r="GC114" s="321"/>
      <c r="GD114" s="321"/>
      <c r="GE114" s="321"/>
      <c r="GF114" s="321"/>
      <c r="GG114" s="321"/>
      <c r="GH114" s="321"/>
      <c r="GI114" s="321"/>
      <c r="GJ114" s="321"/>
      <c r="GK114" s="321"/>
      <c r="GL114" s="321"/>
      <c r="GM114" s="321"/>
      <c r="GN114" s="321"/>
      <c r="GO114" s="321"/>
      <c r="GP114" s="321"/>
      <c r="GQ114" s="321"/>
      <c r="GR114" s="321"/>
      <c r="GS114" s="321"/>
      <c r="GT114" s="321"/>
      <c r="GU114" s="321"/>
      <c r="GV114" s="321"/>
      <c r="GW114" s="321"/>
      <c r="GX114" s="321"/>
      <c r="GY114" s="321"/>
      <c r="GZ114" s="321"/>
      <c r="HA114" s="321"/>
      <c r="HB114" s="321"/>
      <c r="HC114" s="321"/>
      <c r="HD114" s="321"/>
      <c r="HE114" s="321"/>
      <c r="HF114" s="321"/>
      <c r="HG114" s="321"/>
      <c r="HH114" s="321"/>
      <c r="HI114" s="321"/>
      <c r="HJ114" s="321"/>
      <c r="HK114" s="321"/>
      <c r="HL114" s="321"/>
      <c r="HM114" s="321"/>
      <c r="HN114" s="321"/>
      <c r="HO114" s="321"/>
      <c r="HP114" s="321"/>
      <c r="HQ114" s="321"/>
      <c r="HR114" s="321"/>
      <c r="HS114" s="321"/>
      <c r="HT114" s="321"/>
      <c r="HU114" s="321"/>
      <c r="HV114" s="321"/>
      <c r="HW114" s="321"/>
      <c r="HX114" s="321"/>
      <c r="HY114" s="321"/>
      <c r="HZ114" s="321"/>
      <c r="IA114" s="321"/>
      <c r="IB114" s="321"/>
      <c r="IC114" s="321"/>
      <c r="ID114" s="321"/>
      <c r="IE114" s="321"/>
      <c r="IF114" s="321"/>
      <c r="IG114" s="321"/>
      <c r="IH114" s="321"/>
      <c r="II114" s="321"/>
      <c r="IJ114" s="321"/>
      <c r="IK114" s="321"/>
      <c r="IL114" s="321"/>
      <c r="IM114" s="321"/>
      <c r="IN114" s="321"/>
      <c r="IO114" s="321"/>
      <c r="IP114" s="321"/>
      <c r="IQ114" s="321"/>
      <c r="IR114" s="321"/>
      <c r="IS114" s="321"/>
      <c r="IT114" s="321"/>
      <c r="IU114" s="321"/>
    </row>
    <row r="115" spans="1:255" ht="22.5" x14ac:dyDescent="0.2">
      <c r="A115" s="1131" t="s">
        <v>112</v>
      </c>
      <c r="B115" s="1096"/>
      <c r="C115" s="1096"/>
      <c r="D115" s="1096"/>
      <c r="E115" s="1096"/>
      <c r="F115" s="1096"/>
      <c r="G115" s="1096"/>
      <c r="H115" s="1096"/>
      <c r="I115" s="1096"/>
      <c r="J115" s="1096"/>
      <c r="K115" s="246">
        <v>101</v>
      </c>
      <c r="L115" s="246">
        <v>89.5</v>
      </c>
      <c r="M115" s="246">
        <v>110.4</v>
      </c>
      <c r="N115" s="246">
        <v>87</v>
      </c>
      <c r="O115" s="225" t="s">
        <v>4</v>
      </c>
      <c r="P115" s="225" t="s">
        <v>4</v>
      </c>
      <c r="Q115" s="225" t="s">
        <v>4</v>
      </c>
      <c r="R115" s="225" t="s">
        <v>4</v>
      </c>
      <c r="S115" s="225" t="s">
        <v>4</v>
      </c>
      <c r="T115" s="225" t="s">
        <v>4</v>
      </c>
      <c r="U115" s="225" t="s">
        <v>4</v>
      </c>
      <c r="V115" s="225" t="s">
        <v>4</v>
      </c>
      <c r="W115" s="225" t="s">
        <v>4</v>
      </c>
      <c r="X115" s="225" t="s">
        <v>4</v>
      </c>
      <c r="Y115" s="225" t="s">
        <v>4</v>
      </c>
      <c r="Z115" s="225" t="s">
        <v>4</v>
      </c>
      <c r="AA115" s="225" t="s">
        <v>4</v>
      </c>
      <c r="AB115" s="225" t="s">
        <v>4</v>
      </c>
      <c r="AC115" s="225" t="s">
        <v>4</v>
      </c>
      <c r="AD115" s="225" t="s">
        <v>4</v>
      </c>
      <c r="AE115" s="225" t="s">
        <v>4</v>
      </c>
      <c r="AF115" s="225" t="s">
        <v>4</v>
      </c>
      <c r="AG115" s="283" t="s">
        <v>4</v>
      </c>
      <c r="AH115" s="225" t="s">
        <v>4</v>
      </c>
      <c r="AI115" s="321"/>
      <c r="AJ115" s="321"/>
      <c r="AK115" s="321"/>
      <c r="AL115" s="321"/>
      <c r="AM115" s="321"/>
      <c r="AN115" s="321"/>
      <c r="AO115" s="321"/>
      <c r="AP115" s="321"/>
      <c r="AQ115" s="321"/>
      <c r="AR115" s="321"/>
      <c r="AS115" s="321"/>
      <c r="AT115" s="321"/>
      <c r="AU115" s="321"/>
      <c r="AV115" s="321"/>
      <c r="AW115" s="321"/>
      <c r="AX115" s="321"/>
      <c r="AY115" s="321"/>
      <c r="AZ115" s="321"/>
      <c r="BA115" s="321"/>
      <c r="BB115" s="321"/>
      <c r="BC115" s="321"/>
      <c r="BD115" s="321"/>
      <c r="BE115" s="321"/>
      <c r="BF115" s="321"/>
      <c r="BG115" s="321"/>
      <c r="BH115" s="321"/>
      <c r="BI115" s="321"/>
      <c r="BJ115" s="321"/>
      <c r="BK115" s="321"/>
      <c r="BL115" s="321"/>
      <c r="BM115" s="321"/>
      <c r="BN115" s="321"/>
      <c r="BO115" s="321"/>
      <c r="BP115" s="321"/>
      <c r="BQ115" s="321"/>
      <c r="BR115" s="321"/>
      <c r="BS115" s="321"/>
      <c r="BT115" s="321"/>
      <c r="BU115" s="321"/>
      <c r="BV115" s="321"/>
      <c r="BW115" s="321"/>
      <c r="BX115" s="321"/>
      <c r="BY115" s="321"/>
      <c r="BZ115" s="321"/>
      <c r="CA115" s="321"/>
      <c r="CB115" s="321"/>
      <c r="CC115" s="321"/>
      <c r="CD115" s="321"/>
      <c r="CE115" s="321"/>
      <c r="CF115" s="321"/>
      <c r="CG115" s="321"/>
      <c r="CH115" s="321"/>
      <c r="CI115" s="321"/>
      <c r="CJ115" s="321"/>
      <c r="CK115" s="321"/>
      <c r="CL115" s="321"/>
      <c r="CM115" s="321"/>
      <c r="CN115" s="321"/>
      <c r="CO115" s="321"/>
      <c r="CP115" s="321"/>
      <c r="CQ115" s="321"/>
      <c r="CR115" s="321"/>
      <c r="CS115" s="321"/>
      <c r="CT115" s="321"/>
      <c r="CU115" s="321"/>
      <c r="CV115" s="321"/>
      <c r="CW115" s="321"/>
      <c r="CX115" s="321"/>
      <c r="CY115" s="321"/>
      <c r="CZ115" s="321"/>
      <c r="DA115" s="321"/>
      <c r="DB115" s="321"/>
      <c r="DC115" s="321"/>
      <c r="DD115" s="321"/>
      <c r="DE115" s="321"/>
      <c r="DF115" s="321"/>
      <c r="DG115" s="321"/>
      <c r="DH115" s="321"/>
      <c r="DI115" s="321"/>
      <c r="DJ115" s="321"/>
      <c r="DK115" s="321"/>
      <c r="DL115" s="321"/>
      <c r="DM115" s="321"/>
      <c r="DN115" s="321"/>
      <c r="DO115" s="321"/>
      <c r="DP115" s="321"/>
      <c r="DQ115" s="321"/>
      <c r="DR115" s="321"/>
      <c r="DS115" s="321"/>
      <c r="DT115" s="321"/>
      <c r="DU115" s="321"/>
      <c r="DV115" s="321"/>
      <c r="DW115" s="321"/>
      <c r="DX115" s="321"/>
      <c r="DY115" s="321"/>
      <c r="DZ115" s="321"/>
      <c r="EA115" s="321"/>
      <c r="EB115" s="321"/>
      <c r="EC115" s="321"/>
      <c r="ED115" s="321"/>
      <c r="EE115" s="321"/>
      <c r="EF115" s="321"/>
      <c r="EG115" s="321"/>
      <c r="EH115" s="321"/>
      <c r="EI115" s="321"/>
      <c r="EJ115" s="321"/>
      <c r="EK115" s="321"/>
      <c r="EL115" s="321"/>
      <c r="EM115" s="321"/>
      <c r="EN115" s="321"/>
      <c r="EO115" s="321"/>
      <c r="EP115" s="321"/>
      <c r="EQ115" s="321"/>
      <c r="ER115" s="321"/>
      <c r="ES115" s="321"/>
      <c r="ET115" s="321"/>
      <c r="EU115" s="321"/>
      <c r="EV115" s="321"/>
      <c r="EW115" s="321"/>
      <c r="EX115" s="321"/>
      <c r="EY115" s="321"/>
      <c r="EZ115" s="321"/>
      <c r="FA115" s="321"/>
      <c r="FB115" s="321"/>
      <c r="FC115" s="321"/>
      <c r="FD115" s="321"/>
      <c r="FE115" s="321"/>
      <c r="FF115" s="321"/>
      <c r="FG115" s="321"/>
      <c r="FH115" s="321"/>
      <c r="FI115" s="321"/>
      <c r="FJ115" s="321"/>
      <c r="FK115" s="321"/>
      <c r="FL115" s="321"/>
      <c r="FM115" s="321"/>
      <c r="FN115" s="321"/>
      <c r="FO115" s="321"/>
      <c r="FP115" s="321"/>
      <c r="FQ115" s="321"/>
      <c r="FR115" s="321"/>
      <c r="FS115" s="321"/>
      <c r="FT115" s="321"/>
      <c r="FU115" s="321"/>
      <c r="FV115" s="321"/>
      <c r="FW115" s="321"/>
      <c r="FX115" s="321"/>
      <c r="FY115" s="321"/>
      <c r="FZ115" s="321"/>
      <c r="GA115" s="321"/>
      <c r="GB115" s="321"/>
      <c r="GC115" s="321"/>
      <c r="GD115" s="321"/>
      <c r="GE115" s="321"/>
      <c r="GF115" s="321"/>
      <c r="GG115" s="321"/>
      <c r="GH115" s="321"/>
      <c r="GI115" s="321"/>
      <c r="GJ115" s="321"/>
      <c r="GK115" s="321"/>
      <c r="GL115" s="321"/>
      <c r="GM115" s="321"/>
      <c r="GN115" s="321"/>
      <c r="GO115" s="321"/>
      <c r="GP115" s="321"/>
      <c r="GQ115" s="321"/>
      <c r="GR115" s="321"/>
      <c r="GS115" s="321"/>
      <c r="GT115" s="321"/>
      <c r="GU115" s="321"/>
      <c r="GV115" s="321"/>
      <c r="GW115" s="321"/>
      <c r="GX115" s="321"/>
      <c r="GY115" s="321"/>
      <c r="GZ115" s="321"/>
      <c r="HA115" s="321"/>
      <c r="HB115" s="321"/>
      <c r="HC115" s="321"/>
      <c r="HD115" s="321"/>
      <c r="HE115" s="321"/>
      <c r="HF115" s="321"/>
      <c r="HG115" s="321"/>
      <c r="HH115" s="321"/>
      <c r="HI115" s="321"/>
      <c r="HJ115" s="321"/>
      <c r="HK115" s="321"/>
      <c r="HL115" s="321"/>
      <c r="HM115" s="321"/>
      <c r="HN115" s="321"/>
      <c r="HO115" s="321"/>
      <c r="HP115" s="321"/>
      <c r="HQ115" s="321"/>
      <c r="HR115" s="321"/>
      <c r="HS115" s="321"/>
      <c r="HT115" s="321"/>
      <c r="HU115" s="321"/>
      <c r="HV115" s="321"/>
      <c r="HW115" s="321"/>
      <c r="HX115" s="321"/>
      <c r="HY115" s="321"/>
      <c r="HZ115" s="321"/>
      <c r="IA115" s="321"/>
      <c r="IB115" s="321"/>
      <c r="IC115" s="321"/>
      <c r="ID115" s="321"/>
      <c r="IE115" s="321"/>
      <c r="IF115" s="321"/>
      <c r="IG115" s="321"/>
      <c r="IH115" s="321"/>
      <c r="II115" s="321"/>
      <c r="IJ115" s="321"/>
      <c r="IK115" s="321"/>
      <c r="IL115" s="321"/>
      <c r="IM115" s="321"/>
      <c r="IN115" s="321"/>
      <c r="IO115" s="321"/>
      <c r="IP115" s="321"/>
      <c r="IQ115" s="321"/>
      <c r="IR115" s="321"/>
      <c r="IS115" s="321"/>
      <c r="IT115" s="321"/>
      <c r="IU115" s="321"/>
    </row>
    <row r="116" spans="1:255" ht="12.75" x14ac:dyDescent="0.2">
      <c r="A116" s="1118" t="s">
        <v>706</v>
      </c>
      <c r="B116" s="216" t="s">
        <v>4</v>
      </c>
      <c r="C116" s="216" t="s">
        <v>4</v>
      </c>
      <c r="D116" s="216" t="s">
        <v>4</v>
      </c>
      <c r="E116" s="216" t="s">
        <v>4</v>
      </c>
      <c r="F116" s="216" t="s">
        <v>4</v>
      </c>
      <c r="G116" s="216" t="s">
        <v>4</v>
      </c>
      <c r="H116" s="216" t="s">
        <v>4</v>
      </c>
      <c r="I116" s="216"/>
      <c r="J116" s="216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621"/>
      <c r="AC116" s="242"/>
      <c r="AD116" s="242"/>
      <c r="AE116" s="212"/>
      <c r="AF116" s="212"/>
      <c r="AG116" s="640"/>
      <c r="AH116" s="212"/>
    </row>
    <row r="117" spans="1:255" x14ac:dyDescent="0.2">
      <c r="A117" s="1118" t="s">
        <v>133</v>
      </c>
      <c r="B117" s="216" t="s">
        <v>4</v>
      </c>
      <c r="C117" s="216" t="s">
        <v>4</v>
      </c>
      <c r="D117" s="216" t="s">
        <v>4</v>
      </c>
      <c r="E117" s="216" t="s">
        <v>4</v>
      </c>
      <c r="F117" s="216" t="s">
        <v>4</v>
      </c>
      <c r="G117" s="216" t="s">
        <v>4</v>
      </c>
      <c r="H117" s="216" t="s">
        <v>4</v>
      </c>
      <c r="I117" s="216" t="s">
        <v>4</v>
      </c>
      <c r="J117" s="216" t="s">
        <v>4</v>
      </c>
      <c r="K117" s="216" t="s">
        <v>4</v>
      </c>
      <c r="L117" s="216" t="s">
        <v>4</v>
      </c>
      <c r="M117" s="216" t="s">
        <v>4</v>
      </c>
      <c r="N117" s="216" t="s">
        <v>4</v>
      </c>
      <c r="O117" s="216" t="s">
        <v>4</v>
      </c>
      <c r="P117" s="225" t="s">
        <v>4</v>
      </c>
      <c r="Q117" s="225" t="s">
        <v>4</v>
      </c>
      <c r="R117" s="225" t="s">
        <v>4</v>
      </c>
      <c r="S117" s="225" t="s">
        <v>4</v>
      </c>
      <c r="T117" s="225" t="s">
        <v>4</v>
      </c>
      <c r="U117" s="225" t="s">
        <v>4</v>
      </c>
      <c r="V117" s="225" t="s">
        <v>4</v>
      </c>
      <c r="W117" s="225" t="s">
        <v>4</v>
      </c>
      <c r="X117" s="225" t="s">
        <v>4</v>
      </c>
      <c r="Y117" s="225" t="s">
        <v>4</v>
      </c>
      <c r="Z117" s="225" t="s">
        <v>4</v>
      </c>
      <c r="AA117" s="225" t="s">
        <v>4</v>
      </c>
      <c r="AB117" s="225" t="s">
        <v>4</v>
      </c>
      <c r="AC117" s="225" t="s">
        <v>4</v>
      </c>
      <c r="AD117" s="225" t="s">
        <v>4</v>
      </c>
      <c r="AE117" s="225" t="s">
        <v>4</v>
      </c>
      <c r="AF117" s="225" t="s">
        <v>4</v>
      </c>
      <c r="AG117" s="1152" t="s">
        <v>4</v>
      </c>
      <c r="AH117" s="886" t="s">
        <v>4</v>
      </c>
    </row>
    <row r="118" spans="1:255" x14ac:dyDescent="0.2">
      <c r="A118" s="250" t="s">
        <v>175</v>
      </c>
      <c r="B118" s="216"/>
      <c r="C118" s="216"/>
      <c r="D118" s="216"/>
      <c r="E118" s="216"/>
      <c r="F118" s="216"/>
      <c r="G118" s="216"/>
      <c r="H118" s="216"/>
      <c r="I118" s="216" t="s">
        <v>4</v>
      </c>
      <c r="J118" s="216" t="s">
        <v>4</v>
      </c>
      <c r="K118" s="216" t="s">
        <v>4</v>
      </c>
      <c r="L118" s="216" t="s">
        <v>4</v>
      </c>
      <c r="M118" s="216" t="s">
        <v>4</v>
      </c>
      <c r="N118" s="216" t="s">
        <v>4</v>
      </c>
      <c r="O118" s="216" t="s">
        <v>4</v>
      </c>
      <c r="P118" s="225" t="s">
        <v>4</v>
      </c>
      <c r="Q118" s="225" t="s">
        <v>4</v>
      </c>
      <c r="R118" s="225" t="s">
        <v>4</v>
      </c>
      <c r="S118" s="225" t="s">
        <v>4</v>
      </c>
      <c r="T118" s="225" t="s">
        <v>4</v>
      </c>
      <c r="U118" s="225" t="s">
        <v>4</v>
      </c>
      <c r="V118" s="225" t="s">
        <v>4</v>
      </c>
      <c r="W118" s="225" t="s">
        <v>4</v>
      </c>
      <c r="X118" s="225" t="s">
        <v>4</v>
      </c>
      <c r="Y118" s="225" t="s">
        <v>4</v>
      </c>
      <c r="Z118" s="225" t="s">
        <v>4</v>
      </c>
      <c r="AA118" s="225" t="s">
        <v>4</v>
      </c>
      <c r="AB118" s="225" t="s">
        <v>4</v>
      </c>
      <c r="AC118" s="225" t="s">
        <v>4</v>
      </c>
      <c r="AD118" s="225" t="s">
        <v>4</v>
      </c>
      <c r="AE118" s="225" t="s">
        <v>4</v>
      </c>
      <c r="AF118" s="225" t="s">
        <v>4</v>
      </c>
      <c r="AG118" s="1152" t="s">
        <v>4</v>
      </c>
      <c r="AH118" s="886" t="s">
        <v>4</v>
      </c>
    </row>
    <row r="119" spans="1:255" x14ac:dyDescent="0.2">
      <c r="A119" s="1153" t="s">
        <v>135</v>
      </c>
      <c r="B119" s="216"/>
      <c r="C119" s="216"/>
      <c r="D119" s="216"/>
      <c r="E119" s="216"/>
      <c r="F119" s="216"/>
      <c r="G119" s="216"/>
      <c r="H119" s="216"/>
      <c r="I119" s="216"/>
      <c r="J119" s="216"/>
      <c r="K119" s="1154"/>
      <c r="L119" s="1154"/>
      <c r="M119" s="1154"/>
      <c r="N119" s="1154"/>
      <c r="O119" s="225" t="s">
        <v>4</v>
      </c>
      <c r="P119" s="225" t="s">
        <v>4</v>
      </c>
      <c r="Q119" s="225" t="s">
        <v>4</v>
      </c>
      <c r="R119" s="225" t="s">
        <v>4</v>
      </c>
      <c r="S119" s="225" t="s">
        <v>4</v>
      </c>
      <c r="T119" s="225" t="s">
        <v>4</v>
      </c>
      <c r="U119" s="225" t="s">
        <v>4</v>
      </c>
      <c r="V119" s="225" t="s">
        <v>4</v>
      </c>
      <c r="W119" s="225" t="s">
        <v>4</v>
      </c>
      <c r="X119" s="225" t="s">
        <v>4</v>
      </c>
      <c r="Y119" s="225" t="s">
        <v>4</v>
      </c>
      <c r="Z119" s="225" t="s">
        <v>4</v>
      </c>
      <c r="AA119" s="225" t="s">
        <v>4</v>
      </c>
      <c r="AB119" s="225" t="s">
        <v>4</v>
      </c>
      <c r="AC119" s="225" t="s">
        <v>4</v>
      </c>
      <c r="AD119" s="225" t="s">
        <v>4</v>
      </c>
      <c r="AE119" s="225" t="s">
        <v>4</v>
      </c>
      <c r="AF119" s="225" t="s">
        <v>4</v>
      </c>
      <c r="AG119" s="1155" t="s">
        <v>4</v>
      </c>
      <c r="AH119" s="1156" t="s">
        <v>4</v>
      </c>
      <c r="AI119" s="907"/>
      <c r="AJ119" s="907"/>
      <c r="AK119" s="907"/>
      <c r="AL119" s="907"/>
      <c r="AM119" s="907"/>
      <c r="AN119" s="907"/>
      <c r="AO119" s="907"/>
      <c r="AP119" s="907"/>
      <c r="AQ119" s="907"/>
      <c r="AR119" s="907"/>
      <c r="AS119" s="907"/>
      <c r="AT119" s="907"/>
      <c r="AU119" s="907"/>
      <c r="AV119" s="907"/>
      <c r="AW119" s="907"/>
      <c r="AX119" s="907"/>
      <c r="AY119" s="907"/>
      <c r="AZ119" s="907"/>
      <c r="BA119" s="907"/>
      <c r="BB119" s="907"/>
      <c r="BC119" s="907"/>
      <c r="BD119" s="907"/>
      <c r="BE119" s="907"/>
      <c r="BF119" s="907"/>
      <c r="BG119" s="907"/>
      <c r="BH119" s="907"/>
      <c r="BI119" s="907"/>
      <c r="BJ119" s="907"/>
      <c r="BK119" s="907"/>
      <c r="BL119" s="907"/>
      <c r="BM119" s="907"/>
      <c r="BN119" s="907"/>
      <c r="BO119" s="907"/>
      <c r="BP119" s="907"/>
      <c r="BQ119" s="907"/>
      <c r="BR119" s="907"/>
      <c r="BS119" s="907"/>
      <c r="BT119" s="907"/>
      <c r="BU119" s="907"/>
      <c r="BV119" s="907"/>
      <c r="BW119" s="907"/>
      <c r="BX119" s="907"/>
      <c r="BY119" s="907"/>
      <c r="BZ119" s="907"/>
      <c r="CA119" s="907"/>
      <c r="CB119" s="907"/>
      <c r="CC119" s="907"/>
      <c r="CD119" s="907"/>
      <c r="CE119" s="907"/>
      <c r="CF119" s="907"/>
      <c r="CG119" s="907"/>
      <c r="CH119" s="907"/>
      <c r="CI119" s="907"/>
      <c r="CJ119" s="907"/>
      <c r="CK119" s="907"/>
      <c r="CL119" s="907"/>
      <c r="CM119" s="907"/>
      <c r="CN119" s="907"/>
      <c r="CO119" s="907"/>
      <c r="CP119" s="907"/>
      <c r="CQ119" s="907"/>
      <c r="CR119" s="907"/>
      <c r="CS119" s="907"/>
      <c r="CT119" s="907"/>
      <c r="CU119" s="907"/>
      <c r="CV119" s="907"/>
      <c r="CW119" s="907"/>
      <c r="CX119" s="907"/>
      <c r="CY119" s="907"/>
      <c r="CZ119" s="907"/>
      <c r="DA119" s="907"/>
      <c r="DB119" s="907"/>
      <c r="DC119" s="907"/>
      <c r="DD119" s="907"/>
      <c r="DE119" s="907"/>
      <c r="DF119" s="907"/>
      <c r="DG119" s="907"/>
      <c r="DH119" s="907"/>
      <c r="DI119" s="907"/>
      <c r="DJ119" s="907"/>
      <c r="DK119" s="907"/>
      <c r="DL119" s="907"/>
      <c r="DM119" s="907"/>
      <c r="DN119" s="907"/>
      <c r="DO119" s="907"/>
      <c r="DP119" s="907"/>
      <c r="DQ119" s="907"/>
      <c r="DR119" s="907"/>
      <c r="DS119" s="907"/>
      <c r="DT119" s="907"/>
      <c r="DU119" s="907"/>
      <c r="DV119" s="907"/>
      <c r="DW119" s="907"/>
      <c r="DX119" s="907"/>
      <c r="DY119" s="907"/>
      <c r="DZ119" s="907"/>
      <c r="EA119" s="907"/>
      <c r="EB119" s="907"/>
      <c r="EC119" s="907"/>
      <c r="ED119" s="907"/>
      <c r="EE119" s="907"/>
      <c r="EF119" s="907"/>
      <c r="EG119" s="907"/>
      <c r="EH119" s="907"/>
      <c r="EI119" s="907"/>
      <c r="EJ119" s="907"/>
      <c r="EK119" s="907"/>
      <c r="EL119" s="907"/>
      <c r="EM119" s="907"/>
      <c r="EN119" s="907"/>
      <c r="EO119" s="907"/>
      <c r="EP119" s="907"/>
      <c r="EQ119" s="907"/>
      <c r="ER119" s="907"/>
      <c r="ES119" s="907"/>
      <c r="ET119" s="907"/>
      <c r="EU119" s="907"/>
      <c r="EV119" s="907"/>
      <c r="EW119" s="907"/>
      <c r="EX119" s="907"/>
      <c r="EY119" s="907"/>
      <c r="EZ119" s="907"/>
      <c r="FA119" s="907"/>
      <c r="FB119" s="907"/>
      <c r="FC119" s="907"/>
      <c r="FD119" s="907"/>
      <c r="FE119" s="907"/>
      <c r="FF119" s="907"/>
      <c r="FG119" s="907"/>
      <c r="FH119" s="907"/>
      <c r="FI119" s="907"/>
      <c r="FJ119" s="907"/>
      <c r="FK119" s="907"/>
      <c r="FL119" s="907"/>
      <c r="FM119" s="907"/>
      <c r="FN119" s="907"/>
      <c r="FO119" s="907"/>
      <c r="FP119" s="907"/>
      <c r="FQ119" s="907"/>
      <c r="FR119" s="907"/>
      <c r="FS119" s="907"/>
      <c r="FT119" s="907"/>
      <c r="FU119" s="907"/>
      <c r="FV119" s="907"/>
      <c r="FW119" s="907"/>
      <c r="FX119" s="907"/>
      <c r="FY119" s="907"/>
      <c r="FZ119" s="907"/>
      <c r="GA119" s="907"/>
      <c r="GB119" s="907"/>
      <c r="GC119" s="907"/>
      <c r="GD119" s="907"/>
      <c r="GE119" s="907"/>
      <c r="GF119" s="907"/>
      <c r="GG119" s="907"/>
      <c r="GH119" s="907"/>
      <c r="GI119" s="907"/>
      <c r="GJ119" s="907"/>
      <c r="GK119" s="907"/>
      <c r="GL119" s="907"/>
      <c r="GM119" s="907"/>
      <c r="GN119" s="907"/>
      <c r="GO119" s="907"/>
      <c r="GP119" s="907"/>
      <c r="GQ119" s="907"/>
      <c r="GR119" s="907"/>
      <c r="GS119" s="907"/>
      <c r="GT119" s="907"/>
      <c r="GU119" s="907"/>
      <c r="GV119" s="907"/>
      <c r="GW119" s="907"/>
      <c r="GX119" s="907"/>
      <c r="GY119" s="907"/>
      <c r="GZ119" s="907"/>
      <c r="HA119" s="907"/>
      <c r="HB119" s="907"/>
      <c r="HC119" s="907"/>
      <c r="HD119" s="907"/>
      <c r="HE119" s="907"/>
      <c r="HF119" s="907"/>
      <c r="HG119" s="907"/>
      <c r="HH119" s="907"/>
      <c r="HI119" s="907"/>
      <c r="HJ119" s="907"/>
      <c r="HK119" s="907"/>
      <c r="HL119" s="907"/>
      <c r="HM119" s="907"/>
      <c r="HN119" s="907"/>
      <c r="HO119" s="907"/>
      <c r="HP119" s="907"/>
      <c r="HQ119" s="907"/>
      <c r="HR119" s="907"/>
      <c r="HS119" s="907"/>
      <c r="HT119" s="907"/>
      <c r="HU119" s="907"/>
      <c r="HV119" s="907"/>
      <c r="HW119" s="907"/>
      <c r="HX119" s="907"/>
      <c r="HY119" s="907"/>
      <c r="HZ119" s="907"/>
      <c r="IA119" s="907"/>
      <c r="IB119" s="907"/>
      <c r="IC119" s="907"/>
      <c r="ID119" s="907"/>
      <c r="IE119" s="907"/>
      <c r="IF119" s="907"/>
      <c r="IG119" s="907"/>
      <c r="IH119" s="907"/>
      <c r="II119" s="907"/>
      <c r="IJ119" s="907"/>
      <c r="IK119" s="907"/>
      <c r="IL119" s="907"/>
      <c r="IM119" s="907"/>
      <c r="IN119" s="907"/>
      <c r="IO119" s="907"/>
      <c r="IP119" s="907"/>
      <c r="IQ119" s="907"/>
      <c r="IR119" s="907"/>
      <c r="IS119" s="907"/>
      <c r="IT119" s="907"/>
      <c r="IU119" s="907"/>
    </row>
    <row r="120" spans="1:255" x14ac:dyDescent="0.2">
      <c r="A120" s="1157" t="s">
        <v>136</v>
      </c>
      <c r="B120" s="216" t="s">
        <v>4</v>
      </c>
      <c r="C120" s="216" t="s">
        <v>4</v>
      </c>
      <c r="D120" s="216" t="s">
        <v>4</v>
      </c>
      <c r="E120" s="216" t="s">
        <v>4</v>
      </c>
      <c r="F120" s="216" t="s">
        <v>4</v>
      </c>
      <c r="G120" s="216" t="s">
        <v>4</v>
      </c>
      <c r="H120" s="216" t="s">
        <v>4</v>
      </c>
      <c r="I120" s="216"/>
      <c r="J120" s="216"/>
      <c r="K120" s="1154"/>
      <c r="L120" s="1154"/>
      <c r="M120" s="1154"/>
      <c r="N120" s="1154"/>
      <c r="O120" s="225" t="s">
        <v>4</v>
      </c>
      <c r="P120" s="225" t="s">
        <v>4</v>
      </c>
      <c r="Q120" s="225" t="s">
        <v>4</v>
      </c>
      <c r="R120" s="225" t="s">
        <v>4</v>
      </c>
      <c r="S120" s="225" t="s">
        <v>4</v>
      </c>
      <c r="T120" s="225" t="s">
        <v>4</v>
      </c>
      <c r="U120" s="225" t="s">
        <v>4</v>
      </c>
      <c r="V120" s="225" t="s">
        <v>4</v>
      </c>
      <c r="W120" s="225" t="s">
        <v>4</v>
      </c>
      <c r="X120" s="225" t="s">
        <v>4</v>
      </c>
      <c r="Y120" s="225" t="s">
        <v>4</v>
      </c>
      <c r="Z120" s="225" t="s">
        <v>4</v>
      </c>
      <c r="AA120" s="225" t="s">
        <v>4</v>
      </c>
      <c r="AB120" s="225" t="s">
        <v>4</v>
      </c>
      <c r="AC120" s="225" t="s">
        <v>4</v>
      </c>
      <c r="AD120" s="225" t="s">
        <v>4</v>
      </c>
      <c r="AE120" s="225" t="s">
        <v>4</v>
      </c>
      <c r="AF120" s="225" t="s">
        <v>4</v>
      </c>
      <c r="AG120" s="1155" t="s">
        <v>4</v>
      </c>
      <c r="AH120" s="1156" t="s">
        <v>4</v>
      </c>
      <c r="AI120" s="907"/>
      <c r="AJ120" s="907"/>
      <c r="AK120" s="907"/>
      <c r="AL120" s="907"/>
      <c r="AM120" s="907"/>
      <c r="AN120" s="907"/>
      <c r="AO120" s="907"/>
      <c r="AP120" s="907"/>
      <c r="AQ120" s="907"/>
      <c r="AR120" s="907"/>
      <c r="AS120" s="907"/>
      <c r="AT120" s="907"/>
      <c r="AU120" s="907"/>
      <c r="AV120" s="907"/>
      <c r="AW120" s="907"/>
      <c r="AX120" s="907"/>
      <c r="AY120" s="907"/>
      <c r="AZ120" s="907"/>
      <c r="BA120" s="907"/>
      <c r="BB120" s="907"/>
      <c r="BC120" s="907"/>
      <c r="BD120" s="907"/>
      <c r="BE120" s="907"/>
      <c r="BF120" s="907"/>
      <c r="BG120" s="907"/>
      <c r="BH120" s="907"/>
      <c r="BI120" s="907"/>
      <c r="BJ120" s="907"/>
      <c r="BK120" s="907"/>
      <c r="BL120" s="907"/>
      <c r="BM120" s="907"/>
      <c r="BN120" s="907"/>
      <c r="BO120" s="907"/>
      <c r="BP120" s="907"/>
      <c r="BQ120" s="907"/>
      <c r="BR120" s="907"/>
      <c r="BS120" s="907"/>
      <c r="BT120" s="907"/>
      <c r="BU120" s="907"/>
      <c r="BV120" s="907"/>
      <c r="BW120" s="907"/>
      <c r="BX120" s="907"/>
      <c r="BY120" s="907"/>
      <c r="BZ120" s="907"/>
      <c r="CA120" s="907"/>
      <c r="CB120" s="907"/>
      <c r="CC120" s="907"/>
      <c r="CD120" s="907"/>
      <c r="CE120" s="907"/>
      <c r="CF120" s="907"/>
      <c r="CG120" s="907"/>
      <c r="CH120" s="907"/>
      <c r="CI120" s="907"/>
      <c r="CJ120" s="907"/>
      <c r="CK120" s="907"/>
      <c r="CL120" s="907"/>
      <c r="CM120" s="907"/>
      <c r="CN120" s="907"/>
      <c r="CO120" s="907"/>
      <c r="CP120" s="907"/>
      <c r="CQ120" s="907"/>
      <c r="CR120" s="907"/>
      <c r="CS120" s="907"/>
      <c r="CT120" s="907"/>
      <c r="CU120" s="907"/>
      <c r="CV120" s="907"/>
      <c r="CW120" s="907"/>
      <c r="CX120" s="907"/>
      <c r="CY120" s="907"/>
      <c r="CZ120" s="907"/>
      <c r="DA120" s="907"/>
      <c r="DB120" s="907"/>
      <c r="DC120" s="907"/>
      <c r="DD120" s="907"/>
      <c r="DE120" s="907"/>
      <c r="DF120" s="907"/>
      <c r="DG120" s="907"/>
      <c r="DH120" s="907"/>
      <c r="DI120" s="907"/>
      <c r="DJ120" s="907"/>
      <c r="DK120" s="907"/>
      <c r="DL120" s="907"/>
      <c r="DM120" s="907"/>
      <c r="DN120" s="907"/>
      <c r="DO120" s="907"/>
      <c r="DP120" s="907"/>
      <c r="DQ120" s="907"/>
      <c r="DR120" s="907"/>
      <c r="DS120" s="907"/>
      <c r="DT120" s="907"/>
      <c r="DU120" s="907"/>
      <c r="DV120" s="907"/>
      <c r="DW120" s="907"/>
      <c r="DX120" s="907"/>
      <c r="DY120" s="907"/>
      <c r="DZ120" s="907"/>
      <c r="EA120" s="907"/>
      <c r="EB120" s="907"/>
      <c r="EC120" s="907"/>
      <c r="ED120" s="907"/>
      <c r="EE120" s="907"/>
      <c r="EF120" s="907"/>
      <c r="EG120" s="907"/>
      <c r="EH120" s="907"/>
      <c r="EI120" s="907"/>
      <c r="EJ120" s="907"/>
      <c r="EK120" s="907"/>
      <c r="EL120" s="907"/>
      <c r="EM120" s="907"/>
      <c r="EN120" s="907"/>
      <c r="EO120" s="907"/>
      <c r="EP120" s="907"/>
      <c r="EQ120" s="907"/>
      <c r="ER120" s="907"/>
      <c r="ES120" s="907"/>
      <c r="ET120" s="907"/>
      <c r="EU120" s="907"/>
      <c r="EV120" s="907"/>
      <c r="EW120" s="907"/>
      <c r="EX120" s="907"/>
      <c r="EY120" s="907"/>
      <c r="EZ120" s="907"/>
      <c r="FA120" s="907"/>
      <c r="FB120" s="907"/>
      <c r="FC120" s="907"/>
      <c r="FD120" s="907"/>
      <c r="FE120" s="907"/>
      <c r="FF120" s="907"/>
      <c r="FG120" s="907"/>
      <c r="FH120" s="907"/>
      <c r="FI120" s="907"/>
      <c r="FJ120" s="907"/>
      <c r="FK120" s="907"/>
      <c r="FL120" s="907"/>
      <c r="FM120" s="907"/>
      <c r="FN120" s="907"/>
      <c r="FO120" s="907"/>
      <c r="FP120" s="907"/>
      <c r="FQ120" s="907"/>
      <c r="FR120" s="907"/>
      <c r="FS120" s="907"/>
      <c r="FT120" s="907"/>
      <c r="FU120" s="907"/>
      <c r="FV120" s="907"/>
      <c r="FW120" s="907"/>
      <c r="FX120" s="907"/>
      <c r="FY120" s="907"/>
      <c r="FZ120" s="907"/>
      <c r="GA120" s="907"/>
      <c r="GB120" s="907"/>
      <c r="GC120" s="907"/>
      <c r="GD120" s="907"/>
      <c r="GE120" s="907"/>
      <c r="GF120" s="907"/>
      <c r="GG120" s="907"/>
      <c r="GH120" s="907"/>
      <c r="GI120" s="907"/>
      <c r="GJ120" s="907"/>
      <c r="GK120" s="907"/>
      <c r="GL120" s="907"/>
      <c r="GM120" s="907"/>
      <c r="GN120" s="907"/>
      <c r="GO120" s="907"/>
      <c r="GP120" s="907"/>
      <c r="GQ120" s="907"/>
      <c r="GR120" s="907"/>
      <c r="GS120" s="907"/>
      <c r="GT120" s="907"/>
      <c r="GU120" s="907"/>
      <c r="GV120" s="907"/>
      <c r="GW120" s="907"/>
      <c r="GX120" s="907"/>
      <c r="GY120" s="907"/>
      <c r="GZ120" s="907"/>
      <c r="HA120" s="907"/>
      <c r="HB120" s="907"/>
      <c r="HC120" s="907"/>
      <c r="HD120" s="907"/>
      <c r="HE120" s="907"/>
      <c r="HF120" s="907"/>
      <c r="HG120" s="907"/>
      <c r="HH120" s="907"/>
      <c r="HI120" s="907"/>
      <c r="HJ120" s="907"/>
      <c r="HK120" s="907"/>
      <c r="HL120" s="907"/>
      <c r="HM120" s="907"/>
      <c r="HN120" s="907"/>
      <c r="HO120" s="907"/>
      <c r="HP120" s="907"/>
      <c r="HQ120" s="907"/>
      <c r="HR120" s="907"/>
      <c r="HS120" s="907"/>
      <c r="HT120" s="907"/>
      <c r="HU120" s="907"/>
      <c r="HV120" s="907"/>
      <c r="HW120" s="907"/>
      <c r="HX120" s="907"/>
      <c r="HY120" s="907"/>
      <c r="HZ120" s="907"/>
      <c r="IA120" s="907"/>
      <c r="IB120" s="907"/>
      <c r="IC120" s="907"/>
      <c r="ID120" s="907"/>
      <c r="IE120" s="907"/>
      <c r="IF120" s="907"/>
      <c r="IG120" s="907"/>
      <c r="IH120" s="907"/>
      <c r="II120" s="907"/>
      <c r="IJ120" s="907"/>
      <c r="IK120" s="907"/>
      <c r="IL120" s="907"/>
      <c r="IM120" s="907"/>
      <c r="IN120" s="907"/>
      <c r="IO120" s="907"/>
      <c r="IP120" s="907"/>
      <c r="IQ120" s="907"/>
      <c r="IR120" s="907"/>
      <c r="IS120" s="907"/>
      <c r="IT120" s="907"/>
      <c r="IU120" s="907"/>
    </row>
    <row r="121" spans="1:255" x14ac:dyDescent="0.2">
      <c r="A121" s="1157" t="s">
        <v>81</v>
      </c>
      <c r="B121" s="216" t="s">
        <v>4</v>
      </c>
      <c r="C121" s="216" t="s">
        <v>4</v>
      </c>
      <c r="D121" s="216" t="s">
        <v>4</v>
      </c>
      <c r="E121" s="216" t="s">
        <v>4</v>
      </c>
      <c r="F121" s="216" t="s">
        <v>4</v>
      </c>
      <c r="G121" s="216" t="s">
        <v>4</v>
      </c>
      <c r="H121" s="216" t="s">
        <v>4</v>
      </c>
      <c r="I121" s="216" t="s">
        <v>4</v>
      </c>
      <c r="J121" s="216" t="s">
        <v>4</v>
      </c>
      <c r="K121" s="216" t="s">
        <v>4</v>
      </c>
      <c r="L121" s="216" t="s">
        <v>4</v>
      </c>
      <c r="M121" s="216" t="s">
        <v>4</v>
      </c>
      <c r="N121" s="216" t="s">
        <v>4</v>
      </c>
      <c r="O121" s="216" t="s">
        <v>4</v>
      </c>
      <c r="P121" s="225" t="s">
        <v>4</v>
      </c>
      <c r="Q121" s="225" t="s">
        <v>4</v>
      </c>
      <c r="R121" s="225" t="s">
        <v>4</v>
      </c>
      <c r="S121" s="225" t="s">
        <v>4</v>
      </c>
      <c r="T121" s="225" t="s">
        <v>4</v>
      </c>
      <c r="U121" s="225" t="s">
        <v>4</v>
      </c>
      <c r="V121" s="225" t="s">
        <v>4</v>
      </c>
      <c r="W121" s="225" t="s">
        <v>4</v>
      </c>
      <c r="X121" s="225" t="s">
        <v>4</v>
      </c>
      <c r="Y121" s="225" t="s">
        <v>4</v>
      </c>
      <c r="Z121" s="225" t="s">
        <v>4</v>
      </c>
      <c r="AA121" s="225" t="s">
        <v>4</v>
      </c>
      <c r="AB121" s="225" t="s">
        <v>4</v>
      </c>
      <c r="AC121" s="225" t="s">
        <v>4</v>
      </c>
      <c r="AD121" s="225" t="s">
        <v>4</v>
      </c>
      <c r="AE121" s="225" t="s">
        <v>4</v>
      </c>
      <c r="AF121" s="225" t="s">
        <v>4</v>
      </c>
      <c r="AG121" s="1155" t="s">
        <v>4</v>
      </c>
      <c r="AH121" s="1156" t="s">
        <v>4</v>
      </c>
      <c r="AI121" s="907"/>
      <c r="AJ121" s="907"/>
      <c r="AK121" s="907"/>
      <c r="AL121" s="907"/>
      <c r="AM121" s="907"/>
      <c r="AN121" s="907"/>
      <c r="AO121" s="907"/>
      <c r="AP121" s="907"/>
      <c r="AQ121" s="907"/>
      <c r="AR121" s="907"/>
      <c r="AS121" s="907"/>
      <c r="AT121" s="907"/>
      <c r="AU121" s="907"/>
      <c r="AV121" s="907"/>
      <c r="AW121" s="907"/>
      <c r="AX121" s="907"/>
      <c r="AY121" s="907"/>
      <c r="AZ121" s="907"/>
      <c r="BA121" s="907"/>
      <c r="BB121" s="907"/>
      <c r="BC121" s="907"/>
      <c r="BD121" s="907"/>
      <c r="BE121" s="907"/>
      <c r="BF121" s="907"/>
      <c r="BG121" s="907"/>
      <c r="BH121" s="907"/>
      <c r="BI121" s="907"/>
      <c r="BJ121" s="907"/>
      <c r="BK121" s="907"/>
      <c r="BL121" s="907"/>
      <c r="BM121" s="907"/>
      <c r="BN121" s="907"/>
      <c r="BO121" s="907"/>
      <c r="BP121" s="907"/>
      <c r="BQ121" s="907"/>
      <c r="BR121" s="907"/>
      <c r="BS121" s="907"/>
      <c r="BT121" s="907"/>
      <c r="BU121" s="907"/>
      <c r="BV121" s="907"/>
      <c r="BW121" s="907"/>
      <c r="BX121" s="907"/>
      <c r="BY121" s="907"/>
      <c r="BZ121" s="907"/>
      <c r="CA121" s="907"/>
      <c r="CB121" s="907"/>
      <c r="CC121" s="907"/>
      <c r="CD121" s="907"/>
      <c r="CE121" s="907"/>
      <c r="CF121" s="907"/>
      <c r="CG121" s="907"/>
      <c r="CH121" s="907"/>
      <c r="CI121" s="907"/>
      <c r="CJ121" s="907"/>
      <c r="CK121" s="907"/>
      <c r="CL121" s="907"/>
      <c r="CM121" s="907"/>
      <c r="CN121" s="907"/>
      <c r="CO121" s="907"/>
      <c r="CP121" s="907"/>
      <c r="CQ121" s="907"/>
      <c r="CR121" s="907"/>
      <c r="CS121" s="907"/>
      <c r="CT121" s="907"/>
      <c r="CU121" s="907"/>
      <c r="CV121" s="907"/>
      <c r="CW121" s="907"/>
      <c r="CX121" s="907"/>
      <c r="CY121" s="907"/>
      <c r="CZ121" s="907"/>
      <c r="DA121" s="907"/>
      <c r="DB121" s="907"/>
      <c r="DC121" s="907"/>
      <c r="DD121" s="907"/>
      <c r="DE121" s="907"/>
      <c r="DF121" s="907"/>
      <c r="DG121" s="907"/>
      <c r="DH121" s="907"/>
      <c r="DI121" s="907"/>
      <c r="DJ121" s="907"/>
      <c r="DK121" s="907"/>
      <c r="DL121" s="907"/>
      <c r="DM121" s="907"/>
      <c r="DN121" s="907"/>
      <c r="DO121" s="907"/>
      <c r="DP121" s="907"/>
      <c r="DQ121" s="907"/>
      <c r="DR121" s="907"/>
      <c r="DS121" s="907"/>
      <c r="DT121" s="907"/>
      <c r="DU121" s="907"/>
      <c r="DV121" s="907"/>
      <c r="DW121" s="907"/>
      <c r="DX121" s="907"/>
      <c r="DY121" s="907"/>
      <c r="DZ121" s="907"/>
      <c r="EA121" s="907"/>
      <c r="EB121" s="907"/>
      <c r="EC121" s="907"/>
      <c r="ED121" s="907"/>
      <c r="EE121" s="907"/>
      <c r="EF121" s="907"/>
      <c r="EG121" s="907"/>
      <c r="EH121" s="907"/>
      <c r="EI121" s="907"/>
      <c r="EJ121" s="907"/>
      <c r="EK121" s="907"/>
      <c r="EL121" s="907"/>
      <c r="EM121" s="907"/>
      <c r="EN121" s="907"/>
      <c r="EO121" s="907"/>
      <c r="EP121" s="907"/>
      <c r="EQ121" s="907"/>
      <c r="ER121" s="907"/>
      <c r="ES121" s="907"/>
      <c r="ET121" s="907"/>
      <c r="EU121" s="907"/>
      <c r="EV121" s="907"/>
      <c r="EW121" s="907"/>
      <c r="EX121" s="907"/>
      <c r="EY121" s="907"/>
      <c r="EZ121" s="907"/>
      <c r="FA121" s="907"/>
      <c r="FB121" s="907"/>
      <c r="FC121" s="907"/>
      <c r="FD121" s="907"/>
      <c r="FE121" s="907"/>
      <c r="FF121" s="907"/>
      <c r="FG121" s="907"/>
      <c r="FH121" s="907"/>
      <c r="FI121" s="907"/>
      <c r="FJ121" s="907"/>
      <c r="FK121" s="907"/>
      <c r="FL121" s="907"/>
      <c r="FM121" s="907"/>
      <c r="FN121" s="907"/>
      <c r="FO121" s="907"/>
      <c r="FP121" s="907"/>
      <c r="FQ121" s="907"/>
      <c r="FR121" s="907"/>
      <c r="FS121" s="907"/>
      <c r="FT121" s="907"/>
      <c r="FU121" s="907"/>
      <c r="FV121" s="907"/>
      <c r="FW121" s="907"/>
      <c r="FX121" s="907"/>
      <c r="FY121" s="907"/>
      <c r="FZ121" s="907"/>
      <c r="GA121" s="907"/>
      <c r="GB121" s="907"/>
      <c r="GC121" s="907"/>
      <c r="GD121" s="907"/>
      <c r="GE121" s="907"/>
      <c r="GF121" s="907"/>
      <c r="GG121" s="907"/>
      <c r="GH121" s="907"/>
      <c r="GI121" s="907"/>
      <c r="GJ121" s="907"/>
      <c r="GK121" s="907"/>
      <c r="GL121" s="907"/>
      <c r="GM121" s="907"/>
      <c r="GN121" s="907"/>
      <c r="GO121" s="907"/>
      <c r="GP121" s="907"/>
      <c r="GQ121" s="907"/>
      <c r="GR121" s="907"/>
      <c r="GS121" s="907"/>
      <c r="GT121" s="907"/>
      <c r="GU121" s="907"/>
      <c r="GV121" s="907"/>
      <c r="GW121" s="907"/>
      <c r="GX121" s="907"/>
      <c r="GY121" s="907"/>
      <c r="GZ121" s="907"/>
      <c r="HA121" s="907"/>
      <c r="HB121" s="907"/>
      <c r="HC121" s="907"/>
      <c r="HD121" s="907"/>
      <c r="HE121" s="907"/>
      <c r="HF121" s="907"/>
      <c r="HG121" s="907"/>
      <c r="HH121" s="907"/>
      <c r="HI121" s="907"/>
      <c r="HJ121" s="907"/>
      <c r="HK121" s="907"/>
      <c r="HL121" s="907"/>
      <c r="HM121" s="907"/>
      <c r="HN121" s="907"/>
      <c r="HO121" s="907"/>
      <c r="HP121" s="907"/>
      <c r="HQ121" s="907"/>
      <c r="HR121" s="907"/>
      <c r="HS121" s="907"/>
      <c r="HT121" s="907"/>
      <c r="HU121" s="907"/>
      <c r="HV121" s="907"/>
      <c r="HW121" s="907"/>
      <c r="HX121" s="907"/>
      <c r="HY121" s="907"/>
      <c r="HZ121" s="907"/>
      <c r="IA121" s="907"/>
      <c r="IB121" s="907"/>
      <c r="IC121" s="907"/>
      <c r="ID121" s="907"/>
      <c r="IE121" s="907"/>
      <c r="IF121" s="907"/>
      <c r="IG121" s="907"/>
      <c r="IH121" s="907"/>
      <c r="II121" s="907"/>
      <c r="IJ121" s="907"/>
      <c r="IK121" s="907"/>
      <c r="IL121" s="907"/>
      <c r="IM121" s="907"/>
      <c r="IN121" s="907"/>
      <c r="IO121" s="907"/>
      <c r="IP121" s="907"/>
      <c r="IQ121" s="907"/>
      <c r="IR121" s="907"/>
      <c r="IS121" s="907"/>
      <c r="IT121" s="907"/>
      <c r="IU121" s="907"/>
    </row>
    <row r="122" spans="1:255" x14ac:dyDescent="0.2">
      <c r="A122" s="250" t="s">
        <v>707</v>
      </c>
      <c r="B122" s="216"/>
      <c r="C122" s="216"/>
      <c r="D122" s="216"/>
      <c r="E122" s="216"/>
      <c r="F122" s="216"/>
      <c r="G122" s="216"/>
      <c r="H122" s="216"/>
      <c r="I122" s="216" t="s">
        <v>4</v>
      </c>
      <c r="J122" s="216" t="s">
        <v>4</v>
      </c>
      <c r="K122" s="216" t="s">
        <v>4</v>
      </c>
      <c r="L122" s="216" t="s">
        <v>4</v>
      </c>
      <c r="M122" s="216" t="s">
        <v>4</v>
      </c>
      <c r="N122" s="216" t="s">
        <v>4</v>
      </c>
      <c r="O122" s="216" t="s">
        <v>4</v>
      </c>
      <c r="P122" s="225" t="s">
        <v>4</v>
      </c>
      <c r="Q122" s="225" t="s">
        <v>4</v>
      </c>
      <c r="R122" s="225" t="s">
        <v>4</v>
      </c>
      <c r="S122" s="225" t="s">
        <v>4</v>
      </c>
      <c r="T122" s="225" t="s">
        <v>4</v>
      </c>
      <c r="U122" s="225" t="s">
        <v>4</v>
      </c>
      <c r="V122" s="225" t="s">
        <v>4</v>
      </c>
      <c r="W122" s="225" t="s">
        <v>4</v>
      </c>
      <c r="X122" s="225" t="s">
        <v>4</v>
      </c>
      <c r="Y122" s="225" t="s">
        <v>4</v>
      </c>
      <c r="Z122" s="225" t="s">
        <v>4</v>
      </c>
      <c r="AA122" s="225" t="s">
        <v>4</v>
      </c>
      <c r="AB122" s="225" t="s">
        <v>4</v>
      </c>
      <c r="AC122" s="225" t="s">
        <v>4</v>
      </c>
      <c r="AD122" s="225" t="s">
        <v>4</v>
      </c>
      <c r="AE122" s="225" t="s">
        <v>4</v>
      </c>
      <c r="AF122" s="225" t="s">
        <v>4</v>
      </c>
      <c r="AG122" s="1155" t="s">
        <v>4</v>
      </c>
      <c r="AH122" s="1156" t="s">
        <v>4</v>
      </c>
      <c r="AI122" s="907"/>
      <c r="AJ122" s="907"/>
      <c r="AK122" s="907"/>
      <c r="AL122" s="907"/>
      <c r="AM122" s="907"/>
      <c r="AN122" s="907"/>
      <c r="AO122" s="907"/>
      <c r="AP122" s="907"/>
      <c r="AQ122" s="907"/>
      <c r="AR122" s="907"/>
      <c r="AS122" s="907"/>
      <c r="AT122" s="907"/>
      <c r="AU122" s="907"/>
      <c r="AV122" s="907"/>
      <c r="AW122" s="907"/>
      <c r="AX122" s="907"/>
      <c r="AY122" s="907"/>
      <c r="AZ122" s="907"/>
      <c r="BA122" s="907"/>
      <c r="BB122" s="907"/>
      <c r="BC122" s="907"/>
      <c r="BD122" s="907"/>
      <c r="BE122" s="907"/>
      <c r="BF122" s="907"/>
      <c r="BG122" s="907"/>
      <c r="BH122" s="907"/>
      <c r="BI122" s="907"/>
      <c r="BJ122" s="907"/>
      <c r="BK122" s="907"/>
      <c r="BL122" s="907"/>
      <c r="BM122" s="907"/>
      <c r="BN122" s="907"/>
      <c r="BO122" s="907"/>
      <c r="BP122" s="907"/>
      <c r="BQ122" s="907"/>
      <c r="BR122" s="907"/>
      <c r="BS122" s="907"/>
      <c r="BT122" s="907"/>
      <c r="BU122" s="907"/>
      <c r="BV122" s="907"/>
      <c r="BW122" s="907"/>
      <c r="BX122" s="907"/>
      <c r="BY122" s="907"/>
      <c r="BZ122" s="907"/>
      <c r="CA122" s="907"/>
      <c r="CB122" s="907"/>
      <c r="CC122" s="907"/>
      <c r="CD122" s="907"/>
      <c r="CE122" s="907"/>
      <c r="CF122" s="907"/>
      <c r="CG122" s="907"/>
      <c r="CH122" s="907"/>
      <c r="CI122" s="907"/>
      <c r="CJ122" s="907"/>
      <c r="CK122" s="907"/>
      <c r="CL122" s="907"/>
      <c r="CM122" s="907"/>
      <c r="CN122" s="907"/>
      <c r="CO122" s="907"/>
      <c r="CP122" s="907"/>
      <c r="CQ122" s="907"/>
      <c r="CR122" s="907"/>
      <c r="CS122" s="907"/>
      <c r="CT122" s="907"/>
      <c r="CU122" s="907"/>
      <c r="CV122" s="907"/>
      <c r="CW122" s="907"/>
      <c r="CX122" s="907"/>
      <c r="CY122" s="907"/>
      <c r="CZ122" s="907"/>
      <c r="DA122" s="907"/>
      <c r="DB122" s="907"/>
      <c r="DC122" s="907"/>
      <c r="DD122" s="907"/>
      <c r="DE122" s="907"/>
      <c r="DF122" s="907"/>
      <c r="DG122" s="907"/>
      <c r="DH122" s="907"/>
      <c r="DI122" s="907"/>
      <c r="DJ122" s="907"/>
      <c r="DK122" s="907"/>
      <c r="DL122" s="907"/>
      <c r="DM122" s="907"/>
      <c r="DN122" s="907"/>
      <c r="DO122" s="907"/>
      <c r="DP122" s="907"/>
      <c r="DQ122" s="907"/>
      <c r="DR122" s="907"/>
      <c r="DS122" s="907"/>
      <c r="DT122" s="907"/>
      <c r="DU122" s="907"/>
      <c r="DV122" s="907"/>
      <c r="DW122" s="907"/>
      <c r="DX122" s="907"/>
      <c r="DY122" s="907"/>
      <c r="DZ122" s="907"/>
      <c r="EA122" s="907"/>
      <c r="EB122" s="907"/>
      <c r="EC122" s="907"/>
      <c r="ED122" s="907"/>
      <c r="EE122" s="907"/>
      <c r="EF122" s="907"/>
      <c r="EG122" s="907"/>
      <c r="EH122" s="907"/>
      <c r="EI122" s="907"/>
      <c r="EJ122" s="907"/>
      <c r="EK122" s="907"/>
      <c r="EL122" s="907"/>
      <c r="EM122" s="907"/>
      <c r="EN122" s="907"/>
      <c r="EO122" s="907"/>
      <c r="EP122" s="907"/>
      <c r="EQ122" s="907"/>
      <c r="ER122" s="907"/>
      <c r="ES122" s="907"/>
      <c r="ET122" s="907"/>
      <c r="EU122" s="907"/>
      <c r="EV122" s="907"/>
      <c r="EW122" s="907"/>
      <c r="EX122" s="907"/>
      <c r="EY122" s="907"/>
      <c r="EZ122" s="907"/>
      <c r="FA122" s="907"/>
      <c r="FB122" s="907"/>
      <c r="FC122" s="907"/>
      <c r="FD122" s="907"/>
      <c r="FE122" s="907"/>
      <c r="FF122" s="907"/>
      <c r="FG122" s="907"/>
      <c r="FH122" s="907"/>
      <c r="FI122" s="907"/>
      <c r="FJ122" s="907"/>
      <c r="FK122" s="907"/>
      <c r="FL122" s="907"/>
      <c r="FM122" s="907"/>
      <c r="FN122" s="907"/>
      <c r="FO122" s="907"/>
      <c r="FP122" s="907"/>
      <c r="FQ122" s="907"/>
      <c r="FR122" s="907"/>
      <c r="FS122" s="907"/>
      <c r="FT122" s="907"/>
      <c r="FU122" s="907"/>
      <c r="FV122" s="907"/>
      <c r="FW122" s="907"/>
      <c r="FX122" s="907"/>
      <c r="FY122" s="907"/>
      <c r="FZ122" s="907"/>
      <c r="GA122" s="907"/>
      <c r="GB122" s="907"/>
      <c r="GC122" s="907"/>
      <c r="GD122" s="907"/>
      <c r="GE122" s="907"/>
      <c r="GF122" s="907"/>
      <c r="GG122" s="907"/>
      <c r="GH122" s="907"/>
      <c r="GI122" s="907"/>
      <c r="GJ122" s="907"/>
      <c r="GK122" s="907"/>
      <c r="GL122" s="907"/>
      <c r="GM122" s="907"/>
      <c r="GN122" s="907"/>
      <c r="GO122" s="907"/>
      <c r="GP122" s="907"/>
      <c r="GQ122" s="907"/>
      <c r="GR122" s="907"/>
      <c r="GS122" s="907"/>
      <c r="GT122" s="907"/>
      <c r="GU122" s="907"/>
      <c r="GV122" s="907"/>
      <c r="GW122" s="907"/>
      <c r="GX122" s="907"/>
      <c r="GY122" s="907"/>
      <c r="GZ122" s="907"/>
      <c r="HA122" s="907"/>
      <c r="HB122" s="907"/>
      <c r="HC122" s="907"/>
      <c r="HD122" s="907"/>
      <c r="HE122" s="907"/>
      <c r="HF122" s="907"/>
      <c r="HG122" s="907"/>
      <c r="HH122" s="907"/>
      <c r="HI122" s="907"/>
      <c r="HJ122" s="907"/>
      <c r="HK122" s="907"/>
      <c r="HL122" s="907"/>
      <c r="HM122" s="907"/>
      <c r="HN122" s="907"/>
      <c r="HO122" s="907"/>
      <c r="HP122" s="907"/>
      <c r="HQ122" s="907"/>
      <c r="HR122" s="907"/>
      <c r="HS122" s="907"/>
      <c r="HT122" s="907"/>
      <c r="HU122" s="907"/>
      <c r="HV122" s="907"/>
      <c r="HW122" s="907"/>
      <c r="HX122" s="907"/>
      <c r="HY122" s="907"/>
      <c r="HZ122" s="907"/>
      <c r="IA122" s="907"/>
      <c r="IB122" s="907"/>
      <c r="IC122" s="907"/>
      <c r="ID122" s="907"/>
      <c r="IE122" s="907"/>
      <c r="IF122" s="907"/>
      <c r="IG122" s="907"/>
      <c r="IH122" s="907"/>
      <c r="II122" s="907"/>
      <c r="IJ122" s="907"/>
      <c r="IK122" s="907"/>
      <c r="IL122" s="907"/>
      <c r="IM122" s="907"/>
      <c r="IN122" s="907"/>
      <c r="IO122" s="907"/>
      <c r="IP122" s="907"/>
      <c r="IQ122" s="907"/>
      <c r="IR122" s="907"/>
      <c r="IS122" s="907"/>
      <c r="IT122" s="907"/>
      <c r="IU122" s="907"/>
    </row>
    <row r="123" spans="1:255" x14ac:dyDescent="0.2">
      <c r="A123" s="1157" t="s">
        <v>138</v>
      </c>
      <c r="B123" s="216" t="s">
        <v>4</v>
      </c>
      <c r="C123" s="216" t="s">
        <v>4</v>
      </c>
      <c r="D123" s="216" t="s">
        <v>4</v>
      </c>
      <c r="E123" s="216" t="s">
        <v>4</v>
      </c>
      <c r="F123" s="216" t="s">
        <v>4</v>
      </c>
      <c r="G123" s="216" t="s">
        <v>4</v>
      </c>
      <c r="H123" s="216" t="s">
        <v>4</v>
      </c>
      <c r="I123" s="216"/>
      <c r="J123" s="216"/>
      <c r="K123" s="242"/>
      <c r="L123" s="242"/>
      <c r="M123" s="242"/>
      <c r="N123" s="242"/>
      <c r="O123" s="225" t="s">
        <v>4</v>
      </c>
      <c r="P123" s="225" t="s">
        <v>4</v>
      </c>
      <c r="Q123" s="225" t="s">
        <v>4</v>
      </c>
      <c r="R123" s="225" t="s">
        <v>4</v>
      </c>
      <c r="S123" s="225" t="s">
        <v>4</v>
      </c>
      <c r="T123" s="225" t="s">
        <v>4</v>
      </c>
      <c r="U123" s="225" t="s">
        <v>4</v>
      </c>
      <c r="V123" s="225" t="s">
        <v>4</v>
      </c>
      <c r="W123" s="225" t="s">
        <v>4</v>
      </c>
      <c r="X123" s="225" t="s">
        <v>4</v>
      </c>
      <c r="Y123" s="225" t="s">
        <v>4</v>
      </c>
      <c r="Z123" s="225" t="s">
        <v>4</v>
      </c>
      <c r="AA123" s="225" t="s">
        <v>4</v>
      </c>
      <c r="AB123" s="225" t="s">
        <v>4</v>
      </c>
      <c r="AC123" s="225" t="s">
        <v>4</v>
      </c>
      <c r="AD123" s="225" t="s">
        <v>4</v>
      </c>
      <c r="AE123" s="225" t="s">
        <v>4</v>
      </c>
      <c r="AF123" s="225" t="s">
        <v>4</v>
      </c>
      <c r="AG123" s="1155" t="s">
        <v>4</v>
      </c>
      <c r="AH123" s="1156" t="s">
        <v>4</v>
      </c>
      <c r="AI123" s="907"/>
      <c r="AJ123" s="907"/>
      <c r="AK123" s="907"/>
      <c r="AL123" s="907"/>
      <c r="AM123" s="907"/>
      <c r="AN123" s="907"/>
      <c r="AO123" s="907"/>
      <c r="AP123" s="907"/>
      <c r="AQ123" s="907"/>
      <c r="AR123" s="907"/>
      <c r="AS123" s="907"/>
      <c r="AT123" s="907"/>
      <c r="AU123" s="907"/>
      <c r="AV123" s="907"/>
      <c r="AW123" s="907"/>
      <c r="AX123" s="907"/>
      <c r="AY123" s="907"/>
      <c r="AZ123" s="907"/>
      <c r="BA123" s="907"/>
      <c r="BB123" s="907"/>
      <c r="BC123" s="907"/>
      <c r="BD123" s="907"/>
      <c r="BE123" s="907"/>
      <c r="BF123" s="907"/>
      <c r="BG123" s="907"/>
      <c r="BH123" s="907"/>
      <c r="BI123" s="907"/>
      <c r="BJ123" s="907"/>
      <c r="BK123" s="907"/>
      <c r="BL123" s="907"/>
      <c r="BM123" s="907"/>
      <c r="BN123" s="907"/>
      <c r="BO123" s="907"/>
      <c r="BP123" s="907"/>
      <c r="BQ123" s="907"/>
      <c r="BR123" s="907"/>
      <c r="BS123" s="907"/>
      <c r="BT123" s="907"/>
      <c r="BU123" s="907"/>
      <c r="BV123" s="907"/>
      <c r="BW123" s="907"/>
      <c r="BX123" s="907"/>
      <c r="BY123" s="907"/>
      <c r="BZ123" s="907"/>
      <c r="CA123" s="907"/>
      <c r="CB123" s="907"/>
      <c r="CC123" s="907"/>
      <c r="CD123" s="907"/>
      <c r="CE123" s="907"/>
      <c r="CF123" s="907"/>
      <c r="CG123" s="907"/>
      <c r="CH123" s="907"/>
      <c r="CI123" s="907"/>
      <c r="CJ123" s="907"/>
      <c r="CK123" s="907"/>
      <c r="CL123" s="907"/>
      <c r="CM123" s="907"/>
      <c r="CN123" s="907"/>
      <c r="CO123" s="907"/>
      <c r="CP123" s="907"/>
      <c r="CQ123" s="907"/>
      <c r="CR123" s="907"/>
      <c r="CS123" s="907"/>
      <c r="CT123" s="907"/>
      <c r="CU123" s="907"/>
      <c r="CV123" s="907"/>
      <c r="CW123" s="907"/>
      <c r="CX123" s="907"/>
      <c r="CY123" s="907"/>
      <c r="CZ123" s="907"/>
      <c r="DA123" s="907"/>
      <c r="DB123" s="907"/>
      <c r="DC123" s="907"/>
      <c r="DD123" s="907"/>
      <c r="DE123" s="907"/>
      <c r="DF123" s="907"/>
      <c r="DG123" s="907"/>
      <c r="DH123" s="907"/>
      <c r="DI123" s="907"/>
      <c r="DJ123" s="907"/>
      <c r="DK123" s="907"/>
      <c r="DL123" s="907"/>
      <c r="DM123" s="907"/>
      <c r="DN123" s="907"/>
      <c r="DO123" s="907"/>
      <c r="DP123" s="907"/>
      <c r="DQ123" s="907"/>
      <c r="DR123" s="907"/>
      <c r="DS123" s="907"/>
      <c r="DT123" s="907"/>
      <c r="DU123" s="907"/>
      <c r="DV123" s="907"/>
      <c r="DW123" s="907"/>
      <c r="DX123" s="907"/>
      <c r="DY123" s="907"/>
      <c r="DZ123" s="907"/>
      <c r="EA123" s="907"/>
      <c r="EB123" s="907"/>
      <c r="EC123" s="907"/>
      <c r="ED123" s="907"/>
      <c r="EE123" s="907"/>
      <c r="EF123" s="907"/>
      <c r="EG123" s="907"/>
      <c r="EH123" s="907"/>
      <c r="EI123" s="907"/>
      <c r="EJ123" s="907"/>
      <c r="EK123" s="907"/>
      <c r="EL123" s="907"/>
      <c r="EM123" s="907"/>
      <c r="EN123" s="907"/>
      <c r="EO123" s="907"/>
      <c r="EP123" s="907"/>
      <c r="EQ123" s="907"/>
      <c r="ER123" s="907"/>
      <c r="ES123" s="907"/>
      <c r="ET123" s="907"/>
      <c r="EU123" s="907"/>
      <c r="EV123" s="907"/>
      <c r="EW123" s="907"/>
      <c r="EX123" s="907"/>
      <c r="EY123" s="907"/>
      <c r="EZ123" s="907"/>
      <c r="FA123" s="907"/>
      <c r="FB123" s="907"/>
      <c r="FC123" s="907"/>
      <c r="FD123" s="907"/>
      <c r="FE123" s="907"/>
      <c r="FF123" s="907"/>
      <c r="FG123" s="907"/>
      <c r="FH123" s="907"/>
      <c r="FI123" s="907"/>
      <c r="FJ123" s="907"/>
      <c r="FK123" s="907"/>
      <c r="FL123" s="907"/>
      <c r="FM123" s="907"/>
      <c r="FN123" s="907"/>
      <c r="FO123" s="907"/>
      <c r="FP123" s="907"/>
      <c r="FQ123" s="907"/>
      <c r="FR123" s="907"/>
      <c r="FS123" s="907"/>
      <c r="FT123" s="907"/>
      <c r="FU123" s="907"/>
      <c r="FV123" s="907"/>
      <c r="FW123" s="907"/>
      <c r="FX123" s="907"/>
      <c r="FY123" s="907"/>
      <c r="FZ123" s="907"/>
      <c r="GA123" s="907"/>
      <c r="GB123" s="907"/>
      <c r="GC123" s="907"/>
      <c r="GD123" s="907"/>
      <c r="GE123" s="907"/>
      <c r="GF123" s="907"/>
      <c r="GG123" s="907"/>
      <c r="GH123" s="907"/>
      <c r="GI123" s="907"/>
      <c r="GJ123" s="907"/>
      <c r="GK123" s="907"/>
      <c r="GL123" s="907"/>
      <c r="GM123" s="907"/>
      <c r="GN123" s="907"/>
      <c r="GO123" s="907"/>
      <c r="GP123" s="907"/>
      <c r="GQ123" s="907"/>
      <c r="GR123" s="907"/>
      <c r="GS123" s="907"/>
      <c r="GT123" s="907"/>
      <c r="GU123" s="907"/>
      <c r="GV123" s="907"/>
      <c r="GW123" s="907"/>
      <c r="GX123" s="907"/>
      <c r="GY123" s="907"/>
      <c r="GZ123" s="907"/>
      <c r="HA123" s="907"/>
      <c r="HB123" s="907"/>
      <c r="HC123" s="907"/>
      <c r="HD123" s="907"/>
      <c r="HE123" s="907"/>
      <c r="HF123" s="907"/>
      <c r="HG123" s="907"/>
      <c r="HH123" s="907"/>
      <c r="HI123" s="907"/>
      <c r="HJ123" s="907"/>
      <c r="HK123" s="907"/>
      <c r="HL123" s="907"/>
      <c r="HM123" s="907"/>
      <c r="HN123" s="907"/>
      <c r="HO123" s="907"/>
      <c r="HP123" s="907"/>
      <c r="HQ123" s="907"/>
      <c r="HR123" s="907"/>
      <c r="HS123" s="907"/>
      <c r="HT123" s="907"/>
      <c r="HU123" s="907"/>
      <c r="HV123" s="907"/>
      <c r="HW123" s="907"/>
      <c r="HX123" s="907"/>
      <c r="HY123" s="907"/>
      <c r="HZ123" s="907"/>
      <c r="IA123" s="907"/>
      <c r="IB123" s="907"/>
      <c r="IC123" s="907"/>
      <c r="ID123" s="907"/>
      <c r="IE123" s="907"/>
      <c r="IF123" s="907"/>
      <c r="IG123" s="907"/>
      <c r="IH123" s="907"/>
      <c r="II123" s="907"/>
      <c r="IJ123" s="907"/>
      <c r="IK123" s="907"/>
      <c r="IL123" s="907"/>
      <c r="IM123" s="907"/>
      <c r="IN123" s="907"/>
      <c r="IO123" s="907"/>
      <c r="IP123" s="907"/>
      <c r="IQ123" s="907"/>
      <c r="IR123" s="907"/>
      <c r="IS123" s="907"/>
      <c r="IT123" s="907"/>
      <c r="IU123" s="907"/>
    </row>
    <row r="124" spans="1:255" x14ac:dyDescent="0.2">
      <c r="A124" s="1157" t="s">
        <v>81</v>
      </c>
      <c r="B124" s="216" t="s">
        <v>4</v>
      </c>
      <c r="C124" s="216" t="s">
        <v>4</v>
      </c>
      <c r="D124" s="216" t="s">
        <v>4</v>
      </c>
      <c r="E124" s="216" t="s">
        <v>4</v>
      </c>
      <c r="F124" s="216" t="s">
        <v>4</v>
      </c>
      <c r="G124" s="216" t="s">
        <v>4</v>
      </c>
      <c r="H124" s="216" t="s">
        <v>4</v>
      </c>
      <c r="I124" s="216" t="s">
        <v>4</v>
      </c>
      <c r="J124" s="216" t="s">
        <v>4</v>
      </c>
      <c r="K124" s="216" t="s">
        <v>4</v>
      </c>
      <c r="L124" s="216" t="s">
        <v>4</v>
      </c>
      <c r="M124" s="216" t="s">
        <v>4</v>
      </c>
      <c r="N124" s="216" t="s">
        <v>4</v>
      </c>
      <c r="O124" s="216" t="s">
        <v>4</v>
      </c>
      <c r="P124" s="225" t="s">
        <v>4</v>
      </c>
      <c r="Q124" s="225" t="s">
        <v>4</v>
      </c>
      <c r="R124" s="225" t="s">
        <v>4</v>
      </c>
      <c r="S124" s="225" t="s">
        <v>4</v>
      </c>
      <c r="T124" s="225" t="s">
        <v>4</v>
      </c>
      <c r="U124" s="225" t="s">
        <v>4</v>
      </c>
      <c r="V124" s="225" t="s">
        <v>4</v>
      </c>
      <c r="W124" s="225" t="s">
        <v>4</v>
      </c>
      <c r="X124" s="225" t="s">
        <v>4</v>
      </c>
      <c r="Y124" s="225" t="s">
        <v>4</v>
      </c>
      <c r="Z124" s="225" t="s">
        <v>4</v>
      </c>
      <c r="AA124" s="225" t="s">
        <v>4</v>
      </c>
      <c r="AB124" s="225" t="s">
        <v>4</v>
      </c>
      <c r="AC124" s="225" t="s">
        <v>4</v>
      </c>
      <c r="AD124" s="225" t="s">
        <v>4</v>
      </c>
      <c r="AE124" s="225" t="s">
        <v>4</v>
      </c>
      <c r="AF124" s="225" t="s">
        <v>4</v>
      </c>
      <c r="AG124" s="1155" t="s">
        <v>4</v>
      </c>
      <c r="AH124" s="1156" t="s">
        <v>4</v>
      </c>
      <c r="AI124" s="907"/>
      <c r="AJ124" s="907"/>
      <c r="AK124" s="907"/>
      <c r="AL124" s="907"/>
      <c r="AM124" s="907"/>
      <c r="AN124" s="907"/>
      <c r="AO124" s="907"/>
      <c r="AP124" s="907"/>
      <c r="AQ124" s="907"/>
      <c r="AR124" s="907"/>
      <c r="AS124" s="907"/>
      <c r="AT124" s="907"/>
      <c r="AU124" s="907"/>
      <c r="AV124" s="907"/>
      <c r="AW124" s="907"/>
      <c r="AX124" s="907"/>
      <c r="AY124" s="907"/>
      <c r="AZ124" s="907"/>
      <c r="BA124" s="907"/>
      <c r="BB124" s="907"/>
      <c r="BC124" s="907"/>
      <c r="BD124" s="907"/>
      <c r="BE124" s="907"/>
      <c r="BF124" s="907"/>
      <c r="BG124" s="907"/>
      <c r="BH124" s="907"/>
      <c r="BI124" s="907"/>
      <c r="BJ124" s="907"/>
      <c r="BK124" s="907"/>
      <c r="BL124" s="907"/>
      <c r="BM124" s="907"/>
      <c r="BN124" s="907"/>
      <c r="BO124" s="907"/>
      <c r="BP124" s="907"/>
      <c r="BQ124" s="907"/>
      <c r="BR124" s="907"/>
      <c r="BS124" s="907"/>
      <c r="BT124" s="907"/>
      <c r="BU124" s="907"/>
      <c r="BV124" s="907"/>
      <c r="BW124" s="907"/>
      <c r="BX124" s="907"/>
      <c r="BY124" s="907"/>
      <c r="BZ124" s="907"/>
      <c r="CA124" s="907"/>
      <c r="CB124" s="907"/>
      <c r="CC124" s="907"/>
      <c r="CD124" s="907"/>
      <c r="CE124" s="907"/>
      <c r="CF124" s="907"/>
      <c r="CG124" s="907"/>
      <c r="CH124" s="907"/>
      <c r="CI124" s="907"/>
      <c r="CJ124" s="907"/>
      <c r="CK124" s="907"/>
      <c r="CL124" s="907"/>
      <c r="CM124" s="907"/>
      <c r="CN124" s="907"/>
      <c r="CO124" s="907"/>
      <c r="CP124" s="907"/>
      <c r="CQ124" s="907"/>
      <c r="CR124" s="907"/>
      <c r="CS124" s="907"/>
      <c r="CT124" s="907"/>
      <c r="CU124" s="907"/>
      <c r="CV124" s="907"/>
      <c r="CW124" s="907"/>
      <c r="CX124" s="907"/>
      <c r="CY124" s="907"/>
      <c r="CZ124" s="907"/>
      <c r="DA124" s="907"/>
      <c r="DB124" s="907"/>
      <c r="DC124" s="907"/>
      <c r="DD124" s="907"/>
      <c r="DE124" s="907"/>
      <c r="DF124" s="907"/>
      <c r="DG124" s="907"/>
      <c r="DH124" s="907"/>
      <c r="DI124" s="907"/>
      <c r="DJ124" s="907"/>
      <c r="DK124" s="907"/>
      <c r="DL124" s="907"/>
      <c r="DM124" s="907"/>
      <c r="DN124" s="907"/>
      <c r="DO124" s="907"/>
      <c r="DP124" s="907"/>
      <c r="DQ124" s="907"/>
      <c r="DR124" s="907"/>
      <c r="DS124" s="907"/>
      <c r="DT124" s="907"/>
      <c r="DU124" s="907"/>
      <c r="DV124" s="907"/>
      <c r="DW124" s="907"/>
      <c r="DX124" s="907"/>
      <c r="DY124" s="907"/>
      <c r="DZ124" s="907"/>
      <c r="EA124" s="907"/>
      <c r="EB124" s="907"/>
      <c r="EC124" s="907"/>
      <c r="ED124" s="907"/>
      <c r="EE124" s="907"/>
      <c r="EF124" s="907"/>
      <c r="EG124" s="907"/>
      <c r="EH124" s="907"/>
      <c r="EI124" s="907"/>
      <c r="EJ124" s="907"/>
      <c r="EK124" s="907"/>
      <c r="EL124" s="907"/>
      <c r="EM124" s="907"/>
      <c r="EN124" s="907"/>
      <c r="EO124" s="907"/>
      <c r="EP124" s="907"/>
      <c r="EQ124" s="907"/>
      <c r="ER124" s="907"/>
      <c r="ES124" s="907"/>
      <c r="ET124" s="907"/>
      <c r="EU124" s="907"/>
      <c r="EV124" s="907"/>
      <c r="EW124" s="907"/>
      <c r="EX124" s="907"/>
      <c r="EY124" s="907"/>
      <c r="EZ124" s="907"/>
      <c r="FA124" s="907"/>
      <c r="FB124" s="907"/>
      <c r="FC124" s="907"/>
      <c r="FD124" s="907"/>
      <c r="FE124" s="907"/>
      <c r="FF124" s="907"/>
      <c r="FG124" s="907"/>
      <c r="FH124" s="907"/>
      <c r="FI124" s="907"/>
      <c r="FJ124" s="907"/>
      <c r="FK124" s="907"/>
      <c r="FL124" s="907"/>
      <c r="FM124" s="907"/>
      <c r="FN124" s="907"/>
      <c r="FO124" s="907"/>
      <c r="FP124" s="907"/>
      <c r="FQ124" s="907"/>
      <c r="FR124" s="907"/>
      <c r="FS124" s="907"/>
      <c r="FT124" s="907"/>
      <c r="FU124" s="907"/>
      <c r="FV124" s="907"/>
      <c r="FW124" s="907"/>
      <c r="FX124" s="907"/>
      <c r="FY124" s="907"/>
      <c r="FZ124" s="907"/>
      <c r="GA124" s="907"/>
      <c r="GB124" s="907"/>
      <c r="GC124" s="907"/>
      <c r="GD124" s="907"/>
      <c r="GE124" s="907"/>
      <c r="GF124" s="907"/>
      <c r="GG124" s="907"/>
      <c r="GH124" s="907"/>
      <c r="GI124" s="907"/>
      <c r="GJ124" s="907"/>
      <c r="GK124" s="907"/>
      <c r="GL124" s="907"/>
      <c r="GM124" s="907"/>
      <c r="GN124" s="907"/>
      <c r="GO124" s="907"/>
      <c r="GP124" s="907"/>
      <c r="GQ124" s="907"/>
      <c r="GR124" s="907"/>
      <c r="GS124" s="907"/>
      <c r="GT124" s="907"/>
      <c r="GU124" s="907"/>
      <c r="GV124" s="907"/>
      <c r="GW124" s="907"/>
      <c r="GX124" s="907"/>
      <c r="GY124" s="907"/>
      <c r="GZ124" s="907"/>
      <c r="HA124" s="907"/>
      <c r="HB124" s="907"/>
      <c r="HC124" s="907"/>
      <c r="HD124" s="907"/>
      <c r="HE124" s="907"/>
      <c r="HF124" s="907"/>
      <c r="HG124" s="907"/>
      <c r="HH124" s="907"/>
      <c r="HI124" s="907"/>
      <c r="HJ124" s="907"/>
      <c r="HK124" s="907"/>
      <c r="HL124" s="907"/>
      <c r="HM124" s="907"/>
      <c r="HN124" s="907"/>
      <c r="HO124" s="907"/>
      <c r="HP124" s="907"/>
      <c r="HQ124" s="907"/>
      <c r="HR124" s="907"/>
      <c r="HS124" s="907"/>
      <c r="HT124" s="907"/>
      <c r="HU124" s="907"/>
      <c r="HV124" s="907"/>
      <c r="HW124" s="907"/>
      <c r="HX124" s="907"/>
      <c r="HY124" s="907"/>
      <c r="HZ124" s="907"/>
      <c r="IA124" s="907"/>
      <c r="IB124" s="907"/>
      <c r="IC124" s="907"/>
      <c r="ID124" s="907"/>
      <c r="IE124" s="907"/>
      <c r="IF124" s="907"/>
      <c r="IG124" s="907"/>
      <c r="IH124" s="907"/>
      <c r="II124" s="907"/>
      <c r="IJ124" s="907"/>
      <c r="IK124" s="907"/>
      <c r="IL124" s="907"/>
      <c r="IM124" s="907"/>
      <c r="IN124" s="907"/>
      <c r="IO124" s="907"/>
      <c r="IP124" s="907"/>
      <c r="IQ124" s="907"/>
      <c r="IR124" s="907"/>
      <c r="IS124" s="907"/>
      <c r="IT124" s="907"/>
      <c r="IU124" s="907"/>
    </row>
    <row r="125" spans="1:255" x14ac:dyDescent="0.2">
      <c r="A125" s="250" t="s">
        <v>707</v>
      </c>
      <c r="B125" s="216"/>
      <c r="C125" s="216"/>
      <c r="D125" s="216"/>
      <c r="E125" s="216"/>
      <c r="F125" s="216"/>
      <c r="G125" s="216"/>
      <c r="H125" s="216"/>
      <c r="I125" s="216" t="s">
        <v>4</v>
      </c>
      <c r="J125" s="216" t="s">
        <v>4</v>
      </c>
      <c r="K125" s="216" t="s">
        <v>4</v>
      </c>
      <c r="L125" s="216" t="s">
        <v>4</v>
      </c>
      <c r="M125" s="216" t="s">
        <v>4</v>
      </c>
      <c r="N125" s="216" t="s">
        <v>4</v>
      </c>
      <c r="O125" s="216" t="s">
        <v>4</v>
      </c>
      <c r="P125" s="225" t="s">
        <v>4</v>
      </c>
      <c r="Q125" s="225" t="s">
        <v>4</v>
      </c>
      <c r="R125" s="225" t="s">
        <v>4</v>
      </c>
      <c r="S125" s="225" t="s">
        <v>4</v>
      </c>
      <c r="T125" s="225" t="s">
        <v>4</v>
      </c>
      <c r="U125" s="225" t="s">
        <v>4</v>
      </c>
      <c r="V125" s="225" t="s">
        <v>4</v>
      </c>
      <c r="W125" s="225" t="s">
        <v>4</v>
      </c>
      <c r="X125" s="225" t="s">
        <v>4</v>
      </c>
      <c r="Y125" s="225" t="s">
        <v>4</v>
      </c>
      <c r="Z125" s="225" t="s">
        <v>4</v>
      </c>
      <c r="AA125" s="225" t="s">
        <v>4</v>
      </c>
      <c r="AB125" s="225" t="s">
        <v>4</v>
      </c>
      <c r="AC125" s="225" t="s">
        <v>4</v>
      </c>
      <c r="AD125" s="225" t="s">
        <v>4</v>
      </c>
      <c r="AE125" s="225" t="s">
        <v>4</v>
      </c>
      <c r="AF125" s="225" t="s">
        <v>4</v>
      </c>
      <c r="AG125" s="1155" t="s">
        <v>4</v>
      </c>
      <c r="AH125" s="1156" t="s">
        <v>4</v>
      </c>
      <c r="AI125" s="907"/>
      <c r="AJ125" s="907"/>
      <c r="AK125" s="907"/>
      <c r="AL125" s="907"/>
      <c r="AM125" s="907"/>
      <c r="AN125" s="907"/>
      <c r="AO125" s="907"/>
      <c r="AP125" s="907"/>
      <c r="AQ125" s="907"/>
      <c r="AR125" s="907"/>
      <c r="AS125" s="907"/>
      <c r="AT125" s="907"/>
      <c r="AU125" s="907"/>
      <c r="AV125" s="907"/>
      <c r="AW125" s="907"/>
      <c r="AX125" s="907"/>
      <c r="AY125" s="907"/>
      <c r="AZ125" s="907"/>
      <c r="BA125" s="907"/>
      <c r="BB125" s="907"/>
      <c r="BC125" s="907"/>
      <c r="BD125" s="907"/>
      <c r="BE125" s="907"/>
      <c r="BF125" s="907"/>
      <c r="BG125" s="907"/>
      <c r="BH125" s="907"/>
      <c r="BI125" s="907"/>
      <c r="BJ125" s="907"/>
      <c r="BK125" s="907"/>
      <c r="BL125" s="907"/>
      <c r="BM125" s="907"/>
      <c r="BN125" s="907"/>
      <c r="BO125" s="907"/>
      <c r="BP125" s="907"/>
      <c r="BQ125" s="907"/>
      <c r="BR125" s="907"/>
      <c r="BS125" s="907"/>
      <c r="BT125" s="907"/>
      <c r="BU125" s="907"/>
      <c r="BV125" s="907"/>
      <c r="BW125" s="907"/>
      <c r="BX125" s="907"/>
      <c r="BY125" s="907"/>
      <c r="BZ125" s="907"/>
      <c r="CA125" s="907"/>
      <c r="CB125" s="907"/>
      <c r="CC125" s="907"/>
      <c r="CD125" s="907"/>
      <c r="CE125" s="907"/>
      <c r="CF125" s="907"/>
      <c r="CG125" s="907"/>
      <c r="CH125" s="907"/>
      <c r="CI125" s="907"/>
      <c r="CJ125" s="907"/>
      <c r="CK125" s="907"/>
      <c r="CL125" s="907"/>
      <c r="CM125" s="907"/>
      <c r="CN125" s="907"/>
      <c r="CO125" s="907"/>
      <c r="CP125" s="907"/>
      <c r="CQ125" s="907"/>
      <c r="CR125" s="907"/>
      <c r="CS125" s="907"/>
      <c r="CT125" s="907"/>
      <c r="CU125" s="907"/>
      <c r="CV125" s="907"/>
      <c r="CW125" s="907"/>
      <c r="CX125" s="907"/>
      <c r="CY125" s="907"/>
      <c r="CZ125" s="907"/>
      <c r="DA125" s="907"/>
      <c r="DB125" s="907"/>
      <c r="DC125" s="907"/>
      <c r="DD125" s="907"/>
      <c r="DE125" s="907"/>
      <c r="DF125" s="907"/>
      <c r="DG125" s="907"/>
      <c r="DH125" s="907"/>
      <c r="DI125" s="907"/>
      <c r="DJ125" s="907"/>
      <c r="DK125" s="907"/>
      <c r="DL125" s="907"/>
      <c r="DM125" s="907"/>
      <c r="DN125" s="907"/>
      <c r="DO125" s="907"/>
      <c r="DP125" s="907"/>
      <c r="DQ125" s="907"/>
      <c r="DR125" s="907"/>
      <c r="DS125" s="907"/>
      <c r="DT125" s="907"/>
      <c r="DU125" s="907"/>
      <c r="DV125" s="907"/>
      <c r="DW125" s="907"/>
      <c r="DX125" s="907"/>
      <c r="DY125" s="907"/>
      <c r="DZ125" s="907"/>
      <c r="EA125" s="907"/>
      <c r="EB125" s="907"/>
      <c r="EC125" s="907"/>
      <c r="ED125" s="907"/>
      <c r="EE125" s="907"/>
      <c r="EF125" s="907"/>
      <c r="EG125" s="907"/>
      <c r="EH125" s="907"/>
      <c r="EI125" s="907"/>
      <c r="EJ125" s="907"/>
      <c r="EK125" s="907"/>
      <c r="EL125" s="907"/>
      <c r="EM125" s="907"/>
      <c r="EN125" s="907"/>
      <c r="EO125" s="907"/>
      <c r="EP125" s="907"/>
      <c r="EQ125" s="907"/>
      <c r="ER125" s="907"/>
      <c r="ES125" s="907"/>
      <c r="ET125" s="907"/>
      <c r="EU125" s="907"/>
      <c r="EV125" s="907"/>
      <c r="EW125" s="907"/>
      <c r="EX125" s="907"/>
      <c r="EY125" s="907"/>
      <c r="EZ125" s="907"/>
      <c r="FA125" s="907"/>
      <c r="FB125" s="907"/>
      <c r="FC125" s="907"/>
      <c r="FD125" s="907"/>
      <c r="FE125" s="907"/>
      <c r="FF125" s="907"/>
      <c r="FG125" s="907"/>
      <c r="FH125" s="907"/>
      <c r="FI125" s="907"/>
      <c r="FJ125" s="907"/>
      <c r="FK125" s="907"/>
      <c r="FL125" s="907"/>
      <c r="FM125" s="907"/>
      <c r="FN125" s="907"/>
      <c r="FO125" s="907"/>
      <c r="FP125" s="907"/>
      <c r="FQ125" s="907"/>
      <c r="FR125" s="907"/>
      <c r="FS125" s="907"/>
      <c r="FT125" s="907"/>
      <c r="FU125" s="907"/>
      <c r="FV125" s="907"/>
      <c r="FW125" s="907"/>
      <c r="FX125" s="907"/>
      <c r="FY125" s="907"/>
      <c r="FZ125" s="907"/>
      <c r="GA125" s="907"/>
      <c r="GB125" s="907"/>
      <c r="GC125" s="907"/>
      <c r="GD125" s="907"/>
      <c r="GE125" s="907"/>
      <c r="GF125" s="907"/>
      <c r="GG125" s="907"/>
      <c r="GH125" s="907"/>
      <c r="GI125" s="907"/>
      <c r="GJ125" s="907"/>
      <c r="GK125" s="907"/>
      <c r="GL125" s="907"/>
      <c r="GM125" s="907"/>
      <c r="GN125" s="907"/>
      <c r="GO125" s="907"/>
      <c r="GP125" s="907"/>
      <c r="GQ125" s="907"/>
      <c r="GR125" s="907"/>
      <c r="GS125" s="907"/>
      <c r="GT125" s="907"/>
      <c r="GU125" s="907"/>
      <c r="GV125" s="907"/>
      <c r="GW125" s="907"/>
      <c r="GX125" s="907"/>
      <c r="GY125" s="907"/>
      <c r="GZ125" s="907"/>
      <c r="HA125" s="907"/>
      <c r="HB125" s="907"/>
      <c r="HC125" s="907"/>
      <c r="HD125" s="907"/>
      <c r="HE125" s="907"/>
      <c r="HF125" s="907"/>
      <c r="HG125" s="907"/>
      <c r="HH125" s="907"/>
      <c r="HI125" s="907"/>
      <c r="HJ125" s="907"/>
      <c r="HK125" s="907"/>
      <c r="HL125" s="907"/>
      <c r="HM125" s="907"/>
      <c r="HN125" s="907"/>
      <c r="HO125" s="907"/>
      <c r="HP125" s="907"/>
      <c r="HQ125" s="907"/>
      <c r="HR125" s="907"/>
      <c r="HS125" s="907"/>
      <c r="HT125" s="907"/>
      <c r="HU125" s="907"/>
      <c r="HV125" s="907"/>
      <c r="HW125" s="907"/>
      <c r="HX125" s="907"/>
      <c r="HY125" s="907"/>
      <c r="HZ125" s="907"/>
      <c r="IA125" s="907"/>
      <c r="IB125" s="907"/>
      <c r="IC125" s="907"/>
      <c r="ID125" s="907"/>
      <c r="IE125" s="907"/>
      <c r="IF125" s="907"/>
      <c r="IG125" s="907"/>
      <c r="IH125" s="907"/>
      <c r="II125" s="907"/>
      <c r="IJ125" s="907"/>
      <c r="IK125" s="907"/>
      <c r="IL125" s="907"/>
      <c r="IM125" s="907"/>
      <c r="IN125" s="907"/>
      <c r="IO125" s="907"/>
      <c r="IP125" s="907"/>
      <c r="IQ125" s="907"/>
      <c r="IR125" s="907"/>
      <c r="IS125" s="907"/>
      <c r="IT125" s="907"/>
      <c r="IU125" s="907"/>
    </row>
    <row r="126" spans="1:255" x14ac:dyDescent="0.2">
      <c r="A126" s="392" t="s">
        <v>140</v>
      </c>
      <c r="B126" s="351"/>
      <c r="C126" s="351"/>
      <c r="D126" s="351"/>
      <c r="E126" s="351"/>
      <c r="F126" s="351"/>
      <c r="G126" s="351"/>
      <c r="H126" s="351"/>
      <c r="I126" s="351"/>
      <c r="J126" s="351"/>
      <c r="K126" s="242"/>
      <c r="L126" s="242"/>
      <c r="M126" s="242"/>
      <c r="N126" s="242"/>
      <c r="O126" s="225" t="s">
        <v>4</v>
      </c>
      <c r="P126" s="225" t="s">
        <v>4</v>
      </c>
      <c r="Q126" s="225" t="s">
        <v>4</v>
      </c>
      <c r="R126" s="225" t="s">
        <v>4</v>
      </c>
      <c r="S126" s="225" t="s">
        <v>4</v>
      </c>
      <c r="T126" s="225" t="s">
        <v>4</v>
      </c>
      <c r="U126" s="225" t="s">
        <v>4</v>
      </c>
      <c r="V126" s="225" t="s">
        <v>4</v>
      </c>
      <c r="W126" s="225" t="s">
        <v>4</v>
      </c>
      <c r="X126" s="225" t="s">
        <v>4</v>
      </c>
      <c r="Y126" s="225" t="s">
        <v>4</v>
      </c>
      <c r="Z126" s="225" t="s">
        <v>4</v>
      </c>
      <c r="AA126" s="225" t="s">
        <v>4</v>
      </c>
      <c r="AB126" s="225" t="s">
        <v>4</v>
      </c>
      <c r="AC126" s="225" t="s">
        <v>4</v>
      </c>
      <c r="AD126" s="225" t="s">
        <v>4</v>
      </c>
      <c r="AE126" s="225" t="s">
        <v>4</v>
      </c>
      <c r="AF126" s="225" t="s">
        <v>4</v>
      </c>
      <c r="AG126" s="1155" t="s">
        <v>4</v>
      </c>
      <c r="AH126" s="1156" t="s">
        <v>4</v>
      </c>
      <c r="AI126" s="907"/>
      <c r="AJ126" s="907"/>
      <c r="AK126" s="907"/>
      <c r="AL126" s="907"/>
      <c r="AM126" s="907"/>
      <c r="AN126" s="907"/>
      <c r="AO126" s="907"/>
      <c r="AP126" s="907"/>
      <c r="AQ126" s="907"/>
      <c r="AR126" s="907"/>
      <c r="AS126" s="907"/>
      <c r="AT126" s="907"/>
      <c r="AU126" s="907"/>
      <c r="AV126" s="907"/>
      <c r="AW126" s="907"/>
      <c r="AX126" s="907"/>
      <c r="AY126" s="907"/>
      <c r="AZ126" s="907"/>
      <c r="BA126" s="907"/>
      <c r="BB126" s="907"/>
      <c r="BC126" s="907"/>
      <c r="BD126" s="907"/>
      <c r="BE126" s="907"/>
      <c r="BF126" s="907"/>
      <c r="BG126" s="907"/>
      <c r="BH126" s="907"/>
      <c r="BI126" s="907"/>
      <c r="BJ126" s="907"/>
      <c r="BK126" s="907"/>
      <c r="BL126" s="907"/>
      <c r="BM126" s="907"/>
      <c r="BN126" s="907"/>
      <c r="BO126" s="907"/>
      <c r="BP126" s="907"/>
      <c r="BQ126" s="907"/>
      <c r="BR126" s="907"/>
      <c r="BS126" s="907"/>
      <c r="BT126" s="907"/>
      <c r="BU126" s="907"/>
      <c r="BV126" s="907"/>
      <c r="BW126" s="907"/>
      <c r="BX126" s="907"/>
      <c r="BY126" s="907"/>
      <c r="BZ126" s="907"/>
      <c r="CA126" s="907"/>
      <c r="CB126" s="907"/>
      <c r="CC126" s="907"/>
      <c r="CD126" s="907"/>
      <c r="CE126" s="907"/>
      <c r="CF126" s="907"/>
      <c r="CG126" s="907"/>
      <c r="CH126" s="907"/>
      <c r="CI126" s="907"/>
      <c r="CJ126" s="907"/>
      <c r="CK126" s="907"/>
      <c r="CL126" s="907"/>
      <c r="CM126" s="907"/>
      <c r="CN126" s="907"/>
      <c r="CO126" s="907"/>
      <c r="CP126" s="907"/>
      <c r="CQ126" s="907"/>
      <c r="CR126" s="907"/>
      <c r="CS126" s="907"/>
      <c r="CT126" s="907"/>
      <c r="CU126" s="907"/>
      <c r="CV126" s="907"/>
      <c r="CW126" s="907"/>
      <c r="CX126" s="907"/>
      <c r="CY126" s="907"/>
      <c r="CZ126" s="907"/>
      <c r="DA126" s="907"/>
      <c r="DB126" s="907"/>
      <c r="DC126" s="907"/>
      <c r="DD126" s="907"/>
      <c r="DE126" s="907"/>
      <c r="DF126" s="907"/>
      <c r="DG126" s="907"/>
      <c r="DH126" s="907"/>
      <c r="DI126" s="907"/>
      <c r="DJ126" s="907"/>
      <c r="DK126" s="907"/>
      <c r="DL126" s="907"/>
      <c r="DM126" s="907"/>
      <c r="DN126" s="907"/>
      <c r="DO126" s="907"/>
      <c r="DP126" s="907"/>
      <c r="DQ126" s="907"/>
      <c r="DR126" s="907"/>
      <c r="DS126" s="907"/>
      <c r="DT126" s="907"/>
      <c r="DU126" s="907"/>
      <c r="DV126" s="907"/>
      <c r="DW126" s="907"/>
      <c r="DX126" s="907"/>
      <c r="DY126" s="907"/>
      <c r="DZ126" s="907"/>
      <c r="EA126" s="907"/>
      <c r="EB126" s="907"/>
      <c r="EC126" s="907"/>
      <c r="ED126" s="907"/>
      <c r="EE126" s="907"/>
      <c r="EF126" s="907"/>
      <c r="EG126" s="907"/>
      <c r="EH126" s="907"/>
      <c r="EI126" s="907"/>
      <c r="EJ126" s="907"/>
      <c r="EK126" s="907"/>
      <c r="EL126" s="907"/>
      <c r="EM126" s="907"/>
      <c r="EN126" s="907"/>
      <c r="EO126" s="907"/>
      <c r="EP126" s="907"/>
      <c r="EQ126" s="907"/>
      <c r="ER126" s="907"/>
      <c r="ES126" s="907"/>
      <c r="ET126" s="907"/>
      <c r="EU126" s="907"/>
      <c r="EV126" s="907"/>
      <c r="EW126" s="907"/>
      <c r="EX126" s="907"/>
      <c r="EY126" s="907"/>
      <c r="EZ126" s="907"/>
      <c r="FA126" s="907"/>
      <c r="FB126" s="907"/>
      <c r="FC126" s="907"/>
      <c r="FD126" s="907"/>
      <c r="FE126" s="907"/>
      <c r="FF126" s="907"/>
      <c r="FG126" s="907"/>
      <c r="FH126" s="907"/>
      <c r="FI126" s="907"/>
      <c r="FJ126" s="907"/>
      <c r="FK126" s="907"/>
      <c r="FL126" s="907"/>
      <c r="FM126" s="907"/>
      <c r="FN126" s="907"/>
      <c r="FO126" s="907"/>
      <c r="FP126" s="907"/>
      <c r="FQ126" s="907"/>
      <c r="FR126" s="907"/>
      <c r="FS126" s="907"/>
      <c r="FT126" s="907"/>
      <c r="FU126" s="907"/>
      <c r="FV126" s="907"/>
      <c r="FW126" s="907"/>
      <c r="FX126" s="907"/>
      <c r="FY126" s="907"/>
      <c r="FZ126" s="907"/>
      <c r="GA126" s="907"/>
      <c r="GB126" s="907"/>
      <c r="GC126" s="907"/>
      <c r="GD126" s="907"/>
      <c r="GE126" s="907"/>
      <c r="GF126" s="907"/>
      <c r="GG126" s="907"/>
      <c r="GH126" s="907"/>
      <c r="GI126" s="907"/>
      <c r="GJ126" s="907"/>
      <c r="GK126" s="907"/>
      <c r="GL126" s="907"/>
      <c r="GM126" s="907"/>
      <c r="GN126" s="907"/>
      <c r="GO126" s="907"/>
      <c r="GP126" s="907"/>
      <c r="GQ126" s="907"/>
      <c r="GR126" s="907"/>
      <c r="GS126" s="907"/>
      <c r="GT126" s="907"/>
      <c r="GU126" s="907"/>
      <c r="GV126" s="907"/>
      <c r="GW126" s="907"/>
      <c r="GX126" s="907"/>
      <c r="GY126" s="907"/>
      <c r="GZ126" s="907"/>
      <c r="HA126" s="907"/>
      <c r="HB126" s="907"/>
      <c r="HC126" s="907"/>
      <c r="HD126" s="907"/>
      <c r="HE126" s="907"/>
      <c r="HF126" s="907"/>
      <c r="HG126" s="907"/>
      <c r="HH126" s="907"/>
      <c r="HI126" s="907"/>
      <c r="HJ126" s="907"/>
      <c r="HK126" s="907"/>
      <c r="HL126" s="907"/>
      <c r="HM126" s="907"/>
      <c r="HN126" s="907"/>
      <c r="HO126" s="907"/>
      <c r="HP126" s="907"/>
      <c r="HQ126" s="907"/>
      <c r="HR126" s="907"/>
      <c r="HS126" s="907"/>
      <c r="HT126" s="907"/>
      <c r="HU126" s="907"/>
      <c r="HV126" s="907"/>
      <c r="HW126" s="907"/>
      <c r="HX126" s="907"/>
      <c r="HY126" s="907"/>
      <c r="HZ126" s="907"/>
      <c r="IA126" s="907"/>
      <c r="IB126" s="907"/>
      <c r="IC126" s="907"/>
      <c r="ID126" s="907"/>
      <c r="IE126" s="907"/>
      <c r="IF126" s="907"/>
      <c r="IG126" s="907"/>
      <c r="IH126" s="907"/>
      <c r="II126" s="907"/>
      <c r="IJ126" s="907"/>
      <c r="IK126" s="907"/>
      <c r="IL126" s="907"/>
      <c r="IM126" s="907"/>
      <c r="IN126" s="907"/>
      <c r="IO126" s="907"/>
      <c r="IP126" s="907"/>
      <c r="IQ126" s="907"/>
      <c r="IR126" s="907"/>
      <c r="IS126" s="907"/>
      <c r="IT126" s="907"/>
      <c r="IU126" s="907"/>
    </row>
    <row r="127" spans="1:255" x14ac:dyDescent="0.2">
      <c r="A127" s="1158" t="s">
        <v>243</v>
      </c>
      <c r="B127" s="242" t="s">
        <v>8</v>
      </c>
      <c r="C127" s="242" t="s">
        <v>8</v>
      </c>
      <c r="D127" s="242" t="s">
        <v>8</v>
      </c>
      <c r="E127" s="242" t="s">
        <v>8</v>
      </c>
      <c r="F127" s="242" t="s">
        <v>8</v>
      </c>
      <c r="G127" s="242" t="s">
        <v>8</v>
      </c>
      <c r="H127" s="242" t="s">
        <v>8</v>
      </c>
      <c r="I127" s="242" t="s">
        <v>8</v>
      </c>
      <c r="J127" s="242" t="s">
        <v>8</v>
      </c>
      <c r="K127" s="347" t="s">
        <v>8</v>
      </c>
      <c r="L127" s="347" t="s">
        <v>8</v>
      </c>
      <c r="M127" s="347" t="s">
        <v>8</v>
      </c>
      <c r="N127" s="216" t="s">
        <v>4</v>
      </c>
      <c r="O127" s="216" t="s">
        <v>4</v>
      </c>
      <c r="P127" s="216" t="s">
        <v>4</v>
      </c>
      <c r="Q127" s="216" t="s">
        <v>4</v>
      </c>
      <c r="R127" s="216" t="s">
        <v>4</v>
      </c>
      <c r="S127" s="216" t="s">
        <v>4</v>
      </c>
      <c r="T127" s="216" t="s">
        <v>4</v>
      </c>
      <c r="U127" s="225" t="s">
        <v>4</v>
      </c>
      <c r="V127" s="225" t="s">
        <v>4</v>
      </c>
      <c r="W127" s="225" t="s">
        <v>4</v>
      </c>
      <c r="X127" s="225" t="s">
        <v>4</v>
      </c>
      <c r="Y127" s="225" t="s">
        <v>4</v>
      </c>
      <c r="Z127" s="225" t="s">
        <v>4</v>
      </c>
      <c r="AA127" s="225" t="s">
        <v>4</v>
      </c>
      <c r="AB127" s="225" t="s">
        <v>4</v>
      </c>
      <c r="AC127" s="225" t="s">
        <v>4</v>
      </c>
      <c r="AD127" s="225" t="s">
        <v>4</v>
      </c>
      <c r="AE127" s="225" t="s">
        <v>4</v>
      </c>
      <c r="AF127" s="225" t="s">
        <v>4</v>
      </c>
      <c r="AG127" s="1155" t="s">
        <v>4</v>
      </c>
      <c r="AH127" s="1156" t="s">
        <v>4</v>
      </c>
      <c r="AI127" s="907"/>
      <c r="AJ127" s="907"/>
      <c r="AK127" s="907"/>
      <c r="AL127" s="907"/>
      <c r="AM127" s="907"/>
      <c r="AN127" s="907"/>
      <c r="AO127" s="907"/>
      <c r="AP127" s="907"/>
      <c r="AQ127" s="907"/>
      <c r="AR127" s="907"/>
      <c r="AS127" s="907"/>
      <c r="AT127" s="907"/>
      <c r="AU127" s="907"/>
      <c r="AV127" s="907"/>
      <c r="AW127" s="907"/>
      <c r="AX127" s="907"/>
      <c r="AY127" s="907"/>
      <c r="AZ127" s="907"/>
      <c r="BA127" s="907"/>
      <c r="BB127" s="907"/>
      <c r="BC127" s="907"/>
      <c r="BD127" s="907"/>
      <c r="BE127" s="907"/>
      <c r="BF127" s="907"/>
      <c r="BG127" s="907"/>
      <c r="BH127" s="907"/>
      <c r="BI127" s="907"/>
      <c r="BJ127" s="907"/>
      <c r="BK127" s="907"/>
      <c r="BL127" s="907"/>
      <c r="BM127" s="907"/>
      <c r="BN127" s="907"/>
      <c r="BO127" s="907"/>
      <c r="BP127" s="907"/>
      <c r="BQ127" s="907"/>
      <c r="BR127" s="907"/>
      <c r="BS127" s="907"/>
      <c r="BT127" s="907"/>
      <c r="BU127" s="907"/>
      <c r="BV127" s="907"/>
      <c r="BW127" s="907"/>
      <c r="BX127" s="907"/>
      <c r="BY127" s="907"/>
      <c r="BZ127" s="907"/>
      <c r="CA127" s="907"/>
      <c r="CB127" s="907"/>
      <c r="CC127" s="907"/>
      <c r="CD127" s="907"/>
      <c r="CE127" s="907"/>
      <c r="CF127" s="907"/>
      <c r="CG127" s="907"/>
      <c r="CH127" s="907"/>
      <c r="CI127" s="907"/>
      <c r="CJ127" s="907"/>
      <c r="CK127" s="907"/>
      <c r="CL127" s="907"/>
      <c r="CM127" s="907"/>
      <c r="CN127" s="907"/>
      <c r="CO127" s="907"/>
      <c r="CP127" s="907"/>
      <c r="CQ127" s="907"/>
      <c r="CR127" s="907"/>
      <c r="CS127" s="907"/>
      <c r="CT127" s="907"/>
      <c r="CU127" s="907"/>
      <c r="CV127" s="907"/>
      <c r="CW127" s="907"/>
      <c r="CX127" s="907"/>
      <c r="CY127" s="907"/>
      <c r="CZ127" s="907"/>
      <c r="DA127" s="907"/>
      <c r="DB127" s="907"/>
      <c r="DC127" s="907"/>
      <c r="DD127" s="907"/>
      <c r="DE127" s="907"/>
      <c r="DF127" s="907"/>
      <c r="DG127" s="907"/>
      <c r="DH127" s="907"/>
      <c r="DI127" s="907"/>
      <c r="DJ127" s="907"/>
      <c r="DK127" s="907"/>
      <c r="DL127" s="907"/>
      <c r="DM127" s="907"/>
      <c r="DN127" s="907"/>
      <c r="DO127" s="907"/>
      <c r="DP127" s="907"/>
      <c r="DQ127" s="907"/>
      <c r="DR127" s="907"/>
      <c r="DS127" s="907"/>
      <c r="DT127" s="907"/>
      <c r="DU127" s="907"/>
      <c r="DV127" s="907"/>
      <c r="DW127" s="907"/>
      <c r="DX127" s="907"/>
      <c r="DY127" s="907"/>
      <c r="DZ127" s="907"/>
      <c r="EA127" s="907"/>
      <c r="EB127" s="907"/>
      <c r="EC127" s="907"/>
      <c r="ED127" s="907"/>
      <c r="EE127" s="907"/>
      <c r="EF127" s="907"/>
      <c r="EG127" s="907"/>
      <c r="EH127" s="907"/>
      <c r="EI127" s="907"/>
      <c r="EJ127" s="907"/>
      <c r="EK127" s="907"/>
      <c r="EL127" s="907"/>
      <c r="EM127" s="907"/>
      <c r="EN127" s="907"/>
      <c r="EO127" s="907"/>
      <c r="EP127" s="907"/>
      <c r="EQ127" s="907"/>
      <c r="ER127" s="907"/>
      <c r="ES127" s="907"/>
      <c r="ET127" s="907"/>
      <c r="EU127" s="907"/>
      <c r="EV127" s="907"/>
      <c r="EW127" s="907"/>
      <c r="EX127" s="907"/>
      <c r="EY127" s="907"/>
      <c r="EZ127" s="907"/>
      <c r="FA127" s="907"/>
      <c r="FB127" s="907"/>
      <c r="FC127" s="907"/>
      <c r="FD127" s="907"/>
      <c r="FE127" s="907"/>
      <c r="FF127" s="907"/>
      <c r="FG127" s="907"/>
      <c r="FH127" s="907"/>
      <c r="FI127" s="907"/>
      <c r="FJ127" s="907"/>
      <c r="FK127" s="907"/>
      <c r="FL127" s="907"/>
      <c r="FM127" s="907"/>
      <c r="FN127" s="907"/>
      <c r="FO127" s="907"/>
      <c r="FP127" s="907"/>
      <c r="FQ127" s="907"/>
      <c r="FR127" s="907"/>
      <c r="FS127" s="907"/>
      <c r="FT127" s="907"/>
      <c r="FU127" s="907"/>
      <c r="FV127" s="907"/>
      <c r="FW127" s="907"/>
      <c r="FX127" s="907"/>
      <c r="FY127" s="907"/>
      <c r="FZ127" s="907"/>
      <c r="GA127" s="907"/>
      <c r="GB127" s="907"/>
      <c r="GC127" s="907"/>
      <c r="GD127" s="907"/>
      <c r="GE127" s="907"/>
      <c r="GF127" s="907"/>
      <c r="GG127" s="907"/>
      <c r="GH127" s="907"/>
      <c r="GI127" s="907"/>
      <c r="GJ127" s="907"/>
      <c r="GK127" s="907"/>
      <c r="GL127" s="907"/>
      <c r="GM127" s="907"/>
      <c r="GN127" s="907"/>
      <c r="GO127" s="907"/>
      <c r="GP127" s="907"/>
      <c r="GQ127" s="907"/>
      <c r="GR127" s="907"/>
      <c r="GS127" s="907"/>
      <c r="GT127" s="907"/>
      <c r="GU127" s="907"/>
      <c r="GV127" s="907"/>
      <c r="GW127" s="907"/>
      <c r="GX127" s="907"/>
      <c r="GY127" s="907"/>
      <c r="GZ127" s="907"/>
      <c r="HA127" s="907"/>
      <c r="HB127" s="907"/>
      <c r="HC127" s="907"/>
      <c r="HD127" s="907"/>
      <c r="HE127" s="907"/>
      <c r="HF127" s="907"/>
      <c r="HG127" s="907"/>
      <c r="HH127" s="907"/>
      <c r="HI127" s="907"/>
      <c r="HJ127" s="907"/>
      <c r="HK127" s="907"/>
      <c r="HL127" s="907"/>
      <c r="HM127" s="907"/>
      <c r="HN127" s="907"/>
      <c r="HO127" s="907"/>
      <c r="HP127" s="907"/>
      <c r="HQ127" s="907"/>
      <c r="HR127" s="907"/>
      <c r="HS127" s="907"/>
      <c r="HT127" s="907"/>
      <c r="HU127" s="907"/>
      <c r="HV127" s="907"/>
      <c r="HW127" s="907"/>
      <c r="HX127" s="907"/>
      <c r="HY127" s="907"/>
      <c r="HZ127" s="907"/>
      <c r="IA127" s="907"/>
      <c r="IB127" s="907"/>
      <c r="IC127" s="907"/>
      <c r="ID127" s="907"/>
      <c r="IE127" s="907"/>
      <c r="IF127" s="907"/>
      <c r="IG127" s="907"/>
      <c r="IH127" s="907"/>
      <c r="II127" s="907"/>
      <c r="IJ127" s="907"/>
      <c r="IK127" s="907"/>
      <c r="IL127" s="907"/>
      <c r="IM127" s="907"/>
      <c r="IN127" s="907"/>
      <c r="IO127" s="907"/>
      <c r="IP127" s="907"/>
      <c r="IQ127" s="907"/>
      <c r="IR127" s="907"/>
      <c r="IS127" s="907"/>
      <c r="IT127" s="907"/>
      <c r="IU127" s="907"/>
    </row>
    <row r="128" spans="1:255" x14ac:dyDescent="0.2">
      <c r="A128" s="1157" t="s">
        <v>244</v>
      </c>
      <c r="B128" s="242" t="s">
        <v>8</v>
      </c>
      <c r="C128" s="242" t="s">
        <v>8</v>
      </c>
      <c r="D128" s="242" t="s">
        <v>8</v>
      </c>
      <c r="E128" s="242" t="s">
        <v>8</v>
      </c>
      <c r="F128" s="242" t="s">
        <v>8</v>
      </c>
      <c r="G128" s="242" t="s">
        <v>8</v>
      </c>
      <c r="H128" s="242" t="s">
        <v>8</v>
      </c>
      <c r="I128" s="242" t="s">
        <v>8</v>
      </c>
      <c r="J128" s="242" t="s">
        <v>8</v>
      </c>
      <c r="K128" s="347" t="s">
        <v>8</v>
      </c>
      <c r="L128" s="347" t="s">
        <v>8</v>
      </c>
      <c r="M128" s="347" t="s">
        <v>8</v>
      </c>
      <c r="N128" s="347" t="s">
        <v>8</v>
      </c>
      <c r="O128" s="225" t="s">
        <v>4</v>
      </c>
      <c r="P128" s="225" t="s">
        <v>4</v>
      </c>
      <c r="Q128" s="225" t="s">
        <v>4</v>
      </c>
      <c r="R128" s="225" t="s">
        <v>4</v>
      </c>
      <c r="S128" s="225" t="s">
        <v>4</v>
      </c>
      <c r="T128" s="225" t="s">
        <v>4</v>
      </c>
      <c r="U128" s="225" t="s">
        <v>4</v>
      </c>
      <c r="V128" s="225" t="s">
        <v>4</v>
      </c>
      <c r="W128" s="225" t="s">
        <v>4</v>
      </c>
      <c r="X128" s="225" t="s">
        <v>4</v>
      </c>
      <c r="Y128" s="225" t="s">
        <v>4</v>
      </c>
      <c r="Z128" s="225" t="s">
        <v>4</v>
      </c>
      <c r="AA128" s="225" t="s">
        <v>4</v>
      </c>
      <c r="AB128" s="225" t="s">
        <v>4</v>
      </c>
      <c r="AC128" s="225" t="s">
        <v>4</v>
      </c>
      <c r="AD128" s="225" t="s">
        <v>4</v>
      </c>
      <c r="AE128" s="225" t="s">
        <v>4</v>
      </c>
      <c r="AF128" s="225" t="s">
        <v>4</v>
      </c>
      <c r="AG128" s="1155" t="s">
        <v>4</v>
      </c>
      <c r="AH128" s="1156" t="s">
        <v>4</v>
      </c>
      <c r="AI128" s="907"/>
      <c r="AJ128" s="907"/>
      <c r="AK128" s="907"/>
      <c r="AL128" s="907"/>
      <c r="AM128" s="907"/>
      <c r="AN128" s="907"/>
      <c r="AO128" s="907"/>
      <c r="AP128" s="907"/>
      <c r="AQ128" s="907"/>
      <c r="AR128" s="907"/>
      <c r="AS128" s="907"/>
      <c r="AT128" s="907"/>
      <c r="AU128" s="907"/>
      <c r="AV128" s="907"/>
      <c r="AW128" s="907"/>
      <c r="AX128" s="907"/>
      <c r="AY128" s="907"/>
      <c r="AZ128" s="907"/>
      <c r="BA128" s="907"/>
      <c r="BB128" s="907"/>
      <c r="BC128" s="907"/>
      <c r="BD128" s="907"/>
      <c r="BE128" s="907"/>
      <c r="BF128" s="907"/>
      <c r="BG128" s="907"/>
      <c r="BH128" s="907"/>
      <c r="BI128" s="907"/>
      <c r="BJ128" s="907"/>
      <c r="BK128" s="907"/>
      <c r="BL128" s="907"/>
      <c r="BM128" s="907"/>
      <c r="BN128" s="907"/>
      <c r="BO128" s="907"/>
      <c r="BP128" s="907"/>
      <c r="BQ128" s="907"/>
      <c r="BR128" s="907"/>
      <c r="BS128" s="907"/>
      <c r="BT128" s="907"/>
      <c r="BU128" s="907"/>
      <c r="BV128" s="907"/>
      <c r="BW128" s="907"/>
      <c r="BX128" s="907"/>
      <c r="BY128" s="907"/>
      <c r="BZ128" s="907"/>
      <c r="CA128" s="907"/>
      <c r="CB128" s="907"/>
      <c r="CC128" s="907"/>
      <c r="CD128" s="907"/>
      <c r="CE128" s="907"/>
      <c r="CF128" s="907"/>
      <c r="CG128" s="907"/>
      <c r="CH128" s="907"/>
      <c r="CI128" s="907"/>
      <c r="CJ128" s="907"/>
      <c r="CK128" s="907"/>
      <c r="CL128" s="907"/>
      <c r="CM128" s="907"/>
      <c r="CN128" s="907"/>
      <c r="CO128" s="907"/>
      <c r="CP128" s="907"/>
      <c r="CQ128" s="907"/>
      <c r="CR128" s="907"/>
      <c r="CS128" s="907"/>
      <c r="CT128" s="907"/>
      <c r="CU128" s="907"/>
      <c r="CV128" s="907"/>
      <c r="CW128" s="907"/>
      <c r="CX128" s="907"/>
      <c r="CY128" s="907"/>
      <c r="CZ128" s="907"/>
      <c r="DA128" s="907"/>
      <c r="DB128" s="907"/>
      <c r="DC128" s="907"/>
      <c r="DD128" s="907"/>
      <c r="DE128" s="907"/>
      <c r="DF128" s="907"/>
      <c r="DG128" s="907"/>
      <c r="DH128" s="907"/>
      <c r="DI128" s="907"/>
      <c r="DJ128" s="907"/>
      <c r="DK128" s="907"/>
      <c r="DL128" s="907"/>
      <c r="DM128" s="907"/>
      <c r="DN128" s="907"/>
      <c r="DO128" s="907"/>
      <c r="DP128" s="907"/>
      <c r="DQ128" s="907"/>
      <c r="DR128" s="907"/>
      <c r="DS128" s="907"/>
      <c r="DT128" s="907"/>
      <c r="DU128" s="907"/>
      <c r="DV128" s="907"/>
      <c r="DW128" s="907"/>
      <c r="DX128" s="907"/>
      <c r="DY128" s="907"/>
      <c r="DZ128" s="907"/>
      <c r="EA128" s="907"/>
      <c r="EB128" s="907"/>
      <c r="EC128" s="907"/>
      <c r="ED128" s="907"/>
      <c r="EE128" s="907"/>
      <c r="EF128" s="907"/>
      <c r="EG128" s="907"/>
      <c r="EH128" s="907"/>
      <c r="EI128" s="907"/>
      <c r="EJ128" s="907"/>
      <c r="EK128" s="907"/>
      <c r="EL128" s="907"/>
      <c r="EM128" s="907"/>
      <c r="EN128" s="907"/>
      <c r="EO128" s="907"/>
      <c r="EP128" s="907"/>
      <c r="EQ128" s="907"/>
      <c r="ER128" s="907"/>
      <c r="ES128" s="907"/>
      <c r="ET128" s="907"/>
      <c r="EU128" s="907"/>
      <c r="EV128" s="907"/>
      <c r="EW128" s="907"/>
      <c r="EX128" s="907"/>
      <c r="EY128" s="907"/>
      <c r="EZ128" s="907"/>
      <c r="FA128" s="907"/>
      <c r="FB128" s="907"/>
      <c r="FC128" s="907"/>
      <c r="FD128" s="907"/>
      <c r="FE128" s="907"/>
      <c r="FF128" s="907"/>
      <c r="FG128" s="907"/>
      <c r="FH128" s="907"/>
      <c r="FI128" s="907"/>
      <c r="FJ128" s="907"/>
      <c r="FK128" s="907"/>
      <c r="FL128" s="907"/>
      <c r="FM128" s="907"/>
      <c r="FN128" s="907"/>
      <c r="FO128" s="907"/>
      <c r="FP128" s="907"/>
      <c r="FQ128" s="907"/>
      <c r="FR128" s="907"/>
      <c r="FS128" s="907"/>
      <c r="FT128" s="907"/>
      <c r="FU128" s="907"/>
      <c r="FV128" s="907"/>
      <c r="FW128" s="907"/>
      <c r="FX128" s="907"/>
      <c r="FY128" s="907"/>
      <c r="FZ128" s="907"/>
      <c r="GA128" s="907"/>
      <c r="GB128" s="907"/>
      <c r="GC128" s="907"/>
      <c r="GD128" s="907"/>
      <c r="GE128" s="907"/>
      <c r="GF128" s="907"/>
      <c r="GG128" s="907"/>
      <c r="GH128" s="907"/>
      <c r="GI128" s="907"/>
      <c r="GJ128" s="907"/>
      <c r="GK128" s="907"/>
      <c r="GL128" s="907"/>
      <c r="GM128" s="907"/>
      <c r="GN128" s="907"/>
      <c r="GO128" s="907"/>
      <c r="GP128" s="907"/>
      <c r="GQ128" s="907"/>
      <c r="GR128" s="907"/>
      <c r="GS128" s="907"/>
      <c r="GT128" s="907"/>
      <c r="GU128" s="907"/>
      <c r="GV128" s="907"/>
      <c r="GW128" s="907"/>
      <c r="GX128" s="907"/>
      <c r="GY128" s="907"/>
      <c r="GZ128" s="907"/>
      <c r="HA128" s="907"/>
      <c r="HB128" s="907"/>
      <c r="HC128" s="907"/>
      <c r="HD128" s="907"/>
      <c r="HE128" s="907"/>
      <c r="HF128" s="907"/>
      <c r="HG128" s="907"/>
      <c r="HH128" s="907"/>
      <c r="HI128" s="907"/>
      <c r="HJ128" s="907"/>
      <c r="HK128" s="907"/>
      <c r="HL128" s="907"/>
      <c r="HM128" s="907"/>
      <c r="HN128" s="907"/>
      <c r="HO128" s="907"/>
      <c r="HP128" s="907"/>
      <c r="HQ128" s="907"/>
      <c r="HR128" s="907"/>
      <c r="HS128" s="907"/>
      <c r="HT128" s="907"/>
      <c r="HU128" s="907"/>
      <c r="HV128" s="907"/>
      <c r="HW128" s="907"/>
      <c r="HX128" s="907"/>
      <c r="HY128" s="907"/>
      <c r="HZ128" s="907"/>
      <c r="IA128" s="907"/>
      <c r="IB128" s="907"/>
      <c r="IC128" s="907"/>
      <c r="ID128" s="907"/>
      <c r="IE128" s="907"/>
      <c r="IF128" s="907"/>
      <c r="IG128" s="907"/>
      <c r="IH128" s="907"/>
      <c r="II128" s="907"/>
      <c r="IJ128" s="907"/>
      <c r="IK128" s="907"/>
      <c r="IL128" s="907"/>
      <c r="IM128" s="907"/>
      <c r="IN128" s="907"/>
      <c r="IO128" s="907"/>
      <c r="IP128" s="907"/>
      <c r="IQ128" s="907"/>
      <c r="IR128" s="907"/>
      <c r="IS128" s="907"/>
      <c r="IT128" s="907"/>
      <c r="IU128" s="907"/>
    </row>
    <row r="129" spans="1:255" x14ac:dyDescent="0.2">
      <c r="A129" s="1158" t="s">
        <v>142</v>
      </c>
      <c r="B129" s="216" t="s">
        <v>4</v>
      </c>
      <c r="C129" s="216" t="s">
        <v>4</v>
      </c>
      <c r="D129" s="216" t="s">
        <v>4</v>
      </c>
      <c r="E129" s="216" t="s">
        <v>4</v>
      </c>
      <c r="F129" s="216" t="s">
        <v>4</v>
      </c>
      <c r="G129" s="216" t="s">
        <v>4</v>
      </c>
      <c r="H129" s="216" t="s">
        <v>4</v>
      </c>
      <c r="I129" s="216" t="s">
        <v>4</v>
      </c>
      <c r="J129" s="216" t="s">
        <v>4</v>
      </c>
      <c r="K129" s="216" t="s">
        <v>4</v>
      </c>
      <c r="L129" s="216" t="s">
        <v>4</v>
      </c>
      <c r="M129" s="216" t="s">
        <v>4</v>
      </c>
      <c r="N129" s="216" t="s">
        <v>4</v>
      </c>
      <c r="O129" s="216" t="s">
        <v>4</v>
      </c>
      <c r="P129" s="225" t="s">
        <v>4</v>
      </c>
      <c r="Q129" s="225" t="s">
        <v>4</v>
      </c>
      <c r="R129" s="225" t="s">
        <v>4</v>
      </c>
      <c r="S129" s="225" t="s">
        <v>4</v>
      </c>
      <c r="T129" s="225" t="s">
        <v>4</v>
      </c>
      <c r="U129" s="225" t="s">
        <v>4</v>
      </c>
      <c r="V129" s="225" t="s">
        <v>4</v>
      </c>
      <c r="W129" s="225" t="s">
        <v>4</v>
      </c>
      <c r="X129" s="225" t="s">
        <v>4</v>
      </c>
      <c r="Y129" s="225" t="s">
        <v>4</v>
      </c>
      <c r="Z129" s="225" t="s">
        <v>4</v>
      </c>
      <c r="AA129" s="225" t="s">
        <v>4</v>
      </c>
      <c r="AB129" s="225" t="s">
        <v>4</v>
      </c>
      <c r="AC129" s="225" t="s">
        <v>4</v>
      </c>
      <c r="AD129" s="225" t="s">
        <v>4</v>
      </c>
      <c r="AE129" s="225" t="s">
        <v>4</v>
      </c>
      <c r="AF129" s="225" t="s">
        <v>4</v>
      </c>
      <c r="AG129" s="1155" t="s">
        <v>4</v>
      </c>
      <c r="AH129" s="1156" t="s">
        <v>4</v>
      </c>
      <c r="AI129" s="907"/>
      <c r="AJ129" s="907"/>
      <c r="AK129" s="907"/>
      <c r="AL129" s="907"/>
      <c r="AM129" s="907"/>
      <c r="AN129" s="907"/>
      <c r="AO129" s="907"/>
      <c r="AP129" s="907"/>
      <c r="AQ129" s="907"/>
      <c r="AR129" s="907"/>
      <c r="AS129" s="907"/>
      <c r="AT129" s="907"/>
      <c r="AU129" s="907"/>
      <c r="AV129" s="907"/>
      <c r="AW129" s="907"/>
      <c r="AX129" s="907"/>
      <c r="AY129" s="907"/>
      <c r="AZ129" s="907"/>
      <c r="BA129" s="907"/>
      <c r="BB129" s="907"/>
      <c r="BC129" s="907"/>
      <c r="BD129" s="907"/>
      <c r="BE129" s="907"/>
      <c r="BF129" s="907"/>
      <c r="BG129" s="907"/>
      <c r="BH129" s="907"/>
      <c r="BI129" s="907"/>
      <c r="BJ129" s="907"/>
      <c r="BK129" s="907"/>
      <c r="BL129" s="907"/>
      <c r="BM129" s="907"/>
      <c r="BN129" s="907"/>
      <c r="BO129" s="907"/>
      <c r="BP129" s="907"/>
      <c r="BQ129" s="907"/>
      <c r="BR129" s="907"/>
      <c r="BS129" s="907"/>
      <c r="BT129" s="907"/>
      <c r="BU129" s="907"/>
      <c r="BV129" s="907"/>
      <c r="BW129" s="907"/>
      <c r="BX129" s="907"/>
      <c r="BY129" s="907"/>
      <c r="BZ129" s="907"/>
      <c r="CA129" s="907"/>
      <c r="CB129" s="907"/>
      <c r="CC129" s="907"/>
      <c r="CD129" s="907"/>
      <c r="CE129" s="907"/>
      <c r="CF129" s="907"/>
      <c r="CG129" s="907"/>
      <c r="CH129" s="907"/>
      <c r="CI129" s="907"/>
      <c r="CJ129" s="907"/>
      <c r="CK129" s="907"/>
      <c r="CL129" s="907"/>
      <c r="CM129" s="907"/>
      <c r="CN129" s="907"/>
      <c r="CO129" s="907"/>
      <c r="CP129" s="907"/>
      <c r="CQ129" s="907"/>
      <c r="CR129" s="907"/>
      <c r="CS129" s="907"/>
      <c r="CT129" s="907"/>
      <c r="CU129" s="907"/>
      <c r="CV129" s="907"/>
      <c r="CW129" s="907"/>
      <c r="CX129" s="907"/>
      <c r="CY129" s="907"/>
      <c r="CZ129" s="907"/>
      <c r="DA129" s="907"/>
      <c r="DB129" s="907"/>
      <c r="DC129" s="907"/>
      <c r="DD129" s="907"/>
      <c r="DE129" s="907"/>
      <c r="DF129" s="907"/>
      <c r="DG129" s="907"/>
      <c r="DH129" s="907"/>
      <c r="DI129" s="907"/>
      <c r="DJ129" s="907"/>
      <c r="DK129" s="907"/>
      <c r="DL129" s="907"/>
      <c r="DM129" s="907"/>
      <c r="DN129" s="907"/>
      <c r="DO129" s="907"/>
      <c r="DP129" s="907"/>
      <c r="DQ129" s="907"/>
      <c r="DR129" s="907"/>
      <c r="DS129" s="907"/>
      <c r="DT129" s="907"/>
      <c r="DU129" s="907"/>
      <c r="DV129" s="907"/>
      <c r="DW129" s="907"/>
      <c r="DX129" s="907"/>
      <c r="DY129" s="907"/>
      <c r="DZ129" s="907"/>
      <c r="EA129" s="907"/>
      <c r="EB129" s="907"/>
      <c r="EC129" s="907"/>
      <c r="ED129" s="907"/>
      <c r="EE129" s="907"/>
      <c r="EF129" s="907"/>
      <c r="EG129" s="907"/>
      <c r="EH129" s="907"/>
      <c r="EI129" s="907"/>
      <c r="EJ129" s="907"/>
      <c r="EK129" s="907"/>
      <c r="EL129" s="907"/>
      <c r="EM129" s="907"/>
      <c r="EN129" s="907"/>
      <c r="EO129" s="907"/>
      <c r="EP129" s="907"/>
      <c r="EQ129" s="907"/>
      <c r="ER129" s="907"/>
      <c r="ES129" s="907"/>
      <c r="ET129" s="907"/>
      <c r="EU129" s="907"/>
      <c r="EV129" s="907"/>
      <c r="EW129" s="907"/>
      <c r="EX129" s="907"/>
      <c r="EY129" s="907"/>
      <c r="EZ129" s="907"/>
      <c r="FA129" s="907"/>
      <c r="FB129" s="907"/>
      <c r="FC129" s="907"/>
      <c r="FD129" s="907"/>
      <c r="FE129" s="907"/>
      <c r="FF129" s="907"/>
      <c r="FG129" s="907"/>
      <c r="FH129" s="907"/>
      <c r="FI129" s="907"/>
      <c r="FJ129" s="907"/>
      <c r="FK129" s="907"/>
      <c r="FL129" s="907"/>
      <c r="FM129" s="907"/>
      <c r="FN129" s="907"/>
      <c r="FO129" s="907"/>
      <c r="FP129" s="907"/>
      <c r="FQ129" s="907"/>
      <c r="FR129" s="907"/>
      <c r="FS129" s="907"/>
      <c r="FT129" s="907"/>
      <c r="FU129" s="907"/>
      <c r="FV129" s="907"/>
      <c r="FW129" s="907"/>
      <c r="FX129" s="907"/>
      <c r="FY129" s="907"/>
      <c r="FZ129" s="907"/>
      <c r="GA129" s="907"/>
      <c r="GB129" s="907"/>
      <c r="GC129" s="907"/>
      <c r="GD129" s="907"/>
      <c r="GE129" s="907"/>
      <c r="GF129" s="907"/>
      <c r="GG129" s="907"/>
      <c r="GH129" s="907"/>
      <c r="GI129" s="907"/>
      <c r="GJ129" s="907"/>
      <c r="GK129" s="907"/>
      <c r="GL129" s="907"/>
      <c r="GM129" s="907"/>
      <c r="GN129" s="907"/>
      <c r="GO129" s="907"/>
      <c r="GP129" s="907"/>
      <c r="GQ129" s="907"/>
      <c r="GR129" s="907"/>
      <c r="GS129" s="907"/>
      <c r="GT129" s="907"/>
      <c r="GU129" s="907"/>
      <c r="GV129" s="907"/>
      <c r="GW129" s="907"/>
      <c r="GX129" s="907"/>
      <c r="GY129" s="907"/>
      <c r="GZ129" s="907"/>
      <c r="HA129" s="907"/>
      <c r="HB129" s="907"/>
      <c r="HC129" s="907"/>
      <c r="HD129" s="907"/>
      <c r="HE129" s="907"/>
      <c r="HF129" s="907"/>
      <c r="HG129" s="907"/>
      <c r="HH129" s="907"/>
      <c r="HI129" s="907"/>
      <c r="HJ129" s="907"/>
      <c r="HK129" s="907"/>
      <c r="HL129" s="907"/>
      <c r="HM129" s="907"/>
      <c r="HN129" s="907"/>
      <c r="HO129" s="907"/>
      <c r="HP129" s="907"/>
      <c r="HQ129" s="907"/>
      <c r="HR129" s="907"/>
      <c r="HS129" s="907"/>
      <c r="HT129" s="907"/>
      <c r="HU129" s="907"/>
      <c r="HV129" s="907"/>
      <c r="HW129" s="907"/>
      <c r="HX129" s="907"/>
      <c r="HY129" s="907"/>
      <c r="HZ129" s="907"/>
      <c r="IA129" s="907"/>
      <c r="IB129" s="907"/>
      <c r="IC129" s="907"/>
      <c r="ID129" s="907"/>
      <c r="IE129" s="907"/>
      <c r="IF129" s="907"/>
      <c r="IG129" s="907"/>
      <c r="IH129" s="907"/>
      <c r="II129" s="907"/>
      <c r="IJ129" s="907"/>
      <c r="IK129" s="907"/>
      <c r="IL129" s="907"/>
      <c r="IM129" s="907"/>
      <c r="IN129" s="907"/>
      <c r="IO129" s="907"/>
      <c r="IP129" s="907"/>
      <c r="IQ129" s="907"/>
      <c r="IR129" s="907"/>
      <c r="IS129" s="907"/>
      <c r="IT129" s="907"/>
      <c r="IU129" s="907"/>
    </row>
    <row r="130" spans="1:255" x14ac:dyDescent="0.2">
      <c r="A130" s="1158" t="s">
        <v>143</v>
      </c>
      <c r="B130" s="216" t="s">
        <v>4</v>
      </c>
      <c r="C130" s="216" t="s">
        <v>4</v>
      </c>
      <c r="D130" s="216" t="s">
        <v>4</v>
      </c>
      <c r="E130" s="216" t="s">
        <v>4</v>
      </c>
      <c r="F130" s="216" t="s">
        <v>4</v>
      </c>
      <c r="G130" s="216" t="s">
        <v>4</v>
      </c>
      <c r="H130" s="216" t="s">
        <v>4</v>
      </c>
      <c r="I130" s="216" t="s">
        <v>4</v>
      </c>
      <c r="J130" s="216" t="s">
        <v>4</v>
      </c>
      <c r="K130" s="216" t="s">
        <v>4</v>
      </c>
      <c r="L130" s="216" t="s">
        <v>4</v>
      </c>
      <c r="M130" s="216" t="s">
        <v>4</v>
      </c>
      <c r="N130" s="216" t="s">
        <v>4</v>
      </c>
      <c r="O130" s="216" t="s">
        <v>4</v>
      </c>
      <c r="P130" s="225" t="s">
        <v>4</v>
      </c>
      <c r="Q130" s="225" t="s">
        <v>4</v>
      </c>
      <c r="R130" s="225" t="s">
        <v>4</v>
      </c>
      <c r="S130" s="225" t="s">
        <v>4</v>
      </c>
      <c r="T130" s="225" t="s">
        <v>4</v>
      </c>
      <c r="U130" s="225" t="s">
        <v>4</v>
      </c>
      <c r="V130" s="225" t="s">
        <v>4</v>
      </c>
      <c r="W130" s="225" t="s">
        <v>4</v>
      </c>
      <c r="X130" s="225" t="s">
        <v>4</v>
      </c>
      <c r="Y130" s="225" t="s">
        <v>4</v>
      </c>
      <c r="Z130" s="225" t="s">
        <v>4</v>
      </c>
      <c r="AA130" s="225" t="s">
        <v>4</v>
      </c>
      <c r="AB130" s="225" t="s">
        <v>4</v>
      </c>
      <c r="AC130" s="225" t="s">
        <v>4</v>
      </c>
      <c r="AD130" s="225" t="s">
        <v>4</v>
      </c>
      <c r="AE130" s="225" t="s">
        <v>4</v>
      </c>
      <c r="AF130" s="225" t="s">
        <v>4</v>
      </c>
      <c r="AG130" s="1155" t="s">
        <v>4</v>
      </c>
      <c r="AH130" s="1156" t="s">
        <v>4</v>
      </c>
      <c r="AI130" s="907"/>
      <c r="AJ130" s="907"/>
      <c r="AK130" s="907"/>
      <c r="AL130" s="907"/>
      <c r="AM130" s="907"/>
      <c r="AN130" s="907"/>
      <c r="AO130" s="907"/>
      <c r="AP130" s="907"/>
      <c r="AQ130" s="907"/>
      <c r="AR130" s="907"/>
      <c r="AS130" s="907"/>
      <c r="AT130" s="907"/>
      <c r="AU130" s="907"/>
      <c r="AV130" s="907"/>
      <c r="AW130" s="907"/>
      <c r="AX130" s="907"/>
      <c r="AY130" s="907"/>
      <c r="AZ130" s="907"/>
      <c r="BA130" s="907"/>
      <c r="BB130" s="907"/>
      <c r="BC130" s="907"/>
      <c r="BD130" s="907"/>
      <c r="BE130" s="907"/>
      <c r="BF130" s="907"/>
      <c r="BG130" s="907"/>
      <c r="BH130" s="907"/>
      <c r="BI130" s="907"/>
      <c r="BJ130" s="907"/>
      <c r="BK130" s="907"/>
      <c r="BL130" s="907"/>
      <c r="BM130" s="907"/>
      <c r="BN130" s="907"/>
      <c r="BO130" s="907"/>
      <c r="BP130" s="907"/>
      <c r="BQ130" s="907"/>
      <c r="BR130" s="907"/>
      <c r="BS130" s="907"/>
      <c r="BT130" s="907"/>
      <c r="BU130" s="907"/>
      <c r="BV130" s="907"/>
      <c r="BW130" s="907"/>
      <c r="BX130" s="907"/>
      <c r="BY130" s="907"/>
      <c r="BZ130" s="907"/>
      <c r="CA130" s="907"/>
      <c r="CB130" s="907"/>
      <c r="CC130" s="907"/>
      <c r="CD130" s="907"/>
      <c r="CE130" s="907"/>
      <c r="CF130" s="907"/>
      <c r="CG130" s="907"/>
      <c r="CH130" s="907"/>
      <c r="CI130" s="907"/>
      <c r="CJ130" s="907"/>
      <c r="CK130" s="907"/>
      <c r="CL130" s="907"/>
      <c r="CM130" s="907"/>
      <c r="CN130" s="907"/>
      <c r="CO130" s="907"/>
      <c r="CP130" s="907"/>
      <c r="CQ130" s="907"/>
      <c r="CR130" s="907"/>
      <c r="CS130" s="907"/>
      <c r="CT130" s="907"/>
      <c r="CU130" s="907"/>
      <c r="CV130" s="907"/>
      <c r="CW130" s="907"/>
      <c r="CX130" s="907"/>
      <c r="CY130" s="907"/>
      <c r="CZ130" s="907"/>
      <c r="DA130" s="907"/>
      <c r="DB130" s="907"/>
      <c r="DC130" s="907"/>
      <c r="DD130" s="907"/>
      <c r="DE130" s="907"/>
      <c r="DF130" s="907"/>
      <c r="DG130" s="907"/>
      <c r="DH130" s="907"/>
      <c r="DI130" s="907"/>
      <c r="DJ130" s="907"/>
      <c r="DK130" s="907"/>
      <c r="DL130" s="907"/>
      <c r="DM130" s="907"/>
      <c r="DN130" s="907"/>
      <c r="DO130" s="907"/>
      <c r="DP130" s="907"/>
      <c r="DQ130" s="907"/>
      <c r="DR130" s="907"/>
      <c r="DS130" s="907"/>
      <c r="DT130" s="907"/>
      <c r="DU130" s="907"/>
      <c r="DV130" s="907"/>
      <c r="DW130" s="907"/>
      <c r="DX130" s="907"/>
      <c r="DY130" s="907"/>
      <c r="DZ130" s="907"/>
      <c r="EA130" s="907"/>
      <c r="EB130" s="907"/>
      <c r="EC130" s="907"/>
      <c r="ED130" s="907"/>
      <c r="EE130" s="907"/>
      <c r="EF130" s="907"/>
      <c r="EG130" s="907"/>
      <c r="EH130" s="907"/>
      <c r="EI130" s="907"/>
      <c r="EJ130" s="907"/>
      <c r="EK130" s="907"/>
      <c r="EL130" s="907"/>
      <c r="EM130" s="907"/>
      <c r="EN130" s="907"/>
      <c r="EO130" s="907"/>
      <c r="EP130" s="907"/>
      <c r="EQ130" s="907"/>
      <c r="ER130" s="907"/>
      <c r="ES130" s="907"/>
      <c r="ET130" s="907"/>
      <c r="EU130" s="907"/>
      <c r="EV130" s="907"/>
      <c r="EW130" s="907"/>
      <c r="EX130" s="907"/>
      <c r="EY130" s="907"/>
      <c r="EZ130" s="907"/>
      <c r="FA130" s="907"/>
      <c r="FB130" s="907"/>
      <c r="FC130" s="907"/>
      <c r="FD130" s="907"/>
      <c r="FE130" s="907"/>
      <c r="FF130" s="907"/>
      <c r="FG130" s="907"/>
      <c r="FH130" s="907"/>
      <c r="FI130" s="907"/>
      <c r="FJ130" s="907"/>
      <c r="FK130" s="907"/>
      <c r="FL130" s="907"/>
      <c r="FM130" s="907"/>
      <c r="FN130" s="907"/>
      <c r="FO130" s="907"/>
      <c r="FP130" s="907"/>
      <c r="FQ130" s="907"/>
      <c r="FR130" s="907"/>
      <c r="FS130" s="907"/>
      <c r="FT130" s="907"/>
      <c r="FU130" s="907"/>
      <c r="FV130" s="907"/>
      <c r="FW130" s="907"/>
      <c r="FX130" s="907"/>
      <c r="FY130" s="907"/>
      <c r="FZ130" s="907"/>
      <c r="GA130" s="907"/>
      <c r="GB130" s="907"/>
      <c r="GC130" s="907"/>
      <c r="GD130" s="907"/>
      <c r="GE130" s="907"/>
      <c r="GF130" s="907"/>
      <c r="GG130" s="907"/>
      <c r="GH130" s="907"/>
      <c r="GI130" s="907"/>
      <c r="GJ130" s="907"/>
      <c r="GK130" s="907"/>
      <c r="GL130" s="907"/>
      <c r="GM130" s="907"/>
      <c r="GN130" s="907"/>
      <c r="GO130" s="907"/>
      <c r="GP130" s="907"/>
      <c r="GQ130" s="907"/>
      <c r="GR130" s="907"/>
      <c r="GS130" s="907"/>
      <c r="GT130" s="907"/>
      <c r="GU130" s="907"/>
      <c r="GV130" s="907"/>
      <c r="GW130" s="907"/>
      <c r="GX130" s="907"/>
      <c r="GY130" s="907"/>
      <c r="GZ130" s="907"/>
      <c r="HA130" s="907"/>
      <c r="HB130" s="907"/>
      <c r="HC130" s="907"/>
      <c r="HD130" s="907"/>
      <c r="HE130" s="907"/>
      <c r="HF130" s="907"/>
      <c r="HG130" s="907"/>
      <c r="HH130" s="907"/>
      <c r="HI130" s="907"/>
      <c r="HJ130" s="907"/>
      <c r="HK130" s="907"/>
      <c r="HL130" s="907"/>
      <c r="HM130" s="907"/>
      <c r="HN130" s="907"/>
      <c r="HO130" s="907"/>
      <c r="HP130" s="907"/>
      <c r="HQ130" s="907"/>
      <c r="HR130" s="907"/>
      <c r="HS130" s="907"/>
      <c r="HT130" s="907"/>
      <c r="HU130" s="907"/>
      <c r="HV130" s="907"/>
      <c r="HW130" s="907"/>
      <c r="HX130" s="907"/>
      <c r="HY130" s="907"/>
      <c r="HZ130" s="907"/>
      <c r="IA130" s="907"/>
      <c r="IB130" s="907"/>
      <c r="IC130" s="907"/>
      <c r="ID130" s="907"/>
      <c r="IE130" s="907"/>
      <c r="IF130" s="907"/>
      <c r="IG130" s="907"/>
      <c r="IH130" s="907"/>
      <c r="II130" s="907"/>
      <c r="IJ130" s="907"/>
      <c r="IK130" s="907"/>
      <c r="IL130" s="907"/>
      <c r="IM130" s="907"/>
      <c r="IN130" s="907"/>
      <c r="IO130" s="907"/>
      <c r="IP130" s="907"/>
      <c r="IQ130" s="907"/>
      <c r="IR130" s="907"/>
      <c r="IS130" s="907"/>
      <c r="IT130" s="907"/>
      <c r="IU130" s="907"/>
    </row>
    <row r="131" spans="1:255" ht="22.5" x14ac:dyDescent="0.2">
      <c r="A131" s="309" t="s">
        <v>145</v>
      </c>
      <c r="B131" s="351"/>
      <c r="C131" s="351"/>
      <c r="D131" s="351"/>
      <c r="E131" s="351"/>
      <c r="F131" s="351"/>
      <c r="G131" s="351"/>
      <c r="H131" s="351"/>
      <c r="I131" s="351"/>
      <c r="J131" s="351"/>
      <c r="K131" s="347"/>
      <c r="L131" s="347"/>
      <c r="M131" s="347"/>
      <c r="N131" s="347"/>
      <c r="O131" s="225" t="s">
        <v>4</v>
      </c>
      <c r="P131" s="225" t="s">
        <v>4</v>
      </c>
      <c r="Q131" s="225" t="s">
        <v>4</v>
      </c>
      <c r="R131" s="225" t="s">
        <v>4</v>
      </c>
      <c r="S131" s="225" t="s">
        <v>4</v>
      </c>
      <c r="T131" s="225" t="s">
        <v>4</v>
      </c>
      <c r="U131" s="225" t="s">
        <v>4</v>
      </c>
      <c r="V131" s="225" t="s">
        <v>4</v>
      </c>
      <c r="W131" s="225" t="s">
        <v>4</v>
      </c>
      <c r="X131" s="225" t="s">
        <v>4</v>
      </c>
      <c r="Y131" s="225" t="s">
        <v>4</v>
      </c>
      <c r="Z131" s="225" t="s">
        <v>4</v>
      </c>
      <c r="AA131" s="225" t="s">
        <v>4</v>
      </c>
      <c r="AB131" s="225" t="s">
        <v>4</v>
      </c>
      <c r="AC131" s="225" t="s">
        <v>4</v>
      </c>
      <c r="AD131" s="225" t="s">
        <v>4</v>
      </c>
      <c r="AE131" s="225" t="s">
        <v>4</v>
      </c>
      <c r="AF131" s="225" t="s">
        <v>4</v>
      </c>
      <c r="AG131" s="1155" t="s">
        <v>4</v>
      </c>
      <c r="AH131" s="1156" t="s">
        <v>4</v>
      </c>
      <c r="AI131" s="907"/>
      <c r="AJ131" s="907"/>
      <c r="AK131" s="907"/>
      <c r="AL131" s="907"/>
      <c r="AM131" s="907"/>
      <c r="AN131" s="907"/>
      <c r="AO131" s="907"/>
      <c r="AP131" s="907"/>
      <c r="AQ131" s="907"/>
      <c r="AR131" s="907"/>
      <c r="AS131" s="907"/>
      <c r="AT131" s="907"/>
      <c r="AU131" s="907"/>
      <c r="AV131" s="907"/>
      <c r="AW131" s="907"/>
      <c r="AX131" s="907"/>
      <c r="AY131" s="907"/>
      <c r="AZ131" s="907"/>
      <c r="BA131" s="907"/>
      <c r="BB131" s="907"/>
      <c r="BC131" s="907"/>
      <c r="BD131" s="907"/>
      <c r="BE131" s="907"/>
      <c r="BF131" s="907"/>
      <c r="BG131" s="907"/>
      <c r="BH131" s="907"/>
      <c r="BI131" s="907"/>
      <c r="BJ131" s="907"/>
      <c r="BK131" s="907"/>
      <c r="BL131" s="907"/>
      <c r="BM131" s="907"/>
      <c r="BN131" s="907"/>
      <c r="BO131" s="907"/>
      <c r="BP131" s="907"/>
      <c r="BQ131" s="907"/>
      <c r="BR131" s="907"/>
      <c r="BS131" s="907"/>
      <c r="BT131" s="907"/>
      <c r="BU131" s="907"/>
      <c r="BV131" s="907"/>
      <c r="BW131" s="907"/>
      <c r="BX131" s="907"/>
      <c r="BY131" s="907"/>
      <c r="BZ131" s="907"/>
      <c r="CA131" s="907"/>
      <c r="CB131" s="907"/>
      <c r="CC131" s="907"/>
      <c r="CD131" s="907"/>
      <c r="CE131" s="907"/>
      <c r="CF131" s="907"/>
      <c r="CG131" s="907"/>
      <c r="CH131" s="907"/>
      <c r="CI131" s="907"/>
      <c r="CJ131" s="907"/>
      <c r="CK131" s="907"/>
      <c r="CL131" s="907"/>
      <c r="CM131" s="907"/>
      <c r="CN131" s="907"/>
      <c r="CO131" s="907"/>
      <c r="CP131" s="907"/>
      <c r="CQ131" s="907"/>
      <c r="CR131" s="907"/>
      <c r="CS131" s="907"/>
      <c r="CT131" s="907"/>
      <c r="CU131" s="907"/>
      <c r="CV131" s="907"/>
      <c r="CW131" s="907"/>
      <c r="CX131" s="907"/>
      <c r="CY131" s="907"/>
      <c r="CZ131" s="907"/>
      <c r="DA131" s="907"/>
      <c r="DB131" s="907"/>
      <c r="DC131" s="907"/>
      <c r="DD131" s="907"/>
      <c r="DE131" s="907"/>
      <c r="DF131" s="907"/>
      <c r="DG131" s="907"/>
      <c r="DH131" s="907"/>
      <c r="DI131" s="907"/>
      <c r="DJ131" s="907"/>
      <c r="DK131" s="907"/>
      <c r="DL131" s="907"/>
      <c r="DM131" s="907"/>
      <c r="DN131" s="907"/>
      <c r="DO131" s="907"/>
      <c r="DP131" s="907"/>
      <c r="DQ131" s="907"/>
      <c r="DR131" s="907"/>
      <c r="DS131" s="907"/>
      <c r="DT131" s="907"/>
      <c r="DU131" s="907"/>
      <c r="DV131" s="907"/>
      <c r="DW131" s="907"/>
      <c r="DX131" s="907"/>
      <c r="DY131" s="907"/>
      <c r="DZ131" s="907"/>
      <c r="EA131" s="907"/>
      <c r="EB131" s="907"/>
      <c r="EC131" s="907"/>
      <c r="ED131" s="907"/>
      <c r="EE131" s="907"/>
      <c r="EF131" s="907"/>
      <c r="EG131" s="907"/>
      <c r="EH131" s="907"/>
      <c r="EI131" s="907"/>
      <c r="EJ131" s="907"/>
      <c r="EK131" s="907"/>
      <c r="EL131" s="907"/>
      <c r="EM131" s="907"/>
      <c r="EN131" s="907"/>
      <c r="EO131" s="907"/>
      <c r="EP131" s="907"/>
      <c r="EQ131" s="907"/>
      <c r="ER131" s="907"/>
      <c r="ES131" s="907"/>
      <c r="ET131" s="907"/>
      <c r="EU131" s="907"/>
      <c r="EV131" s="907"/>
      <c r="EW131" s="907"/>
      <c r="EX131" s="907"/>
      <c r="EY131" s="907"/>
      <c r="EZ131" s="907"/>
      <c r="FA131" s="907"/>
      <c r="FB131" s="907"/>
      <c r="FC131" s="907"/>
      <c r="FD131" s="907"/>
      <c r="FE131" s="907"/>
      <c r="FF131" s="907"/>
      <c r="FG131" s="907"/>
      <c r="FH131" s="907"/>
      <c r="FI131" s="907"/>
      <c r="FJ131" s="907"/>
      <c r="FK131" s="907"/>
      <c r="FL131" s="907"/>
      <c r="FM131" s="907"/>
      <c r="FN131" s="907"/>
      <c r="FO131" s="907"/>
      <c r="FP131" s="907"/>
      <c r="FQ131" s="907"/>
      <c r="FR131" s="907"/>
      <c r="FS131" s="907"/>
      <c r="FT131" s="907"/>
      <c r="FU131" s="907"/>
      <c r="FV131" s="907"/>
      <c r="FW131" s="907"/>
      <c r="FX131" s="907"/>
      <c r="FY131" s="907"/>
      <c r="FZ131" s="907"/>
      <c r="GA131" s="907"/>
      <c r="GB131" s="907"/>
      <c r="GC131" s="907"/>
      <c r="GD131" s="907"/>
      <c r="GE131" s="907"/>
      <c r="GF131" s="907"/>
      <c r="GG131" s="907"/>
      <c r="GH131" s="907"/>
      <c r="GI131" s="907"/>
      <c r="GJ131" s="907"/>
      <c r="GK131" s="907"/>
      <c r="GL131" s="907"/>
      <c r="GM131" s="907"/>
      <c r="GN131" s="907"/>
      <c r="GO131" s="907"/>
      <c r="GP131" s="907"/>
      <c r="GQ131" s="907"/>
      <c r="GR131" s="907"/>
      <c r="GS131" s="907"/>
      <c r="GT131" s="907"/>
      <c r="GU131" s="907"/>
      <c r="GV131" s="907"/>
      <c r="GW131" s="907"/>
      <c r="GX131" s="907"/>
      <c r="GY131" s="907"/>
      <c r="GZ131" s="907"/>
      <c r="HA131" s="907"/>
      <c r="HB131" s="907"/>
      <c r="HC131" s="907"/>
      <c r="HD131" s="907"/>
      <c r="HE131" s="907"/>
      <c r="HF131" s="907"/>
      <c r="HG131" s="907"/>
      <c r="HH131" s="907"/>
      <c r="HI131" s="907"/>
      <c r="HJ131" s="907"/>
      <c r="HK131" s="907"/>
      <c r="HL131" s="907"/>
      <c r="HM131" s="907"/>
      <c r="HN131" s="907"/>
      <c r="HO131" s="907"/>
      <c r="HP131" s="907"/>
      <c r="HQ131" s="907"/>
      <c r="HR131" s="907"/>
      <c r="HS131" s="907"/>
      <c r="HT131" s="907"/>
      <c r="HU131" s="907"/>
      <c r="HV131" s="907"/>
      <c r="HW131" s="907"/>
      <c r="HX131" s="907"/>
      <c r="HY131" s="907"/>
      <c r="HZ131" s="907"/>
      <c r="IA131" s="907"/>
      <c r="IB131" s="907"/>
      <c r="IC131" s="907"/>
      <c r="ID131" s="907"/>
      <c r="IE131" s="907"/>
      <c r="IF131" s="907"/>
      <c r="IG131" s="907"/>
      <c r="IH131" s="907"/>
      <c r="II131" s="907"/>
      <c r="IJ131" s="907"/>
      <c r="IK131" s="907"/>
      <c r="IL131" s="907"/>
      <c r="IM131" s="907"/>
      <c r="IN131" s="907"/>
      <c r="IO131" s="907"/>
      <c r="IP131" s="907"/>
      <c r="IQ131" s="907"/>
      <c r="IR131" s="907"/>
      <c r="IS131" s="907"/>
      <c r="IT131" s="907"/>
      <c r="IU131" s="907"/>
    </row>
    <row r="132" spans="1:255" x14ac:dyDescent="0.2">
      <c r="A132" s="309" t="s">
        <v>708</v>
      </c>
      <c r="B132" s="1159" t="s">
        <v>8</v>
      </c>
      <c r="C132" s="242" t="s">
        <v>8</v>
      </c>
      <c r="D132" s="242" t="s">
        <v>8</v>
      </c>
      <c r="E132" s="242" t="s">
        <v>8</v>
      </c>
      <c r="F132" s="242" t="s">
        <v>8</v>
      </c>
      <c r="G132" s="242" t="s">
        <v>8</v>
      </c>
      <c r="H132" s="242" t="s">
        <v>8</v>
      </c>
      <c r="I132" s="242" t="s">
        <v>8</v>
      </c>
      <c r="J132" s="242" t="s">
        <v>8</v>
      </c>
      <c r="K132" s="242" t="s">
        <v>8</v>
      </c>
      <c r="L132" s="242" t="s">
        <v>8</v>
      </c>
      <c r="M132" s="242" t="s">
        <v>8</v>
      </c>
      <c r="N132" s="216" t="s">
        <v>4</v>
      </c>
      <c r="O132" s="216" t="s">
        <v>4</v>
      </c>
      <c r="P132" s="216" t="s">
        <v>4</v>
      </c>
      <c r="Q132" s="216" t="s">
        <v>4</v>
      </c>
      <c r="R132" s="216" t="s">
        <v>4</v>
      </c>
      <c r="S132" s="216" t="s">
        <v>4</v>
      </c>
      <c r="T132" s="216" t="s">
        <v>4</v>
      </c>
      <c r="U132" s="225" t="s">
        <v>4</v>
      </c>
      <c r="V132" s="225" t="s">
        <v>4</v>
      </c>
      <c r="W132" s="225" t="s">
        <v>4</v>
      </c>
      <c r="X132" s="225" t="s">
        <v>4</v>
      </c>
      <c r="Y132" s="225" t="s">
        <v>4</v>
      </c>
      <c r="Z132" s="225" t="s">
        <v>4</v>
      </c>
      <c r="AA132" s="225" t="s">
        <v>4</v>
      </c>
      <c r="AB132" s="225" t="s">
        <v>4</v>
      </c>
      <c r="AC132" s="225" t="s">
        <v>4</v>
      </c>
      <c r="AD132" s="225" t="s">
        <v>4</v>
      </c>
      <c r="AE132" s="225" t="s">
        <v>4</v>
      </c>
      <c r="AF132" s="225" t="s">
        <v>4</v>
      </c>
      <c r="AG132" s="1155" t="s">
        <v>4</v>
      </c>
      <c r="AH132" s="1156" t="s">
        <v>4</v>
      </c>
      <c r="AI132" s="907"/>
      <c r="AJ132" s="907"/>
      <c r="AK132" s="907"/>
      <c r="AL132" s="907"/>
      <c r="AM132" s="907"/>
      <c r="AN132" s="907"/>
      <c r="AO132" s="907"/>
      <c r="AP132" s="907"/>
      <c r="AQ132" s="907"/>
      <c r="AR132" s="907"/>
      <c r="AS132" s="907"/>
      <c r="AT132" s="907"/>
      <c r="AU132" s="907"/>
      <c r="AV132" s="907"/>
      <c r="AW132" s="907"/>
      <c r="AX132" s="907"/>
      <c r="AY132" s="907"/>
      <c r="AZ132" s="907"/>
      <c r="BA132" s="907"/>
      <c r="BB132" s="907"/>
      <c r="BC132" s="907"/>
      <c r="BD132" s="907"/>
      <c r="BE132" s="907"/>
      <c r="BF132" s="907"/>
      <c r="BG132" s="907"/>
      <c r="BH132" s="907"/>
      <c r="BI132" s="907"/>
      <c r="BJ132" s="907"/>
      <c r="BK132" s="907"/>
      <c r="BL132" s="907"/>
      <c r="BM132" s="907"/>
      <c r="BN132" s="907"/>
      <c r="BO132" s="907"/>
      <c r="BP132" s="907"/>
      <c r="BQ132" s="907"/>
      <c r="BR132" s="907"/>
      <c r="BS132" s="907"/>
      <c r="BT132" s="907"/>
      <c r="BU132" s="907"/>
      <c r="BV132" s="907"/>
      <c r="BW132" s="907"/>
      <c r="BX132" s="907"/>
      <c r="BY132" s="907"/>
      <c r="BZ132" s="907"/>
      <c r="CA132" s="907"/>
      <c r="CB132" s="907"/>
      <c r="CC132" s="907"/>
      <c r="CD132" s="907"/>
      <c r="CE132" s="907"/>
      <c r="CF132" s="907"/>
      <c r="CG132" s="907"/>
      <c r="CH132" s="907"/>
      <c r="CI132" s="907"/>
      <c r="CJ132" s="907"/>
      <c r="CK132" s="907"/>
      <c r="CL132" s="907"/>
      <c r="CM132" s="907"/>
      <c r="CN132" s="907"/>
      <c r="CO132" s="907"/>
      <c r="CP132" s="907"/>
      <c r="CQ132" s="907"/>
      <c r="CR132" s="907"/>
      <c r="CS132" s="907"/>
      <c r="CT132" s="907"/>
      <c r="CU132" s="907"/>
      <c r="CV132" s="907"/>
      <c r="CW132" s="907"/>
      <c r="CX132" s="907"/>
      <c r="CY132" s="907"/>
      <c r="CZ132" s="907"/>
      <c r="DA132" s="907"/>
      <c r="DB132" s="907"/>
      <c r="DC132" s="907"/>
      <c r="DD132" s="907"/>
      <c r="DE132" s="907"/>
      <c r="DF132" s="907"/>
      <c r="DG132" s="907"/>
      <c r="DH132" s="907"/>
      <c r="DI132" s="907"/>
      <c r="DJ132" s="907"/>
      <c r="DK132" s="907"/>
      <c r="DL132" s="907"/>
      <c r="DM132" s="907"/>
      <c r="DN132" s="907"/>
      <c r="DO132" s="907"/>
      <c r="DP132" s="907"/>
      <c r="DQ132" s="907"/>
      <c r="DR132" s="907"/>
      <c r="DS132" s="907"/>
      <c r="DT132" s="907"/>
      <c r="DU132" s="907"/>
      <c r="DV132" s="907"/>
      <c r="DW132" s="907"/>
      <c r="DX132" s="907"/>
      <c r="DY132" s="907"/>
      <c r="DZ132" s="907"/>
      <c r="EA132" s="907"/>
      <c r="EB132" s="907"/>
      <c r="EC132" s="907"/>
      <c r="ED132" s="907"/>
      <c r="EE132" s="907"/>
      <c r="EF132" s="907"/>
      <c r="EG132" s="907"/>
      <c r="EH132" s="907"/>
      <c r="EI132" s="907"/>
      <c r="EJ132" s="907"/>
      <c r="EK132" s="907"/>
      <c r="EL132" s="907"/>
      <c r="EM132" s="907"/>
      <c r="EN132" s="907"/>
      <c r="EO132" s="907"/>
      <c r="EP132" s="907"/>
      <c r="EQ132" s="907"/>
      <c r="ER132" s="907"/>
      <c r="ES132" s="907"/>
      <c r="ET132" s="907"/>
      <c r="EU132" s="907"/>
      <c r="EV132" s="907"/>
      <c r="EW132" s="907"/>
      <c r="EX132" s="907"/>
      <c r="EY132" s="907"/>
      <c r="EZ132" s="907"/>
      <c r="FA132" s="907"/>
      <c r="FB132" s="907"/>
      <c r="FC132" s="907"/>
      <c r="FD132" s="907"/>
      <c r="FE132" s="907"/>
      <c r="FF132" s="907"/>
      <c r="FG132" s="907"/>
      <c r="FH132" s="907"/>
      <c r="FI132" s="907"/>
      <c r="FJ132" s="907"/>
      <c r="FK132" s="907"/>
      <c r="FL132" s="907"/>
      <c r="FM132" s="907"/>
      <c r="FN132" s="907"/>
      <c r="FO132" s="907"/>
      <c r="FP132" s="907"/>
      <c r="FQ132" s="907"/>
      <c r="FR132" s="907"/>
      <c r="FS132" s="907"/>
      <c r="FT132" s="907"/>
      <c r="FU132" s="907"/>
      <c r="FV132" s="907"/>
      <c r="FW132" s="907"/>
      <c r="FX132" s="907"/>
      <c r="FY132" s="907"/>
      <c r="FZ132" s="907"/>
      <c r="GA132" s="907"/>
      <c r="GB132" s="907"/>
      <c r="GC132" s="907"/>
      <c r="GD132" s="907"/>
      <c r="GE132" s="907"/>
      <c r="GF132" s="907"/>
      <c r="GG132" s="907"/>
      <c r="GH132" s="907"/>
      <c r="GI132" s="907"/>
      <c r="GJ132" s="907"/>
      <c r="GK132" s="907"/>
      <c r="GL132" s="907"/>
      <c r="GM132" s="907"/>
      <c r="GN132" s="907"/>
      <c r="GO132" s="907"/>
      <c r="GP132" s="907"/>
      <c r="GQ132" s="907"/>
      <c r="GR132" s="907"/>
      <c r="GS132" s="907"/>
      <c r="GT132" s="907"/>
      <c r="GU132" s="907"/>
      <c r="GV132" s="907"/>
      <c r="GW132" s="907"/>
      <c r="GX132" s="907"/>
      <c r="GY132" s="907"/>
      <c r="GZ132" s="907"/>
      <c r="HA132" s="907"/>
      <c r="HB132" s="907"/>
      <c r="HC132" s="907"/>
      <c r="HD132" s="907"/>
      <c r="HE132" s="907"/>
      <c r="HF132" s="907"/>
      <c r="HG132" s="907"/>
      <c r="HH132" s="907"/>
      <c r="HI132" s="907"/>
      <c r="HJ132" s="907"/>
      <c r="HK132" s="907"/>
      <c r="HL132" s="907"/>
      <c r="HM132" s="907"/>
      <c r="HN132" s="907"/>
      <c r="HO132" s="907"/>
      <c r="HP132" s="907"/>
      <c r="HQ132" s="907"/>
      <c r="HR132" s="907"/>
      <c r="HS132" s="907"/>
      <c r="HT132" s="907"/>
      <c r="HU132" s="907"/>
      <c r="HV132" s="907"/>
      <c r="HW132" s="907"/>
      <c r="HX132" s="907"/>
      <c r="HY132" s="907"/>
      <c r="HZ132" s="907"/>
      <c r="IA132" s="907"/>
      <c r="IB132" s="907"/>
      <c r="IC132" s="907"/>
      <c r="ID132" s="907"/>
      <c r="IE132" s="907"/>
      <c r="IF132" s="907"/>
      <c r="IG132" s="907"/>
      <c r="IH132" s="907"/>
      <c r="II132" s="907"/>
      <c r="IJ132" s="907"/>
      <c r="IK132" s="907"/>
      <c r="IL132" s="907"/>
      <c r="IM132" s="907"/>
      <c r="IN132" s="907"/>
      <c r="IO132" s="907"/>
      <c r="IP132" s="907"/>
      <c r="IQ132" s="907"/>
      <c r="IR132" s="907"/>
      <c r="IS132" s="907"/>
      <c r="IT132" s="907"/>
      <c r="IU132" s="907"/>
    </row>
    <row r="133" spans="1:255" x14ac:dyDescent="0.2">
      <c r="A133" s="309" t="s">
        <v>709</v>
      </c>
      <c r="B133" s="242" t="s">
        <v>8</v>
      </c>
      <c r="C133" s="242" t="s">
        <v>8</v>
      </c>
      <c r="D133" s="242" t="s">
        <v>8</v>
      </c>
      <c r="E133" s="242" t="s">
        <v>8</v>
      </c>
      <c r="F133" s="242" t="s">
        <v>8</v>
      </c>
      <c r="G133" s="242" t="s">
        <v>8</v>
      </c>
      <c r="H133" s="242" t="s">
        <v>8</v>
      </c>
      <c r="I133" s="242" t="s">
        <v>8</v>
      </c>
      <c r="J133" s="242" t="s">
        <v>8</v>
      </c>
      <c r="K133" s="242" t="s">
        <v>8</v>
      </c>
      <c r="L133" s="242" t="s">
        <v>8</v>
      </c>
      <c r="M133" s="242" t="s">
        <v>8</v>
      </c>
      <c r="N133" s="242" t="s">
        <v>8</v>
      </c>
      <c r="O133" s="225" t="s">
        <v>4</v>
      </c>
      <c r="P133" s="225" t="s">
        <v>4</v>
      </c>
      <c r="Q133" s="225" t="s">
        <v>4</v>
      </c>
      <c r="R133" s="225" t="s">
        <v>4</v>
      </c>
      <c r="S133" s="225" t="s">
        <v>4</v>
      </c>
      <c r="T133" s="225" t="s">
        <v>4</v>
      </c>
      <c r="U133" s="225" t="s">
        <v>4</v>
      </c>
      <c r="V133" s="225" t="s">
        <v>4</v>
      </c>
      <c r="W133" s="225" t="s">
        <v>4</v>
      </c>
      <c r="X133" s="225" t="s">
        <v>4</v>
      </c>
      <c r="Y133" s="225" t="s">
        <v>4</v>
      </c>
      <c r="Z133" s="225" t="s">
        <v>4</v>
      </c>
      <c r="AA133" s="225" t="s">
        <v>4</v>
      </c>
      <c r="AB133" s="225" t="s">
        <v>4</v>
      </c>
      <c r="AC133" s="225" t="s">
        <v>4</v>
      </c>
      <c r="AD133" s="225" t="s">
        <v>4</v>
      </c>
      <c r="AE133" s="225" t="s">
        <v>4</v>
      </c>
      <c r="AF133" s="225" t="s">
        <v>4</v>
      </c>
      <c r="AG133" s="1155" t="s">
        <v>4</v>
      </c>
      <c r="AH133" s="1156" t="s">
        <v>4</v>
      </c>
      <c r="AI133" s="907"/>
      <c r="AJ133" s="907"/>
      <c r="AK133" s="907"/>
      <c r="AL133" s="907"/>
      <c r="AM133" s="907"/>
      <c r="AN133" s="907"/>
      <c r="AO133" s="907"/>
      <c r="AP133" s="907"/>
      <c r="AQ133" s="907"/>
      <c r="AR133" s="907"/>
      <c r="AS133" s="907"/>
      <c r="AT133" s="907"/>
      <c r="AU133" s="907"/>
      <c r="AV133" s="907"/>
      <c r="AW133" s="907"/>
      <c r="AX133" s="907"/>
      <c r="AY133" s="907"/>
      <c r="AZ133" s="907"/>
      <c r="BA133" s="907"/>
      <c r="BB133" s="907"/>
      <c r="BC133" s="907"/>
      <c r="BD133" s="907"/>
      <c r="BE133" s="907"/>
      <c r="BF133" s="907"/>
      <c r="BG133" s="907"/>
      <c r="BH133" s="907"/>
      <c r="BI133" s="907"/>
      <c r="BJ133" s="907"/>
      <c r="BK133" s="907"/>
      <c r="BL133" s="907"/>
      <c r="BM133" s="907"/>
      <c r="BN133" s="907"/>
      <c r="BO133" s="907"/>
      <c r="BP133" s="907"/>
      <c r="BQ133" s="907"/>
      <c r="BR133" s="907"/>
      <c r="BS133" s="907"/>
      <c r="BT133" s="907"/>
      <c r="BU133" s="907"/>
      <c r="BV133" s="907"/>
      <c r="BW133" s="907"/>
      <c r="BX133" s="907"/>
      <c r="BY133" s="907"/>
      <c r="BZ133" s="907"/>
      <c r="CA133" s="907"/>
      <c r="CB133" s="907"/>
      <c r="CC133" s="907"/>
      <c r="CD133" s="907"/>
      <c r="CE133" s="907"/>
      <c r="CF133" s="907"/>
      <c r="CG133" s="907"/>
      <c r="CH133" s="907"/>
      <c r="CI133" s="907"/>
      <c r="CJ133" s="907"/>
      <c r="CK133" s="907"/>
      <c r="CL133" s="907"/>
      <c r="CM133" s="907"/>
      <c r="CN133" s="907"/>
      <c r="CO133" s="907"/>
      <c r="CP133" s="907"/>
      <c r="CQ133" s="907"/>
      <c r="CR133" s="907"/>
      <c r="CS133" s="907"/>
      <c r="CT133" s="907"/>
      <c r="CU133" s="907"/>
      <c r="CV133" s="907"/>
      <c r="CW133" s="907"/>
      <c r="CX133" s="907"/>
      <c r="CY133" s="907"/>
      <c r="CZ133" s="907"/>
      <c r="DA133" s="907"/>
      <c r="DB133" s="907"/>
      <c r="DC133" s="907"/>
      <c r="DD133" s="907"/>
      <c r="DE133" s="907"/>
      <c r="DF133" s="907"/>
      <c r="DG133" s="907"/>
      <c r="DH133" s="907"/>
      <c r="DI133" s="907"/>
      <c r="DJ133" s="907"/>
      <c r="DK133" s="907"/>
      <c r="DL133" s="907"/>
      <c r="DM133" s="907"/>
      <c r="DN133" s="907"/>
      <c r="DO133" s="907"/>
      <c r="DP133" s="907"/>
      <c r="DQ133" s="907"/>
      <c r="DR133" s="907"/>
      <c r="DS133" s="907"/>
      <c r="DT133" s="907"/>
      <c r="DU133" s="907"/>
      <c r="DV133" s="907"/>
      <c r="DW133" s="907"/>
      <c r="DX133" s="907"/>
      <c r="DY133" s="907"/>
      <c r="DZ133" s="907"/>
      <c r="EA133" s="907"/>
      <c r="EB133" s="907"/>
      <c r="EC133" s="907"/>
      <c r="ED133" s="907"/>
      <c r="EE133" s="907"/>
      <c r="EF133" s="907"/>
      <c r="EG133" s="907"/>
      <c r="EH133" s="907"/>
      <c r="EI133" s="907"/>
      <c r="EJ133" s="907"/>
      <c r="EK133" s="907"/>
      <c r="EL133" s="907"/>
      <c r="EM133" s="907"/>
      <c r="EN133" s="907"/>
      <c r="EO133" s="907"/>
      <c r="EP133" s="907"/>
      <c r="EQ133" s="907"/>
      <c r="ER133" s="907"/>
      <c r="ES133" s="907"/>
      <c r="ET133" s="907"/>
      <c r="EU133" s="907"/>
      <c r="EV133" s="907"/>
      <c r="EW133" s="907"/>
      <c r="EX133" s="907"/>
      <c r="EY133" s="907"/>
      <c r="EZ133" s="907"/>
      <c r="FA133" s="907"/>
      <c r="FB133" s="907"/>
      <c r="FC133" s="907"/>
      <c r="FD133" s="907"/>
      <c r="FE133" s="907"/>
      <c r="FF133" s="907"/>
      <c r="FG133" s="907"/>
      <c r="FH133" s="907"/>
      <c r="FI133" s="907"/>
      <c r="FJ133" s="907"/>
      <c r="FK133" s="907"/>
      <c r="FL133" s="907"/>
      <c r="FM133" s="907"/>
      <c r="FN133" s="907"/>
      <c r="FO133" s="907"/>
      <c r="FP133" s="907"/>
      <c r="FQ133" s="907"/>
      <c r="FR133" s="907"/>
      <c r="FS133" s="907"/>
      <c r="FT133" s="907"/>
      <c r="FU133" s="907"/>
      <c r="FV133" s="907"/>
      <c r="FW133" s="907"/>
      <c r="FX133" s="907"/>
      <c r="FY133" s="907"/>
      <c r="FZ133" s="907"/>
      <c r="GA133" s="907"/>
      <c r="GB133" s="907"/>
      <c r="GC133" s="907"/>
      <c r="GD133" s="907"/>
      <c r="GE133" s="907"/>
      <c r="GF133" s="907"/>
      <c r="GG133" s="907"/>
      <c r="GH133" s="907"/>
      <c r="GI133" s="907"/>
      <c r="GJ133" s="907"/>
      <c r="GK133" s="907"/>
      <c r="GL133" s="907"/>
      <c r="GM133" s="907"/>
      <c r="GN133" s="907"/>
      <c r="GO133" s="907"/>
      <c r="GP133" s="907"/>
      <c r="GQ133" s="907"/>
      <c r="GR133" s="907"/>
      <c r="GS133" s="907"/>
      <c r="GT133" s="907"/>
      <c r="GU133" s="907"/>
      <c r="GV133" s="907"/>
      <c r="GW133" s="907"/>
      <c r="GX133" s="907"/>
      <c r="GY133" s="907"/>
      <c r="GZ133" s="907"/>
      <c r="HA133" s="907"/>
      <c r="HB133" s="907"/>
      <c r="HC133" s="907"/>
      <c r="HD133" s="907"/>
      <c r="HE133" s="907"/>
      <c r="HF133" s="907"/>
      <c r="HG133" s="907"/>
      <c r="HH133" s="907"/>
      <c r="HI133" s="907"/>
      <c r="HJ133" s="907"/>
      <c r="HK133" s="907"/>
      <c r="HL133" s="907"/>
      <c r="HM133" s="907"/>
      <c r="HN133" s="907"/>
      <c r="HO133" s="907"/>
      <c r="HP133" s="907"/>
      <c r="HQ133" s="907"/>
      <c r="HR133" s="907"/>
      <c r="HS133" s="907"/>
      <c r="HT133" s="907"/>
      <c r="HU133" s="907"/>
      <c r="HV133" s="907"/>
      <c r="HW133" s="907"/>
      <c r="HX133" s="907"/>
      <c r="HY133" s="907"/>
      <c r="HZ133" s="907"/>
      <c r="IA133" s="907"/>
      <c r="IB133" s="907"/>
      <c r="IC133" s="907"/>
      <c r="ID133" s="907"/>
      <c r="IE133" s="907"/>
      <c r="IF133" s="907"/>
      <c r="IG133" s="907"/>
      <c r="IH133" s="907"/>
      <c r="II133" s="907"/>
      <c r="IJ133" s="907"/>
      <c r="IK133" s="907"/>
      <c r="IL133" s="907"/>
      <c r="IM133" s="907"/>
      <c r="IN133" s="907"/>
      <c r="IO133" s="907"/>
      <c r="IP133" s="907"/>
      <c r="IQ133" s="907"/>
      <c r="IR133" s="907"/>
      <c r="IS133" s="907"/>
      <c r="IT133" s="907"/>
      <c r="IU133" s="907"/>
    </row>
    <row r="134" spans="1:255" x14ac:dyDescent="0.2">
      <c r="A134" s="309" t="s">
        <v>710</v>
      </c>
      <c r="B134" s="216" t="s">
        <v>4</v>
      </c>
      <c r="C134" s="216" t="s">
        <v>4</v>
      </c>
      <c r="D134" s="216" t="s">
        <v>4</v>
      </c>
      <c r="E134" s="216" t="s">
        <v>4</v>
      </c>
      <c r="F134" s="216" t="s">
        <v>4</v>
      </c>
      <c r="G134" s="216" t="s">
        <v>4</v>
      </c>
      <c r="H134" s="216" t="s">
        <v>4</v>
      </c>
      <c r="I134" s="216" t="s">
        <v>4</v>
      </c>
      <c r="J134" s="216" t="s">
        <v>4</v>
      </c>
      <c r="K134" s="216" t="s">
        <v>4</v>
      </c>
      <c r="L134" s="216" t="s">
        <v>4</v>
      </c>
      <c r="M134" s="216" t="s">
        <v>4</v>
      </c>
      <c r="N134" s="216" t="s">
        <v>4</v>
      </c>
      <c r="O134" s="216" t="s">
        <v>4</v>
      </c>
      <c r="P134" s="225" t="s">
        <v>4</v>
      </c>
      <c r="Q134" s="225" t="s">
        <v>4</v>
      </c>
      <c r="R134" s="225" t="s">
        <v>4</v>
      </c>
      <c r="S134" s="225" t="s">
        <v>4</v>
      </c>
      <c r="T134" s="225" t="s">
        <v>4</v>
      </c>
      <c r="U134" s="225" t="s">
        <v>4</v>
      </c>
      <c r="V134" s="225" t="s">
        <v>4</v>
      </c>
      <c r="W134" s="225" t="s">
        <v>4</v>
      </c>
      <c r="X134" s="225" t="s">
        <v>4</v>
      </c>
      <c r="Y134" s="225" t="s">
        <v>4</v>
      </c>
      <c r="Z134" s="225" t="s">
        <v>4</v>
      </c>
      <c r="AA134" s="225" t="s">
        <v>4</v>
      </c>
      <c r="AB134" s="225" t="s">
        <v>4</v>
      </c>
      <c r="AC134" s="225" t="s">
        <v>4</v>
      </c>
      <c r="AD134" s="225" t="s">
        <v>4</v>
      </c>
      <c r="AE134" s="225" t="s">
        <v>4</v>
      </c>
      <c r="AF134" s="225" t="s">
        <v>4</v>
      </c>
      <c r="AG134" s="1155" t="s">
        <v>4</v>
      </c>
      <c r="AH134" s="1156" t="s">
        <v>4</v>
      </c>
      <c r="AI134" s="907"/>
      <c r="AJ134" s="907"/>
      <c r="AK134" s="907"/>
      <c r="AL134" s="907"/>
      <c r="AM134" s="907"/>
      <c r="AN134" s="907"/>
      <c r="AO134" s="907"/>
      <c r="AP134" s="907"/>
      <c r="AQ134" s="907"/>
      <c r="AR134" s="907"/>
      <c r="AS134" s="907"/>
      <c r="AT134" s="907"/>
      <c r="AU134" s="907"/>
      <c r="AV134" s="907"/>
      <c r="AW134" s="907"/>
      <c r="AX134" s="907"/>
      <c r="AY134" s="907"/>
      <c r="AZ134" s="907"/>
      <c r="BA134" s="907"/>
      <c r="BB134" s="907"/>
      <c r="BC134" s="907"/>
      <c r="BD134" s="907"/>
      <c r="BE134" s="907"/>
      <c r="BF134" s="907"/>
      <c r="BG134" s="907"/>
      <c r="BH134" s="907"/>
      <c r="BI134" s="907"/>
      <c r="BJ134" s="907"/>
      <c r="BK134" s="907"/>
      <c r="BL134" s="907"/>
      <c r="BM134" s="907"/>
      <c r="BN134" s="907"/>
      <c r="BO134" s="907"/>
      <c r="BP134" s="907"/>
      <c r="BQ134" s="907"/>
      <c r="BR134" s="907"/>
      <c r="BS134" s="907"/>
      <c r="BT134" s="907"/>
      <c r="BU134" s="907"/>
      <c r="BV134" s="907"/>
      <c r="BW134" s="907"/>
      <c r="BX134" s="907"/>
      <c r="BY134" s="907"/>
      <c r="BZ134" s="907"/>
      <c r="CA134" s="907"/>
      <c r="CB134" s="907"/>
      <c r="CC134" s="907"/>
      <c r="CD134" s="907"/>
      <c r="CE134" s="907"/>
      <c r="CF134" s="907"/>
      <c r="CG134" s="907"/>
      <c r="CH134" s="907"/>
      <c r="CI134" s="907"/>
      <c r="CJ134" s="907"/>
      <c r="CK134" s="907"/>
      <c r="CL134" s="907"/>
      <c r="CM134" s="907"/>
      <c r="CN134" s="907"/>
      <c r="CO134" s="907"/>
      <c r="CP134" s="907"/>
      <c r="CQ134" s="907"/>
      <c r="CR134" s="907"/>
      <c r="CS134" s="907"/>
      <c r="CT134" s="907"/>
      <c r="CU134" s="907"/>
      <c r="CV134" s="907"/>
      <c r="CW134" s="907"/>
      <c r="CX134" s="907"/>
      <c r="CY134" s="907"/>
      <c r="CZ134" s="907"/>
      <c r="DA134" s="907"/>
      <c r="DB134" s="907"/>
      <c r="DC134" s="907"/>
      <c r="DD134" s="907"/>
      <c r="DE134" s="907"/>
      <c r="DF134" s="907"/>
      <c r="DG134" s="907"/>
      <c r="DH134" s="907"/>
      <c r="DI134" s="907"/>
      <c r="DJ134" s="907"/>
      <c r="DK134" s="907"/>
      <c r="DL134" s="907"/>
      <c r="DM134" s="907"/>
      <c r="DN134" s="907"/>
      <c r="DO134" s="907"/>
      <c r="DP134" s="907"/>
      <c r="DQ134" s="907"/>
      <c r="DR134" s="907"/>
      <c r="DS134" s="907"/>
      <c r="DT134" s="907"/>
      <c r="DU134" s="907"/>
      <c r="DV134" s="907"/>
      <c r="DW134" s="907"/>
      <c r="DX134" s="907"/>
      <c r="DY134" s="907"/>
      <c r="DZ134" s="907"/>
      <c r="EA134" s="907"/>
      <c r="EB134" s="907"/>
      <c r="EC134" s="907"/>
      <c r="ED134" s="907"/>
      <c r="EE134" s="907"/>
      <c r="EF134" s="907"/>
      <c r="EG134" s="907"/>
      <c r="EH134" s="907"/>
      <c r="EI134" s="907"/>
      <c r="EJ134" s="907"/>
      <c r="EK134" s="907"/>
      <c r="EL134" s="907"/>
      <c r="EM134" s="907"/>
      <c r="EN134" s="907"/>
      <c r="EO134" s="907"/>
      <c r="EP134" s="907"/>
      <c r="EQ134" s="907"/>
      <c r="ER134" s="907"/>
      <c r="ES134" s="907"/>
      <c r="ET134" s="907"/>
      <c r="EU134" s="907"/>
      <c r="EV134" s="907"/>
      <c r="EW134" s="907"/>
      <c r="EX134" s="907"/>
      <c r="EY134" s="907"/>
      <c r="EZ134" s="907"/>
      <c r="FA134" s="907"/>
      <c r="FB134" s="907"/>
      <c r="FC134" s="907"/>
      <c r="FD134" s="907"/>
      <c r="FE134" s="907"/>
      <c r="FF134" s="907"/>
      <c r="FG134" s="907"/>
      <c r="FH134" s="907"/>
      <c r="FI134" s="907"/>
      <c r="FJ134" s="907"/>
      <c r="FK134" s="907"/>
      <c r="FL134" s="907"/>
      <c r="FM134" s="907"/>
      <c r="FN134" s="907"/>
      <c r="FO134" s="907"/>
      <c r="FP134" s="907"/>
      <c r="FQ134" s="907"/>
      <c r="FR134" s="907"/>
      <c r="FS134" s="907"/>
      <c r="FT134" s="907"/>
      <c r="FU134" s="907"/>
      <c r="FV134" s="907"/>
      <c r="FW134" s="907"/>
      <c r="FX134" s="907"/>
      <c r="FY134" s="907"/>
      <c r="FZ134" s="907"/>
      <c r="GA134" s="907"/>
      <c r="GB134" s="907"/>
      <c r="GC134" s="907"/>
      <c r="GD134" s="907"/>
      <c r="GE134" s="907"/>
      <c r="GF134" s="907"/>
      <c r="GG134" s="907"/>
      <c r="GH134" s="907"/>
      <c r="GI134" s="907"/>
      <c r="GJ134" s="907"/>
      <c r="GK134" s="907"/>
      <c r="GL134" s="907"/>
      <c r="GM134" s="907"/>
      <c r="GN134" s="907"/>
      <c r="GO134" s="907"/>
      <c r="GP134" s="907"/>
      <c r="GQ134" s="907"/>
      <c r="GR134" s="907"/>
      <c r="GS134" s="907"/>
      <c r="GT134" s="907"/>
      <c r="GU134" s="907"/>
      <c r="GV134" s="907"/>
      <c r="GW134" s="907"/>
      <c r="GX134" s="907"/>
      <c r="GY134" s="907"/>
      <c r="GZ134" s="907"/>
      <c r="HA134" s="907"/>
      <c r="HB134" s="907"/>
      <c r="HC134" s="907"/>
      <c r="HD134" s="907"/>
      <c r="HE134" s="907"/>
      <c r="HF134" s="907"/>
      <c r="HG134" s="907"/>
      <c r="HH134" s="907"/>
      <c r="HI134" s="907"/>
      <c r="HJ134" s="907"/>
      <c r="HK134" s="907"/>
      <c r="HL134" s="907"/>
      <c r="HM134" s="907"/>
      <c r="HN134" s="907"/>
      <c r="HO134" s="907"/>
      <c r="HP134" s="907"/>
      <c r="HQ134" s="907"/>
      <c r="HR134" s="907"/>
      <c r="HS134" s="907"/>
      <c r="HT134" s="907"/>
      <c r="HU134" s="907"/>
      <c r="HV134" s="907"/>
      <c r="HW134" s="907"/>
      <c r="HX134" s="907"/>
      <c r="HY134" s="907"/>
      <c r="HZ134" s="907"/>
      <c r="IA134" s="907"/>
      <c r="IB134" s="907"/>
      <c r="IC134" s="907"/>
      <c r="ID134" s="907"/>
      <c r="IE134" s="907"/>
      <c r="IF134" s="907"/>
      <c r="IG134" s="907"/>
      <c r="IH134" s="907"/>
      <c r="II134" s="907"/>
      <c r="IJ134" s="907"/>
      <c r="IK134" s="907"/>
      <c r="IL134" s="907"/>
      <c r="IM134" s="907"/>
      <c r="IN134" s="907"/>
      <c r="IO134" s="907"/>
      <c r="IP134" s="907"/>
      <c r="IQ134" s="907"/>
      <c r="IR134" s="907"/>
      <c r="IS134" s="907"/>
      <c r="IT134" s="907"/>
      <c r="IU134" s="907"/>
    </row>
    <row r="135" spans="1:255" x14ac:dyDescent="0.2">
      <c r="A135" s="309" t="s">
        <v>711</v>
      </c>
      <c r="B135" s="216" t="s">
        <v>4</v>
      </c>
      <c r="C135" s="216" t="s">
        <v>4</v>
      </c>
      <c r="D135" s="216" t="s">
        <v>4</v>
      </c>
      <c r="E135" s="216" t="s">
        <v>4</v>
      </c>
      <c r="F135" s="216" t="s">
        <v>4</v>
      </c>
      <c r="G135" s="216" t="s">
        <v>4</v>
      </c>
      <c r="H135" s="216" t="s">
        <v>4</v>
      </c>
      <c r="I135" s="216" t="s">
        <v>4</v>
      </c>
      <c r="J135" s="216" t="s">
        <v>4</v>
      </c>
      <c r="K135" s="216" t="s">
        <v>4</v>
      </c>
      <c r="L135" s="216" t="s">
        <v>4</v>
      </c>
      <c r="M135" s="216" t="s">
        <v>4</v>
      </c>
      <c r="N135" s="216" t="s">
        <v>4</v>
      </c>
      <c r="O135" s="216" t="s">
        <v>4</v>
      </c>
      <c r="P135" s="225" t="s">
        <v>4</v>
      </c>
      <c r="Q135" s="225" t="s">
        <v>4</v>
      </c>
      <c r="R135" s="225" t="s">
        <v>4</v>
      </c>
      <c r="S135" s="225" t="s">
        <v>4</v>
      </c>
      <c r="T135" s="225" t="s">
        <v>4</v>
      </c>
      <c r="U135" s="225" t="s">
        <v>4</v>
      </c>
      <c r="V135" s="225" t="s">
        <v>4</v>
      </c>
      <c r="W135" s="225" t="s">
        <v>4</v>
      </c>
      <c r="X135" s="225" t="s">
        <v>4</v>
      </c>
      <c r="Y135" s="225" t="s">
        <v>4</v>
      </c>
      <c r="Z135" s="225" t="s">
        <v>4</v>
      </c>
      <c r="AA135" s="225" t="s">
        <v>4</v>
      </c>
      <c r="AB135" s="225" t="s">
        <v>4</v>
      </c>
      <c r="AC135" s="225" t="s">
        <v>4</v>
      </c>
      <c r="AD135" s="225" t="s">
        <v>4</v>
      </c>
      <c r="AE135" s="225" t="s">
        <v>4</v>
      </c>
      <c r="AF135" s="225" t="s">
        <v>4</v>
      </c>
      <c r="AG135" s="1155" t="s">
        <v>4</v>
      </c>
      <c r="AH135" s="1156" t="s">
        <v>4</v>
      </c>
      <c r="AI135" s="907"/>
      <c r="AJ135" s="907"/>
      <c r="AK135" s="907"/>
      <c r="AL135" s="907"/>
      <c r="AM135" s="907"/>
      <c r="AN135" s="907"/>
      <c r="AO135" s="907"/>
      <c r="AP135" s="907"/>
      <c r="AQ135" s="907"/>
      <c r="AR135" s="907"/>
      <c r="AS135" s="907"/>
      <c r="AT135" s="907"/>
      <c r="AU135" s="907"/>
      <c r="AV135" s="907"/>
      <c r="AW135" s="907"/>
      <c r="AX135" s="907"/>
      <c r="AY135" s="907"/>
      <c r="AZ135" s="907"/>
      <c r="BA135" s="907"/>
      <c r="BB135" s="907"/>
      <c r="BC135" s="907"/>
      <c r="BD135" s="907"/>
      <c r="BE135" s="907"/>
      <c r="BF135" s="907"/>
      <c r="BG135" s="907"/>
      <c r="BH135" s="907"/>
      <c r="BI135" s="907"/>
      <c r="BJ135" s="907"/>
      <c r="BK135" s="907"/>
      <c r="BL135" s="907"/>
      <c r="BM135" s="907"/>
      <c r="BN135" s="907"/>
      <c r="BO135" s="907"/>
      <c r="BP135" s="907"/>
      <c r="BQ135" s="907"/>
      <c r="BR135" s="907"/>
      <c r="BS135" s="907"/>
      <c r="BT135" s="907"/>
      <c r="BU135" s="907"/>
      <c r="BV135" s="907"/>
      <c r="BW135" s="907"/>
      <c r="BX135" s="907"/>
      <c r="BY135" s="907"/>
      <c r="BZ135" s="907"/>
      <c r="CA135" s="907"/>
      <c r="CB135" s="907"/>
      <c r="CC135" s="907"/>
      <c r="CD135" s="907"/>
      <c r="CE135" s="907"/>
      <c r="CF135" s="907"/>
      <c r="CG135" s="907"/>
      <c r="CH135" s="907"/>
      <c r="CI135" s="907"/>
      <c r="CJ135" s="907"/>
      <c r="CK135" s="907"/>
      <c r="CL135" s="907"/>
      <c r="CM135" s="907"/>
      <c r="CN135" s="907"/>
      <c r="CO135" s="907"/>
      <c r="CP135" s="907"/>
      <c r="CQ135" s="907"/>
      <c r="CR135" s="907"/>
      <c r="CS135" s="907"/>
      <c r="CT135" s="907"/>
      <c r="CU135" s="907"/>
      <c r="CV135" s="907"/>
      <c r="CW135" s="907"/>
      <c r="CX135" s="907"/>
      <c r="CY135" s="907"/>
      <c r="CZ135" s="907"/>
      <c r="DA135" s="907"/>
      <c r="DB135" s="907"/>
      <c r="DC135" s="907"/>
      <c r="DD135" s="907"/>
      <c r="DE135" s="907"/>
      <c r="DF135" s="907"/>
      <c r="DG135" s="907"/>
      <c r="DH135" s="907"/>
      <c r="DI135" s="907"/>
      <c r="DJ135" s="907"/>
      <c r="DK135" s="907"/>
      <c r="DL135" s="907"/>
      <c r="DM135" s="907"/>
      <c r="DN135" s="907"/>
      <c r="DO135" s="907"/>
      <c r="DP135" s="907"/>
      <c r="DQ135" s="907"/>
      <c r="DR135" s="907"/>
      <c r="DS135" s="907"/>
      <c r="DT135" s="907"/>
      <c r="DU135" s="907"/>
      <c r="DV135" s="907"/>
      <c r="DW135" s="907"/>
      <c r="DX135" s="907"/>
      <c r="DY135" s="907"/>
      <c r="DZ135" s="907"/>
      <c r="EA135" s="907"/>
      <c r="EB135" s="907"/>
      <c r="EC135" s="907"/>
      <c r="ED135" s="907"/>
      <c r="EE135" s="907"/>
      <c r="EF135" s="907"/>
      <c r="EG135" s="907"/>
      <c r="EH135" s="907"/>
      <c r="EI135" s="907"/>
      <c r="EJ135" s="907"/>
      <c r="EK135" s="907"/>
      <c r="EL135" s="907"/>
      <c r="EM135" s="907"/>
      <c r="EN135" s="907"/>
      <c r="EO135" s="907"/>
      <c r="EP135" s="907"/>
      <c r="EQ135" s="907"/>
      <c r="ER135" s="907"/>
      <c r="ES135" s="907"/>
      <c r="ET135" s="907"/>
      <c r="EU135" s="907"/>
      <c r="EV135" s="907"/>
      <c r="EW135" s="907"/>
      <c r="EX135" s="907"/>
      <c r="EY135" s="907"/>
      <c r="EZ135" s="907"/>
      <c r="FA135" s="907"/>
      <c r="FB135" s="907"/>
      <c r="FC135" s="907"/>
      <c r="FD135" s="907"/>
      <c r="FE135" s="907"/>
      <c r="FF135" s="907"/>
      <c r="FG135" s="907"/>
      <c r="FH135" s="907"/>
      <c r="FI135" s="907"/>
      <c r="FJ135" s="907"/>
      <c r="FK135" s="907"/>
      <c r="FL135" s="907"/>
      <c r="FM135" s="907"/>
      <c r="FN135" s="907"/>
      <c r="FO135" s="907"/>
      <c r="FP135" s="907"/>
      <c r="FQ135" s="907"/>
      <c r="FR135" s="907"/>
      <c r="FS135" s="907"/>
      <c r="FT135" s="907"/>
      <c r="FU135" s="907"/>
      <c r="FV135" s="907"/>
      <c r="FW135" s="907"/>
      <c r="FX135" s="907"/>
      <c r="FY135" s="907"/>
      <c r="FZ135" s="907"/>
      <c r="GA135" s="907"/>
      <c r="GB135" s="907"/>
      <c r="GC135" s="907"/>
      <c r="GD135" s="907"/>
      <c r="GE135" s="907"/>
      <c r="GF135" s="907"/>
      <c r="GG135" s="907"/>
      <c r="GH135" s="907"/>
      <c r="GI135" s="907"/>
      <c r="GJ135" s="907"/>
      <c r="GK135" s="907"/>
      <c r="GL135" s="907"/>
      <c r="GM135" s="907"/>
      <c r="GN135" s="907"/>
      <c r="GO135" s="907"/>
      <c r="GP135" s="907"/>
      <c r="GQ135" s="907"/>
      <c r="GR135" s="907"/>
      <c r="GS135" s="907"/>
      <c r="GT135" s="907"/>
      <c r="GU135" s="907"/>
      <c r="GV135" s="907"/>
      <c r="GW135" s="907"/>
      <c r="GX135" s="907"/>
      <c r="GY135" s="907"/>
      <c r="GZ135" s="907"/>
      <c r="HA135" s="907"/>
      <c r="HB135" s="907"/>
      <c r="HC135" s="907"/>
      <c r="HD135" s="907"/>
      <c r="HE135" s="907"/>
      <c r="HF135" s="907"/>
      <c r="HG135" s="907"/>
      <c r="HH135" s="907"/>
      <c r="HI135" s="907"/>
      <c r="HJ135" s="907"/>
      <c r="HK135" s="907"/>
      <c r="HL135" s="907"/>
      <c r="HM135" s="907"/>
      <c r="HN135" s="907"/>
      <c r="HO135" s="907"/>
      <c r="HP135" s="907"/>
      <c r="HQ135" s="907"/>
      <c r="HR135" s="907"/>
      <c r="HS135" s="907"/>
      <c r="HT135" s="907"/>
      <c r="HU135" s="907"/>
      <c r="HV135" s="907"/>
      <c r="HW135" s="907"/>
      <c r="HX135" s="907"/>
      <c r="HY135" s="907"/>
      <c r="HZ135" s="907"/>
      <c r="IA135" s="907"/>
      <c r="IB135" s="907"/>
      <c r="IC135" s="907"/>
      <c r="ID135" s="907"/>
      <c r="IE135" s="907"/>
      <c r="IF135" s="907"/>
      <c r="IG135" s="907"/>
      <c r="IH135" s="907"/>
      <c r="II135" s="907"/>
      <c r="IJ135" s="907"/>
      <c r="IK135" s="907"/>
      <c r="IL135" s="907"/>
      <c r="IM135" s="907"/>
      <c r="IN135" s="907"/>
      <c r="IO135" s="907"/>
      <c r="IP135" s="907"/>
      <c r="IQ135" s="907"/>
      <c r="IR135" s="907"/>
      <c r="IS135" s="907"/>
      <c r="IT135" s="907"/>
      <c r="IU135" s="907"/>
    </row>
    <row r="136" spans="1:255" x14ac:dyDescent="0.2">
      <c r="A136" s="1118" t="s">
        <v>152</v>
      </c>
      <c r="B136" s="216"/>
      <c r="C136" s="216"/>
      <c r="D136" s="216"/>
      <c r="E136" s="216"/>
      <c r="F136" s="216"/>
      <c r="G136" s="216"/>
      <c r="H136" s="216"/>
      <c r="I136" s="216"/>
      <c r="J136" s="216"/>
      <c r="K136" s="242"/>
      <c r="L136" s="242"/>
      <c r="M136" s="242"/>
      <c r="N136" s="242"/>
      <c r="O136" s="225" t="s">
        <v>4</v>
      </c>
      <c r="P136" s="225" t="s">
        <v>4</v>
      </c>
      <c r="Q136" s="225" t="s">
        <v>4</v>
      </c>
      <c r="R136" s="225" t="s">
        <v>4</v>
      </c>
      <c r="S136" s="225" t="s">
        <v>4</v>
      </c>
      <c r="T136" s="225" t="s">
        <v>4</v>
      </c>
      <c r="U136" s="225" t="s">
        <v>4</v>
      </c>
      <c r="V136" s="225" t="s">
        <v>4</v>
      </c>
      <c r="W136" s="225" t="s">
        <v>4</v>
      </c>
      <c r="X136" s="225" t="s">
        <v>4</v>
      </c>
      <c r="Y136" s="225" t="s">
        <v>4</v>
      </c>
      <c r="Z136" s="225" t="s">
        <v>4</v>
      </c>
      <c r="AA136" s="225" t="s">
        <v>4</v>
      </c>
      <c r="AB136" s="225" t="s">
        <v>4</v>
      </c>
      <c r="AC136" s="225" t="s">
        <v>4</v>
      </c>
      <c r="AD136" s="225" t="s">
        <v>4</v>
      </c>
      <c r="AE136" s="225" t="s">
        <v>4</v>
      </c>
      <c r="AF136" s="225" t="s">
        <v>4</v>
      </c>
      <c r="AG136" s="1152" t="s">
        <v>4</v>
      </c>
      <c r="AH136" s="886" t="s">
        <v>4</v>
      </c>
    </row>
    <row r="137" spans="1:255" x14ac:dyDescent="0.2">
      <c r="A137" s="1157" t="s">
        <v>153</v>
      </c>
      <c r="B137" s="216" t="s">
        <v>4</v>
      </c>
      <c r="C137" s="216" t="s">
        <v>4</v>
      </c>
      <c r="D137" s="216" t="s">
        <v>4</v>
      </c>
      <c r="E137" s="216" t="s">
        <v>4</v>
      </c>
      <c r="F137" s="216" t="s">
        <v>4</v>
      </c>
      <c r="G137" s="216" t="s">
        <v>4</v>
      </c>
      <c r="H137" s="216" t="s">
        <v>4</v>
      </c>
      <c r="I137" s="216" t="s">
        <v>4</v>
      </c>
      <c r="J137" s="216" t="s">
        <v>4</v>
      </c>
      <c r="K137" s="216" t="s">
        <v>4</v>
      </c>
      <c r="L137" s="216" t="s">
        <v>4</v>
      </c>
      <c r="M137" s="216" t="s">
        <v>4</v>
      </c>
      <c r="N137" s="216" t="s">
        <v>4</v>
      </c>
      <c r="O137" s="216" t="s">
        <v>4</v>
      </c>
      <c r="P137" s="225" t="s">
        <v>4</v>
      </c>
      <c r="Q137" s="225" t="s">
        <v>4</v>
      </c>
      <c r="R137" s="225" t="s">
        <v>4</v>
      </c>
      <c r="S137" s="225" t="s">
        <v>4</v>
      </c>
      <c r="T137" s="225" t="s">
        <v>4</v>
      </c>
      <c r="U137" s="225" t="s">
        <v>4</v>
      </c>
      <c r="V137" s="225" t="s">
        <v>4</v>
      </c>
      <c r="W137" s="225" t="s">
        <v>4</v>
      </c>
      <c r="X137" s="225" t="s">
        <v>4</v>
      </c>
      <c r="Y137" s="225" t="s">
        <v>4</v>
      </c>
      <c r="Z137" s="225" t="s">
        <v>4</v>
      </c>
      <c r="AA137" s="225" t="s">
        <v>4</v>
      </c>
      <c r="AB137" s="225" t="s">
        <v>4</v>
      </c>
      <c r="AC137" s="225" t="s">
        <v>4</v>
      </c>
      <c r="AD137" s="225" t="s">
        <v>4</v>
      </c>
      <c r="AE137" s="225" t="s">
        <v>4</v>
      </c>
      <c r="AF137" s="225" t="s">
        <v>4</v>
      </c>
      <c r="AG137" s="1152" t="s">
        <v>4</v>
      </c>
      <c r="AH137" s="886" t="s">
        <v>4</v>
      </c>
    </row>
    <row r="138" spans="1:255" x14ac:dyDescent="0.2">
      <c r="A138" s="1157" t="s">
        <v>155</v>
      </c>
      <c r="B138" s="216" t="s">
        <v>4</v>
      </c>
      <c r="C138" s="216" t="s">
        <v>4</v>
      </c>
      <c r="D138" s="216" t="s">
        <v>4</v>
      </c>
      <c r="E138" s="216" t="s">
        <v>4</v>
      </c>
      <c r="F138" s="216" t="s">
        <v>4</v>
      </c>
      <c r="G138" s="216" t="s">
        <v>4</v>
      </c>
      <c r="H138" s="216" t="s">
        <v>4</v>
      </c>
      <c r="I138" s="216" t="s">
        <v>4</v>
      </c>
      <c r="J138" s="216" t="s">
        <v>4</v>
      </c>
      <c r="K138" s="216" t="s">
        <v>4</v>
      </c>
      <c r="L138" s="216" t="s">
        <v>4</v>
      </c>
      <c r="M138" s="216" t="s">
        <v>4</v>
      </c>
      <c r="N138" s="216" t="s">
        <v>4</v>
      </c>
      <c r="O138" s="216" t="s">
        <v>4</v>
      </c>
      <c r="P138" s="225" t="s">
        <v>4</v>
      </c>
      <c r="Q138" s="225" t="s">
        <v>4</v>
      </c>
      <c r="R138" s="225" t="s">
        <v>4</v>
      </c>
      <c r="S138" s="225" t="s">
        <v>4</v>
      </c>
      <c r="T138" s="225" t="s">
        <v>4</v>
      </c>
      <c r="U138" s="225" t="s">
        <v>4</v>
      </c>
      <c r="V138" s="225" t="s">
        <v>4</v>
      </c>
      <c r="W138" s="225" t="s">
        <v>4</v>
      </c>
      <c r="X138" s="225" t="s">
        <v>4</v>
      </c>
      <c r="Y138" s="225" t="s">
        <v>4</v>
      </c>
      <c r="Z138" s="225" t="s">
        <v>4</v>
      </c>
      <c r="AA138" s="225" t="s">
        <v>4</v>
      </c>
      <c r="AB138" s="225" t="s">
        <v>4</v>
      </c>
      <c r="AC138" s="225" t="s">
        <v>4</v>
      </c>
      <c r="AD138" s="225" t="s">
        <v>4</v>
      </c>
      <c r="AE138" s="225" t="s">
        <v>4</v>
      </c>
      <c r="AF138" s="225" t="s">
        <v>4</v>
      </c>
      <c r="AG138" s="1152" t="s">
        <v>4</v>
      </c>
      <c r="AH138" s="886" t="s">
        <v>4</v>
      </c>
    </row>
    <row r="139" spans="1:255" x14ac:dyDescent="0.2">
      <c r="A139" s="1157" t="s">
        <v>156</v>
      </c>
      <c r="B139" s="216" t="s">
        <v>4</v>
      </c>
      <c r="C139" s="216" t="s">
        <v>4</v>
      </c>
      <c r="D139" s="216" t="s">
        <v>4</v>
      </c>
      <c r="E139" s="216" t="s">
        <v>4</v>
      </c>
      <c r="F139" s="216" t="s">
        <v>4</v>
      </c>
      <c r="G139" s="216" t="s">
        <v>4</v>
      </c>
      <c r="H139" s="216" t="s">
        <v>4</v>
      </c>
      <c r="I139" s="216" t="s">
        <v>4</v>
      </c>
      <c r="J139" s="216" t="s">
        <v>4</v>
      </c>
      <c r="K139" s="216" t="s">
        <v>4</v>
      </c>
      <c r="L139" s="216" t="s">
        <v>4</v>
      </c>
      <c r="M139" s="216" t="s">
        <v>4</v>
      </c>
      <c r="N139" s="216" t="s">
        <v>4</v>
      </c>
      <c r="O139" s="216" t="s">
        <v>4</v>
      </c>
      <c r="P139" s="225" t="s">
        <v>4</v>
      </c>
      <c r="Q139" s="225" t="s">
        <v>4</v>
      </c>
      <c r="R139" s="225" t="s">
        <v>4</v>
      </c>
      <c r="S139" s="225" t="s">
        <v>4</v>
      </c>
      <c r="T139" s="225" t="s">
        <v>4</v>
      </c>
      <c r="U139" s="225" t="s">
        <v>4</v>
      </c>
      <c r="V139" s="225" t="s">
        <v>4</v>
      </c>
      <c r="W139" s="225" t="s">
        <v>4</v>
      </c>
      <c r="X139" s="225" t="s">
        <v>4</v>
      </c>
      <c r="Y139" s="225" t="s">
        <v>4</v>
      </c>
      <c r="Z139" s="225" t="s">
        <v>4</v>
      </c>
      <c r="AA139" s="225" t="s">
        <v>4</v>
      </c>
      <c r="AB139" s="225" t="s">
        <v>4</v>
      </c>
      <c r="AC139" s="225" t="s">
        <v>4</v>
      </c>
      <c r="AD139" s="225" t="s">
        <v>4</v>
      </c>
      <c r="AE139" s="225" t="s">
        <v>4</v>
      </c>
      <c r="AF139" s="225" t="s">
        <v>4</v>
      </c>
      <c r="AG139" s="1152" t="s">
        <v>4</v>
      </c>
      <c r="AH139" s="886" t="s">
        <v>4</v>
      </c>
    </row>
    <row r="140" spans="1:255" x14ac:dyDescent="0.2">
      <c r="A140" s="1157" t="s">
        <v>157</v>
      </c>
      <c r="B140" s="216" t="s">
        <v>4</v>
      </c>
      <c r="C140" s="216" t="s">
        <v>4</v>
      </c>
      <c r="D140" s="216" t="s">
        <v>4</v>
      </c>
      <c r="E140" s="216" t="s">
        <v>4</v>
      </c>
      <c r="F140" s="216" t="s">
        <v>4</v>
      </c>
      <c r="G140" s="216" t="s">
        <v>4</v>
      </c>
      <c r="H140" s="216" t="s">
        <v>4</v>
      </c>
      <c r="I140" s="216" t="s">
        <v>4</v>
      </c>
      <c r="J140" s="216" t="s">
        <v>4</v>
      </c>
      <c r="K140" s="216" t="s">
        <v>4</v>
      </c>
      <c r="L140" s="216" t="s">
        <v>4</v>
      </c>
      <c r="M140" s="216" t="s">
        <v>4</v>
      </c>
      <c r="N140" s="216" t="s">
        <v>4</v>
      </c>
      <c r="O140" s="216" t="s">
        <v>4</v>
      </c>
      <c r="P140" s="225" t="s">
        <v>4</v>
      </c>
      <c r="Q140" s="225" t="s">
        <v>4</v>
      </c>
      <c r="R140" s="225" t="s">
        <v>4</v>
      </c>
      <c r="S140" s="225" t="s">
        <v>4</v>
      </c>
      <c r="T140" s="225" t="s">
        <v>4</v>
      </c>
      <c r="U140" s="225" t="s">
        <v>4</v>
      </c>
      <c r="V140" s="225" t="s">
        <v>4</v>
      </c>
      <c r="W140" s="225" t="s">
        <v>4</v>
      </c>
      <c r="X140" s="225" t="s">
        <v>4</v>
      </c>
      <c r="Y140" s="225" t="s">
        <v>4</v>
      </c>
      <c r="Z140" s="225" t="s">
        <v>4</v>
      </c>
      <c r="AA140" s="225" t="s">
        <v>4</v>
      </c>
      <c r="AB140" s="225" t="s">
        <v>4</v>
      </c>
      <c r="AC140" s="225" t="s">
        <v>4</v>
      </c>
      <c r="AD140" s="225" t="s">
        <v>4</v>
      </c>
      <c r="AE140" s="225" t="s">
        <v>4</v>
      </c>
      <c r="AF140" s="225" t="s">
        <v>4</v>
      </c>
      <c r="AG140" s="1152" t="s">
        <v>4</v>
      </c>
      <c r="AH140" s="886" t="s">
        <v>4</v>
      </c>
    </row>
    <row r="141" spans="1:255" x14ac:dyDescent="0.2">
      <c r="A141" s="1157" t="s">
        <v>712</v>
      </c>
      <c r="B141" s="216" t="s">
        <v>4</v>
      </c>
      <c r="C141" s="216" t="s">
        <v>4</v>
      </c>
      <c r="D141" s="216" t="s">
        <v>4</v>
      </c>
      <c r="E141" s="216" t="s">
        <v>4</v>
      </c>
      <c r="F141" s="216" t="s">
        <v>4</v>
      </c>
      <c r="G141" s="216" t="s">
        <v>4</v>
      </c>
      <c r="H141" s="216" t="s">
        <v>4</v>
      </c>
      <c r="I141" s="216" t="s">
        <v>4</v>
      </c>
      <c r="J141" s="216" t="s">
        <v>4</v>
      </c>
      <c r="K141" s="216" t="s">
        <v>4</v>
      </c>
      <c r="L141" s="216" t="s">
        <v>4</v>
      </c>
      <c r="M141" s="216" t="s">
        <v>4</v>
      </c>
      <c r="N141" s="216" t="s">
        <v>4</v>
      </c>
      <c r="O141" s="216" t="s">
        <v>4</v>
      </c>
      <c r="P141" s="216" t="s">
        <v>4</v>
      </c>
      <c r="Q141" s="216" t="s">
        <v>4</v>
      </c>
      <c r="R141" s="216" t="s">
        <v>4</v>
      </c>
      <c r="S141" s="216" t="s">
        <v>4</v>
      </c>
      <c r="T141" s="216" t="s">
        <v>4</v>
      </c>
      <c r="U141" s="225" t="s">
        <v>4</v>
      </c>
      <c r="V141" s="225" t="s">
        <v>4</v>
      </c>
      <c r="W141" s="225" t="s">
        <v>4</v>
      </c>
      <c r="X141" s="225" t="s">
        <v>4</v>
      </c>
      <c r="Y141" s="225" t="s">
        <v>4</v>
      </c>
      <c r="Z141" s="225" t="s">
        <v>4</v>
      </c>
      <c r="AA141" s="225" t="s">
        <v>4</v>
      </c>
      <c r="AB141" s="225" t="s">
        <v>4</v>
      </c>
      <c r="AC141" s="225" t="s">
        <v>4</v>
      </c>
      <c r="AD141" s="225" t="s">
        <v>4</v>
      </c>
      <c r="AE141" s="225" t="s">
        <v>4</v>
      </c>
      <c r="AF141" s="225" t="s">
        <v>4</v>
      </c>
      <c r="AG141" s="1152" t="s">
        <v>4</v>
      </c>
      <c r="AH141" s="886" t="s">
        <v>4</v>
      </c>
    </row>
    <row r="142" spans="1:255" x14ac:dyDescent="0.2">
      <c r="A142" s="1131" t="s">
        <v>713</v>
      </c>
      <c r="B142" s="1096"/>
      <c r="C142" s="1096"/>
      <c r="D142" s="1096"/>
      <c r="E142" s="1096"/>
      <c r="F142" s="1096"/>
      <c r="G142" s="1096"/>
      <c r="H142" s="1096"/>
      <c r="I142" s="1096"/>
      <c r="J142" s="1096"/>
      <c r="K142" s="1154"/>
      <c r="L142" s="1154"/>
      <c r="M142" s="1154"/>
      <c r="N142" s="1154"/>
      <c r="O142" s="225" t="s">
        <v>4</v>
      </c>
      <c r="P142" s="225" t="s">
        <v>4</v>
      </c>
      <c r="Q142" s="225" t="s">
        <v>4</v>
      </c>
      <c r="R142" s="225" t="s">
        <v>4</v>
      </c>
      <c r="S142" s="225" t="s">
        <v>4</v>
      </c>
      <c r="T142" s="225" t="s">
        <v>4</v>
      </c>
      <c r="U142" s="225" t="s">
        <v>4</v>
      </c>
      <c r="V142" s="225" t="s">
        <v>4</v>
      </c>
      <c r="W142" s="225" t="s">
        <v>4</v>
      </c>
      <c r="X142" s="225" t="s">
        <v>4</v>
      </c>
      <c r="Y142" s="225" t="s">
        <v>4</v>
      </c>
      <c r="Z142" s="225" t="s">
        <v>4</v>
      </c>
      <c r="AA142" s="225" t="s">
        <v>4</v>
      </c>
      <c r="AB142" s="225" t="s">
        <v>4</v>
      </c>
      <c r="AC142" s="225"/>
      <c r="AD142" s="225"/>
      <c r="AE142" s="225"/>
      <c r="AF142" s="225"/>
      <c r="AG142" s="283"/>
      <c r="AH142" s="225"/>
      <c r="AI142" s="321"/>
      <c r="AJ142" s="321"/>
      <c r="AK142" s="321"/>
      <c r="AL142" s="321"/>
      <c r="AM142" s="321"/>
      <c r="AN142" s="321"/>
      <c r="AO142" s="321"/>
      <c r="AP142" s="321"/>
      <c r="AQ142" s="321"/>
      <c r="AR142" s="321"/>
      <c r="AS142" s="321"/>
      <c r="AT142" s="321"/>
      <c r="AU142" s="321"/>
      <c r="AV142" s="321"/>
      <c r="AW142" s="321"/>
      <c r="AX142" s="321"/>
      <c r="AY142" s="321"/>
      <c r="AZ142" s="321"/>
      <c r="BA142" s="321"/>
      <c r="BB142" s="321"/>
      <c r="BC142" s="321"/>
      <c r="BD142" s="321"/>
      <c r="BE142" s="321"/>
      <c r="BF142" s="321"/>
      <c r="BG142" s="321"/>
      <c r="BH142" s="321"/>
      <c r="BI142" s="321"/>
      <c r="BJ142" s="321"/>
      <c r="BK142" s="321"/>
      <c r="BL142" s="321"/>
      <c r="BM142" s="321"/>
      <c r="BN142" s="321"/>
      <c r="BO142" s="321"/>
      <c r="BP142" s="321"/>
      <c r="BQ142" s="321"/>
      <c r="BR142" s="321"/>
      <c r="BS142" s="321"/>
      <c r="BT142" s="321"/>
      <c r="BU142" s="321"/>
      <c r="BV142" s="321"/>
      <c r="BW142" s="321"/>
      <c r="BX142" s="321"/>
      <c r="BY142" s="321"/>
      <c r="BZ142" s="321"/>
      <c r="CA142" s="321"/>
      <c r="CB142" s="321"/>
      <c r="CC142" s="321"/>
      <c r="CD142" s="321"/>
      <c r="CE142" s="321"/>
      <c r="CF142" s="321"/>
      <c r="CG142" s="321"/>
      <c r="CH142" s="321"/>
      <c r="CI142" s="321"/>
      <c r="CJ142" s="321"/>
      <c r="CK142" s="321"/>
      <c r="CL142" s="321"/>
      <c r="CM142" s="321"/>
      <c r="CN142" s="321"/>
      <c r="CO142" s="321"/>
      <c r="CP142" s="321"/>
      <c r="CQ142" s="321"/>
      <c r="CR142" s="321"/>
      <c r="CS142" s="321"/>
      <c r="CT142" s="321"/>
      <c r="CU142" s="321"/>
      <c r="CV142" s="321"/>
      <c r="CW142" s="321"/>
      <c r="CX142" s="321"/>
      <c r="CY142" s="321"/>
      <c r="CZ142" s="321"/>
      <c r="DA142" s="321"/>
      <c r="DB142" s="321"/>
      <c r="DC142" s="321"/>
      <c r="DD142" s="321"/>
      <c r="DE142" s="321"/>
      <c r="DF142" s="321"/>
      <c r="DG142" s="321"/>
      <c r="DH142" s="321"/>
      <c r="DI142" s="321"/>
      <c r="DJ142" s="321"/>
      <c r="DK142" s="321"/>
      <c r="DL142" s="321"/>
      <c r="DM142" s="321"/>
      <c r="DN142" s="321"/>
      <c r="DO142" s="321"/>
      <c r="DP142" s="321"/>
      <c r="DQ142" s="321"/>
      <c r="DR142" s="321"/>
      <c r="DS142" s="321"/>
      <c r="DT142" s="321"/>
      <c r="DU142" s="321"/>
      <c r="DV142" s="321"/>
      <c r="DW142" s="321"/>
      <c r="DX142" s="321"/>
      <c r="DY142" s="321"/>
      <c r="DZ142" s="321"/>
      <c r="EA142" s="321"/>
      <c r="EB142" s="321"/>
      <c r="EC142" s="321"/>
      <c r="ED142" s="321"/>
      <c r="EE142" s="321"/>
      <c r="EF142" s="321"/>
      <c r="EG142" s="321"/>
      <c r="EH142" s="321"/>
      <c r="EI142" s="321"/>
      <c r="EJ142" s="321"/>
      <c r="EK142" s="321"/>
      <c r="EL142" s="321"/>
      <c r="EM142" s="321"/>
      <c r="EN142" s="321"/>
      <c r="EO142" s="321"/>
      <c r="EP142" s="321"/>
      <c r="EQ142" s="321"/>
      <c r="ER142" s="321"/>
      <c r="ES142" s="321"/>
      <c r="ET142" s="321"/>
      <c r="EU142" s="321"/>
      <c r="EV142" s="321"/>
      <c r="EW142" s="321"/>
      <c r="EX142" s="321"/>
      <c r="EY142" s="321"/>
      <c r="EZ142" s="321"/>
      <c r="FA142" s="321"/>
      <c r="FB142" s="321"/>
      <c r="FC142" s="321"/>
      <c r="FD142" s="321"/>
      <c r="FE142" s="321"/>
      <c r="FF142" s="321"/>
      <c r="FG142" s="321"/>
      <c r="FH142" s="321"/>
      <c r="FI142" s="321"/>
      <c r="FJ142" s="321"/>
      <c r="FK142" s="321"/>
      <c r="FL142" s="321"/>
      <c r="FM142" s="321"/>
      <c r="FN142" s="321"/>
      <c r="FO142" s="321"/>
      <c r="FP142" s="321"/>
      <c r="FQ142" s="321"/>
      <c r="FR142" s="321"/>
      <c r="FS142" s="321"/>
      <c r="FT142" s="321"/>
      <c r="FU142" s="321"/>
      <c r="FV142" s="321"/>
      <c r="FW142" s="321"/>
      <c r="FX142" s="321"/>
      <c r="FY142" s="321"/>
      <c r="FZ142" s="321"/>
      <c r="GA142" s="321"/>
      <c r="GB142" s="321"/>
      <c r="GC142" s="321"/>
      <c r="GD142" s="321"/>
      <c r="GE142" s="321"/>
      <c r="GF142" s="321"/>
      <c r="GG142" s="321"/>
      <c r="GH142" s="321"/>
      <c r="GI142" s="321"/>
      <c r="GJ142" s="321"/>
      <c r="GK142" s="321"/>
      <c r="GL142" s="321"/>
      <c r="GM142" s="321"/>
      <c r="GN142" s="321"/>
      <c r="GO142" s="321"/>
      <c r="GP142" s="321"/>
      <c r="GQ142" s="321"/>
      <c r="GR142" s="321"/>
      <c r="GS142" s="321"/>
      <c r="GT142" s="321"/>
      <c r="GU142" s="321"/>
      <c r="GV142" s="321"/>
      <c r="GW142" s="321"/>
      <c r="GX142" s="321"/>
      <c r="GY142" s="321"/>
      <c r="GZ142" s="321"/>
      <c r="HA142" s="321"/>
      <c r="HB142" s="321"/>
      <c r="HC142" s="321"/>
      <c r="HD142" s="321"/>
      <c r="HE142" s="321"/>
      <c r="HF142" s="321"/>
      <c r="HG142" s="321"/>
      <c r="HH142" s="321"/>
      <c r="HI142" s="321"/>
      <c r="HJ142" s="321"/>
      <c r="HK142" s="321"/>
      <c r="HL142" s="321"/>
      <c r="HM142" s="321"/>
      <c r="HN142" s="321"/>
      <c r="HO142" s="321"/>
      <c r="HP142" s="321"/>
      <c r="HQ142" s="321"/>
      <c r="HR142" s="321"/>
      <c r="HS142" s="321"/>
      <c r="HT142" s="321"/>
      <c r="HU142" s="321"/>
      <c r="HV142" s="321"/>
      <c r="HW142" s="321"/>
      <c r="HX142" s="321"/>
      <c r="HY142" s="321"/>
      <c r="HZ142" s="321"/>
      <c r="IA142" s="321"/>
      <c r="IB142" s="321"/>
      <c r="IC142" s="321"/>
      <c r="ID142" s="321"/>
      <c r="IE142" s="321"/>
      <c r="IF142" s="321"/>
      <c r="IG142" s="321"/>
      <c r="IH142" s="321"/>
      <c r="II142" s="321"/>
      <c r="IJ142" s="321"/>
      <c r="IK142" s="321"/>
      <c r="IL142" s="321"/>
      <c r="IM142" s="321"/>
      <c r="IN142" s="321"/>
      <c r="IO142" s="321"/>
      <c r="IP142" s="321"/>
      <c r="IQ142" s="321"/>
      <c r="IR142" s="321"/>
      <c r="IS142" s="321"/>
      <c r="IT142" s="321"/>
      <c r="IU142" s="321"/>
    </row>
    <row r="143" spans="1:255" x14ac:dyDescent="0.2">
      <c r="A143" s="1118" t="s">
        <v>81</v>
      </c>
      <c r="B143" s="1096"/>
      <c r="C143" s="1096"/>
      <c r="D143" s="1096"/>
      <c r="E143" s="1096"/>
      <c r="F143" s="1096"/>
      <c r="G143" s="1096"/>
      <c r="H143" s="1096"/>
      <c r="I143" s="1096"/>
      <c r="J143" s="1096"/>
      <c r="K143" s="287" t="s">
        <v>384</v>
      </c>
      <c r="L143" s="287" t="s">
        <v>384</v>
      </c>
      <c r="M143" s="1160">
        <v>1151</v>
      </c>
      <c r="N143" s="225">
        <v>1532</v>
      </c>
      <c r="O143" s="225" t="s">
        <v>4</v>
      </c>
      <c r="P143" s="225" t="s">
        <v>4</v>
      </c>
      <c r="Q143" s="225" t="s">
        <v>4</v>
      </c>
      <c r="R143" s="225" t="s">
        <v>4</v>
      </c>
      <c r="S143" s="225" t="s">
        <v>4</v>
      </c>
      <c r="T143" s="225" t="s">
        <v>4</v>
      </c>
      <c r="U143" s="225">
        <v>813</v>
      </c>
      <c r="V143" s="225">
        <v>1168</v>
      </c>
      <c r="W143" s="225">
        <v>1559</v>
      </c>
      <c r="X143" s="225">
        <v>975</v>
      </c>
      <c r="Y143" s="225">
        <v>1965</v>
      </c>
      <c r="Z143" s="225">
        <v>1615</v>
      </c>
      <c r="AA143" s="225">
        <v>1082</v>
      </c>
      <c r="AB143" s="228">
        <v>2905</v>
      </c>
      <c r="AC143" s="228">
        <v>2532</v>
      </c>
      <c r="AD143" s="228">
        <v>2315</v>
      </c>
      <c r="AE143" s="228">
        <v>2984</v>
      </c>
      <c r="AF143" s="228">
        <v>3666</v>
      </c>
      <c r="AG143" s="1161">
        <v>4725</v>
      </c>
      <c r="AH143" s="1099" t="s">
        <v>8</v>
      </c>
      <c r="AI143" s="321"/>
      <c r="AJ143" s="321"/>
      <c r="AK143" s="321"/>
      <c r="AL143" s="321"/>
      <c r="AM143" s="321"/>
      <c r="AN143" s="321"/>
      <c r="AO143" s="321"/>
      <c r="AP143" s="321"/>
      <c r="AQ143" s="321"/>
      <c r="AR143" s="321"/>
      <c r="AS143" s="321"/>
      <c r="AT143" s="321"/>
      <c r="AU143" s="321"/>
      <c r="AV143" s="321"/>
      <c r="AW143" s="321"/>
      <c r="AX143" s="321"/>
      <c r="AY143" s="321"/>
      <c r="AZ143" s="321"/>
      <c r="BA143" s="321"/>
      <c r="BB143" s="321"/>
      <c r="BC143" s="321"/>
      <c r="BD143" s="321"/>
      <c r="BE143" s="321"/>
      <c r="BF143" s="321"/>
      <c r="BG143" s="321"/>
      <c r="BH143" s="321"/>
      <c r="BI143" s="321"/>
      <c r="BJ143" s="321"/>
      <c r="BK143" s="321"/>
      <c r="BL143" s="321"/>
      <c r="BM143" s="321"/>
      <c r="BN143" s="321"/>
      <c r="BO143" s="321"/>
      <c r="BP143" s="321"/>
      <c r="BQ143" s="321"/>
      <c r="BR143" s="321"/>
      <c r="BS143" s="321"/>
      <c r="BT143" s="321"/>
      <c r="BU143" s="321"/>
      <c r="BV143" s="321"/>
      <c r="BW143" s="321"/>
      <c r="BX143" s="321"/>
      <c r="BY143" s="321"/>
      <c r="BZ143" s="321"/>
      <c r="CA143" s="321"/>
      <c r="CB143" s="321"/>
      <c r="CC143" s="321"/>
      <c r="CD143" s="321"/>
      <c r="CE143" s="321"/>
      <c r="CF143" s="321"/>
      <c r="CG143" s="321"/>
      <c r="CH143" s="321"/>
      <c r="CI143" s="321"/>
      <c r="CJ143" s="321"/>
      <c r="CK143" s="321"/>
      <c r="CL143" s="321"/>
      <c r="CM143" s="321"/>
      <c r="CN143" s="321"/>
      <c r="CO143" s="321"/>
      <c r="CP143" s="321"/>
      <c r="CQ143" s="321"/>
      <c r="CR143" s="321"/>
      <c r="CS143" s="321"/>
      <c r="CT143" s="321"/>
      <c r="CU143" s="321"/>
      <c r="CV143" s="321"/>
      <c r="CW143" s="321"/>
      <c r="CX143" s="321"/>
      <c r="CY143" s="321"/>
      <c r="CZ143" s="321"/>
      <c r="DA143" s="321"/>
      <c r="DB143" s="321"/>
      <c r="DC143" s="321"/>
      <c r="DD143" s="321"/>
      <c r="DE143" s="321"/>
      <c r="DF143" s="321"/>
      <c r="DG143" s="321"/>
      <c r="DH143" s="321"/>
      <c r="DI143" s="321"/>
      <c r="DJ143" s="321"/>
      <c r="DK143" s="321"/>
      <c r="DL143" s="321"/>
      <c r="DM143" s="321"/>
      <c r="DN143" s="321"/>
      <c r="DO143" s="321"/>
      <c r="DP143" s="321"/>
      <c r="DQ143" s="321"/>
      <c r="DR143" s="321"/>
      <c r="DS143" s="321"/>
      <c r="DT143" s="321"/>
      <c r="DU143" s="321"/>
      <c r="DV143" s="321"/>
      <c r="DW143" s="321"/>
      <c r="DX143" s="321"/>
      <c r="DY143" s="321"/>
      <c r="DZ143" s="321"/>
      <c r="EA143" s="321"/>
      <c r="EB143" s="321"/>
      <c r="EC143" s="321"/>
      <c r="ED143" s="321"/>
      <c r="EE143" s="321"/>
      <c r="EF143" s="321"/>
      <c r="EG143" s="321"/>
      <c r="EH143" s="321"/>
      <c r="EI143" s="321"/>
      <c r="EJ143" s="321"/>
      <c r="EK143" s="321"/>
      <c r="EL143" s="321"/>
      <c r="EM143" s="321"/>
      <c r="EN143" s="321"/>
      <c r="EO143" s="321"/>
      <c r="EP143" s="321"/>
      <c r="EQ143" s="321"/>
      <c r="ER143" s="321"/>
      <c r="ES143" s="321"/>
      <c r="ET143" s="321"/>
      <c r="EU143" s="321"/>
      <c r="EV143" s="321"/>
      <c r="EW143" s="321"/>
      <c r="EX143" s="321"/>
      <c r="EY143" s="321"/>
      <c r="EZ143" s="321"/>
      <c r="FA143" s="321"/>
      <c r="FB143" s="321"/>
      <c r="FC143" s="321"/>
      <c r="FD143" s="321"/>
      <c r="FE143" s="321"/>
      <c r="FF143" s="321"/>
      <c r="FG143" s="321"/>
      <c r="FH143" s="321"/>
      <c r="FI143" s="321"/>
      <c r="FJ143" s="321"/>
      <c r="FK143" s="321"/>
      <c r="FL143" s="321"/>
      <c r="FM143" s="321"/>
      <c r="FN143" s="321"/>
      <c r="FO143" s="321"/>
      <c r="FP143" s="321"/>
      <c r="FQ143" s="321"/>
      <c r="FR143" s="321"/>
      <c r="FS143" s="321"/>
      <c r="FT143" s="321"/>
      <c r="FU143" s="321"/>
      <c r="FV143" s="321"/>
      <c r="FW143" s="321"/>
      <c r="FX143" s="321"/>
      <c r="FY143" s="321"/>
      <c r="FZ143" s="321"/>
      <c r="GA143" s="321"/>
      <c r="GB143" s="321"/>
      <c r="GC143" s="321"/>
      <c r="GD143" s="321"/>
      <c r="GE143" s="321"/>
      <c r="GF143" s="321"/>
      <c r="GG143" s="321"/>
      <c r="GH143" s="321"/>
      <c r="GI143" s="321"/>
      <c r="GJ143" s="321"/>
      <c r="GK143" s="321"/>
      <c r="GL143" s="321"/>
      <c r="GM143" s="321"/>
      <c r="GN143" s="321"/>
      <c r="GO143" s="321"/>
      <c r="GP143" s="321"/>
      <c r="GQ143" s="321"/>
      <c r="GR143" s="321"/>
      <c r="GS143" s="321"/>
      <c r="GT143" s="321"/>
      <c r="GU143" s="321"/>
      <c r="GV143" s="321"/>
      <c r="GW143" s="321"/>
      <c r="GX143" s="321"/>
      <c r="GY143" s="321"/>
      <c r="GZ143" s="321"/>
      <c r="HA143" s="321"/>
      <c r="HB143" s="321"/>
      <c r="HC143" s="321"/>
      <c r="HD143" s="321"/>
      <c r="HE143" s="321"/>
      <c r="HF143" s="321"/>
      <c r="HG143" s="321"/>
      <c r="HH143" s="321"/>
      <c r="HI143" s="321"/>
      <c r="HJ143" s="321"/>
      <c r="HK143" s="321"/>
      <c r="HL143" s="321"/>
      <c r="HM143" s="321"/>
      <c r="HN143" s="321"/>
      <c r="HO143" s="321"/>
      <c r="HP143" s="321"/>
      <c r="HQ143" s="321"/>
      <c r="HR143" s="321"/>
      <c r="HS143" s="321"/>
      <c r="HT143" s="321"/>
      <c r="HU143" s="321"/>
      <c r="HV143" s="321"/>
      <c r="HW143" s="321"/>
      <c r="HX143" s="321"/>
      <c r="HY143" s="321"/>
      <c r="HZ143" s="321"/>
      <c r="IA143" s="321"/>
      <c r="IB143" s="321"/>
      <c r="IC143" s="321"/>
      <c r="ID143" s="321"/>
      <c r="IE143" s="321"/>
      <c r="IF143" s="321"/>
      <c r="IG143" s="321"/>
      <c r="IH143" s="321"/>
      <c r="II143" s="321"/>
      <c r="IJ143" s="321"/>
      <c r="IK143" s="321"/>
      <c r="IL143" s="321"/>
      <c r="IM143" s="321"/>
      <c r="IN143" s="321"/>
      <c r="IO143" s="321"/>
      <c r="IP143" s="321"/>
      <c r="IQ143" s="321"/>
      <c r="IR143" s="321"/>
      <c r="IS143" s="321"/>
      <c r="IT143" s="321"/>
      <c r="IU143" s="321"/>
    </row>
    <row r="144" spans="1:255" ht="22.5" x14ac:dyDescent="0.2">
      <c r="A144" s="309" t="s">
        <v>714</v>
      </c>
      <c r="B144" s="1096"/>
      <c r="C144" s="1096"/>
      <c r="D144" s="1096"/>
      <c r="E144" s="1096"/>
      <c r="F144" s="1096"/>
      <c r="G144" s="1096"/>
      <c r="H144" s="1096"/>
      <c r="I144" s="1096"/>
      <c r="J144" s="1096"/>
      <c r="K144" s="287" t="s">
        <v>384</v>
      </c>
      <c r="L144" s="287" t="s">
        <v>384</v>
      </c>
      <c r="M144" s="287" t="s">
        <v>384</v>
      </c>
      <c r="N144" s="242">
        <v>128.1</v>
      </c>
      <c r="O144" s="225" t="s">
        <v>4</v>
      </c>
      <c r="P144" s="225" t="s">
        <v>4</v>
      </c>
      <c r="Q144" s="225" t="s">
        <v>4</v>
      </c>
      <c r="R144" s="225" t="s">
        <v>4</v>
      </c>
      <c r="S144" s="225" t="s">
        <v>4</v>
      </c>
      <c r="T144" s="225" t="s">
        <v>4</v>
      </c>
      <c r="U144" s="225" t="s">
        <v>4</v>
      </c>
      <c r="V144" s="211">
        <v>136</v>
      </c>
      <c r="W144" s="211">
        <v>126.5</v>
      </c>
      <c r="X144" s="211">
        <v>40</v>
      </c>
      <c r="Y144" s="211">
        <v>192.7</v>
      </c>
      <c r="Z144" s="211">
        <v>79.8</v>
      </c>
      <c r="AA144" s="211">
        <v>64.7</v>
      </c>
      <c r="AB144" s="211">
        <v>248.8</v>
      </c>
      <c r="AC144" s="227">
        <v>82.4</v>
      </c>
      <c r="AD144" s="366">
        <v>90</v>
      </c>
      <c r="AE144" s="227">
        <v>129.30000000000001</v>
      </c>
      <c r="AF144" s="227">
        <v>118.7</v>
      </c>
      <c r="AG144" s="820">
        <v>126.2</v>
      </c>
      <c r="AH144" s="287" t="s">
        <v>8</v>
      </c>
      <c r="AI144" s="321"/>
      <c r="AJ144" s="321"/>
      <c r="AK144" s="321"/>
      <c r="AL144" s="321"/>
      <c r="AM144" s="321"/>
      <c r="AN144" s="321"/>
      <c r="AO144" s="321"/>
      <c r="AP144" s="321"/>
      <c r="AQ144" s="321"/>
      <c r="AR144" s="321"/>
      <c r="AS144" s="321"/>
      <c r="AT144" s="321"/>
      <c r="AU144" s="321"/>
      <c r="AV144" s="321"/>
      <c r="AW144" s="321"/>
      <c r="AX144" s="321"/>
      <c r="AY144" s="321"/>
      <c r="AZ144" s="321"/>
      <c r="BA144" s="321"/>
      <c r="BB144" s="321"/>
      <c r="BC144" s="321"/>
      <c r="BD144" s="321"/>
      <c r="BE144" s="321"/>
      <c r="BF144" s="321"/>
      <c r="BG144" s="321"/>
      <c r="BH144" s="321"/>
      <c r="BI144" s="321"/>
      <c r="BJ144" s="321"/>
      <c r="BK144" s="321"/>
      <c r="BL144" s="321"/>
      <c r="BM144" s="321"/>
      <c r="BN144" s="321"/>
      <c r="BO144" s="321"/>
      <c r="BP144" s="321"/>
      <c r="BQ144" s="321"/>
      <c r="BR144" s="321"/>
      <c r="BS144" s="321"/>
      <c r="BT144" s="321"/>
      <c r="BU144" s="321"/>
      <c r="BV144" s="321"/>
      <c r="BW144" s="321"/>
      <c r="BX144" s="321"/>
      <c r="BY144" s="321"/>
      <c r="BZ144" s="321"/>
      <c r="CA144" s="321"/>
      <c r="CB144" s="321"/>
      <c r="CC144" s="321"/>
      <c r="CD144" s="321"/>
      <c r="CE144" s="321"/>
      <c r="CF144" s="321"/>
      <c r="CG144" s="321"/>
      <c r="CH144" s="321"/>
      <c r="CI144" s="321"/>
      <c r="CJ144" s="321"/>
      <c r="CK144" s="321"/>
      <c r="CL144" s="321"/>
      <c r="CM144" s="321"/>
      <c r="CN144" s="321"/>
      <c r="CO144" s="321"/>
      <c r="CP144" s="321"/>
      <c r="CQ144" s="321"/>
      <c r="CR144" s="321"/>
      <c r="CS144" s="321"/>
      <c r="CT144" s="321"/>
      <c r="CU144" s="321"/>
      <c r="CV144" s="321"/>
      <c r="CW144" s="321"/>
      <c r="CX144" s="321"/>
      <c r="CY144" s="321"/>
      <c r="CZ144" s="321"/>
      <c r="DA144" s="321"/>
      <c r="DB144" s="321"/>
      <c r="DC144" s="321"/>
      <c r="DD144" s="321"/>
      <c r="DE144" s="321"/>
      <c r="DF144" s="321"/>
      <c r="DG144" s="321"/>
      <c r="DH144" s="321"/>
      <c r="DI144" s="321"/>
      <c r="DJ144" s="321"/>
      <c r="DK144" s="321"/>
      <c r="DL144" s="321"/>
      <c r="DM144" s="321"/>
      <c r="DN144" s="321"/>
      <c r="DO144" s="321"/>
      <c r="DP144" s="321"/>
      <c r="DQ144" s="321"/>
      <c r="DR144" s="321"/>
      <c r="DS144" s="321"/>
      <c r="DT144" s="321"/>
      <c r="DU144" s="321"/>
      <c r="DV144" s="321"/>
      <c r="DW144" s="321"/>
      <c r="DX144" s="321"/>
      <c r="DY144" s="321"/>
      <c r="DZ144" s="321"/>
      <c r="EA144" s="321"/>
      <c r="EB144" s="321"/>
      <c r="EC144" s="321"/>
      <c r="ED144" s="321"/>
      <c r="EE144" s="321"/>
      <c r="EF144" s="321"/>
      <c r="EG144" s="321"/>
      <c r="EH144" s="321"/>
      <c r="EI144" s="321"/>
      <c r="EJ144" s="321"/>
      <c r="EK144" s="321"/>
      <c r="EL144" s="321"/>
      <c r="EM144" s="321"/>
      <c r="EN144" s="321"/>
      <c r="EO144" s="321"/>
      <c r="EP144" s="321"/>
      <c r="EQ144" s="321"/>
      <c r="ER144" s="321"/>
      <c r="ES144" s="321"/>
      <c r="ET144" s="321"/>
      <c r="EU144" s="321"/>
      <c r="EV144" s="321"/>
      <c r="EW144" s="321"/>
      <c r="EX144" s="321"/>
      <c r="EY144" s="321"/>
      <c r="EZ144" s="321"/>
      <c r="FA144" s="321"/>
      <c r="FB144" s="321"/>
      <c r="FC144" s="321"/>
      <c r="FD144" s="321"/>
      <c r="FE144" s="321"/>
      <c r="FF144" s="321"/>
      <c r="FG144" s="321"/>
      <c r="FH144" s="321"/>
      <c r="FI144" s="321"/>
      <c r="FJ144" s="321"/>
      <c r="FK144" s="321"/>
      <c r="FL144" s="321"/>
      <c r="FM144" s="321"/>
      <c r="FN144" s="321"/>
      <c r="FO144" s="321"/>
      <c r="FP144" s="321"/>
      <c r="FQ144" s="321"/>
      <c r="FR144" s="321"/>
      <c r="FS144" s="321"/>
      <c r="FT144" s="321"/>
      <c r="FU144" s="321"/>
      <c r="FV144" s="321"/>
      <c r="FW144" s="321"/>
      <c r="FX144" s="321"/>
      <c r="FY144" s="321"/>
      <c r="FZ144" s="321"/>
      <c r="GA144" s="321"/>
      <c r="GB144" s="321"/>
      <c r="GC144" s="321"/>
      <c r="GD144" s="321"/>
      <c r="GE144" s="321"/>
      <c r="GF144" s="321"/>
      <c r="GG144" s="321"/>
      <c r="GH144" s="321"/>
      <c r="GI144" s="321"/>
      <c r="GJ144" s="321"/>
      <c r="GK144" s="321"/>
      <c r="GL144" s="321"/>
      <c r="GM144" s="321"/>
      <c r="GN144" s="321"/>
      <c r="GO144" s="321"/>
      <c r="GP144" s="321"/>
      <c r="GQ144" s="321"/>
      <c r="GR144" s="321"/>
      <c r="GS144" s="321"/>
      <c r="GT144" s="321"/>
      <c r="GU144" s="321"/>
      <c r="GV144" s="321"/>
      <c r="GW144" s="321"/>
      <c r="GX144" s="321"/>
      <c r="GY144" s="321"/>
      <c r="GZ144" s="321"/>
      <c r="HA144" s="321"/>
      <c r="HB144" s="321"/>
      <c r="HC144" s="321"/>
      <c r="HD144" s="321"/>
      <c r="HE144" s="321"/>
      <c r="HF144" s="321"/>
      <c r="HG144" s="321"/>
      <c r="HH144" s="321"/>
      <c r="HI144" s="321"/>
      <c r="HJ144" s="321"/>
      <c r="HK144" s="321"/>
      <c r="HL144" s="321"/>
      <c r="HM144" s="321"/>
      <c r="HN144" s="321"/>
      <c r="HO144" s="321"/>
      <c r="HP144" s="321"/>
      <c r="HQ144" s="321"/>
      <c r="HR144" s="321"/>
      <c r="HS144" s="321"/>
      <c r="HT144" s="321"/>
      <c r="HU144" s="321"/>
      <c r="HV144" s="321"/>
      <c r="HW144" s="321"/>
      <c r="HX144" s="321"/>
      <c r="HY144" s="321"/>
      <c r="HZ144" s="321"/>
      <c r="IA144" s="321"/>
      <c r="IB144" s="321"/>
      <c r="IC144" s="321"/>
      <c r="ID144" s="321"/>
      <c r="IE144" s="321"/>
      <c r="IF144" s="321"/>
      <c r="IG144" s="321"/>
      <c r="IH144" s="321"/>
      <c r="II144" s="321"/>
      <c r="IJ144" s="321"/>
      <c r="IK144" s="321"/>
      <c r="IL144" s="321"/>
      <c r="IM144" s="321"/>
      <c r="IN144" s="321"/>
      <c r="IO144" s="321"/>
      <c r="IP144" s="321"/>
      <c r="IQ144" s="321"/>
      <c r="IR144" s="321"/>
      <c r="IS144" s="321"/>
      <c r="IT144" s="321"/>
      <c r="IU144" s="321"/>
    </row>
    <row r="145" spans="1:255" x14ac:dyDescent="0.2">
      <c r="A145" s="309" t="s">
        <v>162</v>
      </c>
      <c r="B145" s="1096"/>
      <c r="C145" s="1096"/>
      <c r="D145" s="1096"/>
      <c r="E145" s="1096"/>
      <c r="F145" s="1096"/>
      <c r="G145" s="1096"/>
      <c r="H145" s="1096"/>
      <c r="I145" s="1096"/>
      <c r="J145" s="1096"/>
      <c r="K145" s="242"/>
      <c r="L145" s="242"/>
      <c r="M145" s="242"/>
      <c r="N145" s="242"/>
      <c r="O145" s="225" t="s">
        <v>4</v>
      </c>
      <c r="P145" s="225" t="s">
        <v>4</v>
      </c>
      <c r="Q145" s="225" t="s">
        <v>4</v>
      </c>
      <c r="R145" s="225" t="s">
        <v>4</v>
      </c>
      <c r="S145" s="225" t="s">
        <v>4</v>
      </c>
      <c r="T145" s="225" t="s">
        <v>4</v>
      </c>
      <c r="U145" s="225" t="s">
        <v>4</v>
      </c>
      <c r="V145" s="225" t="s">
        <v>4</v>
      </c>
      <c r="W145" s="225" t="s">
        <v>4</v>
      </c>
      <c r="X145" s="225" t="s">
        <v>4</v>
      </c>
      <c r="Y145" s="225" t="s">
        <v>4</v>
      </c>
      <c r="Z145" s="225" t="s">
        <v>4</v>
      </c>
      <c r="AA145" s="225" t="s">
        <v>4</v>
      </c>
      <c r="AB145" s="225" t="s">
        <v>4</v>
      </c>
      <c r="AC145" s="225"/>
      <c r="AD145" s="225"/>
      <c r="AE145" s="225"/>
      <c r="AF145" s="225"/>
      <c r="AG145" s="283"/>
      <c r="AH145" s="225"/>
      <c r="AI145" s="321"/>
      <c r="AJ145" s="321"/>
      <c r="AK145" s="321"/>
      <c r="AL145" s="321"/>
      <c r="AM145" s="321"/>
      <c r="AN145" s="321"/>
      <c r="AO145" s="321"/>
      <c r="AP145" s="321"/>
      <c r="AQ145" s="321"/>
      <c r="AR145" s="321"/>
      <c r="AS145" s="321"/>
      <c r="AT145" s="321"/>
      <c r="AU145" s="321"/>
      <c r="AV145" s="321"/>
      <c r="AW145" s="321"/>
      <c r="AX145" s="321"/>
      <c r="AY145" s="321"/>
      <c r="AZ145" s="321"/>
      <c r="BA145" s="321"/>
      <c r="BB145" s="321"/>
      <c r="BC145" s="321"/>
      <c r="BD145" s="321"/>
      <c r="BE145" s="321"/>
      <c r="BF145" s="321"/>
      <c r="BG145" s="321"/>
      <c r="BH145" s="321"/>
      <c r="BI145" s="321"/>
      <c r="BJ145" s="321"/>
      <c r="BK145" s="321"/>
      <c r="BL145" s="321"/>
      <c r="BM145" s="321"/>
      <c r="BN145" s="321"/>
      <c r="BO145" s="321"/>
      <c r="BP145" s="321"/>
      <c r="BQ145" s="321"/>
      <c r="BR145" s="321"/>
      <c r="BS145" s="321"/>
      <c r="BT145" s="321"/>
      <c r="BU145" s="321"/>
      <c r="BV145" s="321"/>
      <c r="BW145" s="321"/>
      <c r="BX145" s="321"/>
      <c r="BY145" s="321"/>
      <c r="BZ145" s="321"/>
      <c r="CA145" s="321"/>
      <c r="CB145" s="321"/>
      <c r="CC145" s="321"/>
      <c r="CD145" s="321"/>
      <c r="CE145" s="321"/>
      <c r="CF145" s="321"/>
      <c r="CG145" s="321"/>
      <c r="CH145" s="321"/>
      <c r="CI145" s="321"/>
      <c r="CJ145" s="321"/>
      <c r="CK145" s="321"/>
      <c r="CL145" s="321"/>
      <c r="CM145" s="321"/>
      <c r="CN145" s="321"/>
      <c r="CO145" s="321"/>
      <c r="CP145" s="321"/>
      <c r="CQ145" s="321"/>
      <c r="CR145" s="321"/>
      <c r="CS145" s="321"/>
      <c r="CT145" s="321"/>
      <c r="CU145" s="321"/>
      <c r="CV145" s="321"/>
      <c r="CW145" s="321"/>
      <c r="CX145" s="321"/>
      <c r="CY145" s="321"/>
      <c r="CZ145" s="321"/>
      <c r="DA145" s="321"/>
      <c r="DB145" s="321"/>
      <c r="DC145" s="321"/>
      <c r="DD145" s="321"/>
      <c r="DE145" s="321"/>
      <c r="DF145" s="321"/>
      <c r="DG145" s="321"/>
      <c r="DH145" s="321"/>
      <c r="DI145" s="321"/>
      <c r="DJ145" s="321"/>
      <c r="DK145" s="321"/>
      <c r="DL145" s="321"/>
      <c r="DM145" s="321"/>
      <c r="DN145" s="321"/>
      <c r="DO145" s="321"/>
      <c r="DP145" s="321"/>
      <c r="DQ145" s="321"/>
      <c r="DR145" s="321"/>
      <c r="DS145" s="321"/>
      <c r="DT145" s="321"/>
      <c r="DU145" s="321"/>
      <c r="DV145" s="321"/>
      <c r="DW145" s="321"/>
      <c r="DX145" s="321"/>
      <c r="DY145" s="321"/>
      <c r="DZ145" s="321"/>
      <c r="EA145" s="321"/>
      <c r="EB145" s="321"/>
      <c r="EC145" s="321"/>
      <c r="ED145" s="321"/>
      <c r="EE145" s="321"/>
      <c r="EF145" s="321"/>
      <c r="EG145" s="321"/>
      <c r="EH145" s="321"/>
      <c r="EI145" s="321"/>
      <c r="EJ145" s="321"/>
      <c r="EK145" s="321"/>
      <c r="EL145" s="321"/>
      <c r="EM145" s="321"/>
      <c r="EN145" s="321"/>
      <c r="EO145" s="321"/>
      <c r="EP145" s="321"/>
      <c r="EQ145" s="321"/>
      <c r="ER145" s="321"/>
      <c r="ES145" s="321"/>
      <c r="ET145" s="321"/>
      <c r="EU145" s="321"/>
      <c r="EV145" s="321"/>
      <c r="EW145" s="321"/>
      <c r="EX145" s="321"/>
      <c r="EY145" s="321"/>
      <c r="EZ145" s="321"/>
      <c r="FA145" s="321"/>
      <c r="FB145" s="321"/>
      <c r="FC145" s="321"/>
      <c r="FD145" s="321"/>
      <c r="FE145" s="321"/>
      <c r="FF145" s="321"/>
      <c r="FG145" s="321"/>
      <c r="FH145" s="321"/>
      <c r="FI145" s="321"/>
      <c r="FJ145" s="321"/>
      <c r="FK145" s="321"/>
      <c r="FL145" s="321"/>
      <c r="FM145" s="321"/>
      <c r="FN145" s="321"/>
      <c r="FO145" s="321"/>
      <c r="FP145" s="321"/>
      <c r="FQ145" s="321"/>
      <c r="FR145" s="321"/>
      <c r="FS145" s="321"/>
      <c r="FT145" s="321"/>
      <c r="FU145" s="321"/>
      <c r="FV145" s="321"/>
      <c r="FW145" s="321"/>
      <c r="FX145" s="321"/>
      <c r="FY145" s="321"/>
      <c r="FZ145" s="321"/>
      <c r="GA145" s="321"/>
      <c r="GB145" s="321"/>
      <c r="GC145" s="321"/>
      <c r="GD145" s="321"/>
      <c r="GE145" s="321"/>
      <c r="GF145" s="321"/>
      <c r="GG145" s="321"/>
      <c r="GH145" s="321"/>
      <c r="GI145" s="321"/>
      <c r="GJ145" s="321"/>
      <c r="GK145" s="321"/>
      <c r="GL145" s="321"/>
      <c r="GM145" s="321"/>
      <c r="GN145" s="321"/>
      <c r="GO145" s="321"/>
      <c r="GP145" s="321"/>
      <c r="GQ145" s="321"/>
      <c r="GR145" s="321"/>
      <c r="GS145" s="321"/>
      <c r="GT145" s="321"/>
      <c r="GU145" s="321"/>
      <c r="GV145" s="321"/>
      <c r="GW145" s="321"/>
      <c r="GX145" s="321"/>
      <c r="GY145" s="321"/>
      <c r="GZ145" s="321"/>
      <c r="HA145" s="321"/>
      <c r="HB145" s="321"/>
      <c r="HC145" s="321"/>
      <c r="HD145" s="321"/>
      <c r="HE145" s="321"/>
      <c r="HF145" s="321"/>
      <c r="HG145" s="321"/>
      <c r="HH145" s="321"/>
      <c r="HI145" s="321"/>
      <c r="HJ145" s="321"/>
      <c r="HK145" s="321"/>
      <c r="HL145" s="321"/>
      <c r="HM145" s="321"/>
      <c r="HN145" s="321"/>
      <c r="HO145" s="321"/>
      <c r="HP145" s="321"/>
      <c r="HQ145" s="321"/>
      <c r="HR145" s="321"/>
      <c r="HS145" s="321"/>
      <c r="HT145" s="321"/>
      <c r="HU145" s="321"/>
      <c r="HV145" s="321"/>
      <c r="HW145" s="321"/>
      <c r="HX145" s="321"/>
      <c r="HY145" s="321"/>
      <c r="HZ145" s="321"/>
      <c r="IA145" s="321"/>
      <c r="IB145" s="321"/>
      <c r="IC145" s="321"/>
      <c r="ID145" s="321"/>
      <c r="IE145" s="321"/>
      <c r="IF145" s="321"/>
      <c r="IG145" s="321"/>
      <c r="IH145" s="321"/>
      <c r="II145" s="321"/>
      <c r="IJ145" s="321"/>
      <c r="IK145" s="321"/>
      <c r="IL145" s="321"/>
      <c r="IM145" s="321"/>
      <c r="IN145" s="321"/>
      <c r="IO145" s="321"/>
      <c r="IP145" s="321"/>
      <c r="IQ145" s="321"/>
      <c r="IR145" s="321"/>
      <c r="IS145" s="321"/>
      <c r="IT145" s="321"/>
      <c r="IU145" s="321"/>
    </row>
    <row r="146" spans="1:255" x14ac:dyDescent="0.2">
      <c r="A146" s="309" t="s">
        <v>715</v>
      </c>
      <c r="B146" s="1096"/>
      <c r="C146" s="1096"/>
      <c r="D146" s="1096"/>
      <c r="E146" s="1096"/>
      <c r="F146" s="1096"/>
      <c r="G146" s="1096"/>
      <c r="H146" s="1096"/>
      <c r="I146" s="1096"/>
      <c r="J146" s="1096"/>
      <c r="K146" s="1162">
        <v>6156</v>
      </c>
      <c r="L146" s="1162">
        <v>6420</v>
      </c>
      <c r="M146" s="1162">
        <v>6686</v>
      </c>
      <c r="N146" s="228">
        <v>10685</v>
      </c>
      <c r="O146" s="225" t="s">
        <v>4</v>
      </c>
      <c r="P146" s="225" t="s">
        <v>4</v>
      </c>
      <c r="Q146" s="225" t="s">
        <v>4</v>
      </c>
      <c r="R146" s="225" t="s">
        <v>4</v>
      </c>
      <c r="S146" s="225" t="s">
        <v>4</v>
      </c>
      <c r="T146" s="225" t="s">
        <v>4</v>
      </c>
      <c r="U146" s="366">
        <v>7.4</v>
      </c>
      <c r="V146" s="366">
        <v>2.6</v>
      </c>
      <c r="W146" s="366">
        <v>2.6</v>
      </c>
      <c r="X146" s="366">
        <v>2.7</v>
      </c>
      <c r="Y146" s="366">
        <v>2.4</v>
      </c>
      <c r="Z146" s="366">
        <v>2.9</v>
      </c>
      <c r="AA146" s="366">
        <v>0.9</v>
      </c>
      <c r="AB146" s="366">
        <v>1.153</v>
      </c>
      <c r="AC146" s="366">
        <v>2.0190000000000001</v>
      </c>
      <c r="AD146" s="366">
        <v>1.8109999999999999</v>
      </c>
      <c r="AE146" s="366">
        <v>3.883</v>
      </c>
      <c r="AF146" s="366">
        <v>6.7009999999999996</v>
      </c>
      <c r="AG146" s="1163">
        <v>6.6710000000000003</v>
      </c>
      <c r="AH146" s="286" t="s">
        <v>8</v>
      </c>
      <c r="AI146" s="321"/>
      <c r="AJ146" s="321"/>
      <c r="AK146" s="321"/>
      <c r="AL146" s="321"/>
      <c r="AM146" s="321"/>
      <c r="AN146" s="321"/>
      <c r="AO146" s="321"/>
      <c r="AP146" s="321"/>
      <c r="AQ146" s="321"/>
      <c r="AR146" s="321"/>
      <c r="AS146" s="321"/>
      <c r="AT146" s="321"/>
      <c r="AU146" s="321"/>
      <c r="AV146" s="321"/>
      <c r="AW146" s="321"/>
      <c r="AX146" s="321"/>
      <c r="AY146" s="321"/>
      <c r="AZ146" s="321"/>
      <c r="BA146" s="321"/>
      <c r="BB146" s="321"/>
      <c r="BC146" s="321"/>
      <c r="BD146" s="321"/>
      <c r="BE146" s="321"/>
      <c r="BF146" s="321"/>
      <c r="BG146" s="321"/>
      <c r="BH146" s="321"/>
      <c r="BI146" s="321"/>
      <c r="BJ146" s="321"/>
      <c r="BK146" s="321"/>
      <c r="BL146" s="321"/>
      <c r="BM146" s="321"/>
      <c r="BN146" s="321"/>
      <c r="BO146" s="321"/>
      <c r="BP146" s="321"/>
      <c r="BQ146" s="321"/>
      <c r="BR146" s="321"/>
      <c r="BS146" s="321"/>
      <c r="BT146" s="321"/>
      <c r="BU146" s="321"/>
      <c r="BV146" s="321"/>
      <c r="BW146" s="321"/>
      <c r="BX146" s="321"/>
      <c r="BY146" s="321"/>
      <c r="BZ146" s="321"/>
      <c r="CA146" s="321"/>
      <c r="CB146" s="321"/>
      <c r="CC146" s="321"/>
      <c r="CD146" s="321"/>
      <c r="CE146" s="321"/>
      <c r="CF146" s="321"/>
      <c r="CG146" s="321"/>
      <c r="CH146" s="321"/>
      <c r="CI146" s="321"/>
      <c r="CJ146" s="321"/>
      <c r="CK146" s="321"/>
      <c r="CL146" s="321"/>
      <c r="CM146" s="321"/>
      <c r="CN146" s="321"/>
      <c r="CO146" s="321"/>
      <c r="CP146" s="321"/>
      <c r="CQ146" s="321"/>
      <c r="CR146" s="321"/>
      <c r="CS146" s="321"/>
      <c r="CT146" s="321"/>
      <c r="CU146" s="321"/>
      <c r="CV146" s="321"/>
      <c r="CW146" s="321"/>
      <c r="CX146" s="321"/>
      <c r="CY146" s="321"/>
      <c r="CZ146" s="321"/>
      <c r="DA146" s="321"/>
      <c r="DB146" s="321"/>
      <c r="DC146" s="321"/>
      <c r="DD146" s="321"/>
      <c r="DE146" s="321"/>
      <c r="DF146" s="321"/>
      <c r="DG146" s="321"/>
      <c r="DH146" s="321"/>
      <c r="DI146" s="321"/>
      <c r="DJ146" s="321"/>
      <c r="DK146" s="321"/>
      <c r="DL146" s="321"/>
      <c r="DM146" s="321"/>
      <c r="DN146" s="321"/>
      <c r="DO146" s="321"/>
      <c r="DP146" s="321"/>
      <c r="DQ146" s="321"/>
      <c r="DR146" s="321"/>
      <c r="DS146" s="321"/>
      <c r="DT146" s="321"/>
      <c r="DU146" s="321"/>
      <c r="DV146" s="321"/>
      <c r="DW146" s="321"/>
      <c r="DX146" s="321"/>
      <c r="DY146" s="321"/>
      <c r="DZ146" s="321"/>
      <c r="EA146" s="321"/>
      <c r="EB146" s="321"/>
      <c r="EC146" s="321"/>
      <c r="ED146" s="321"/>
      <c r="EE146" s="321"/>
      <c r="EF146" s="321"/>
      <c r="EG146" s="321"/>
      <c r="EH146" s="321"/>
      <c r="EI146" s="321"/>
      <c r="EJ146" s="321"/>
      <c r="EK146" s="321"/>
      <c r="EL146" s="321"/>
      <c r="EM146" s="321"/>
      <c r="EN146" s="321"/>
      <c r="EO146" s="321"/>
      <c r="EP146" s="321"/>
      <c r="EQ146" s="321"/>
      <c r="ER146" s="321"/>
      <c r="ES146" s="321"/>
      <c r="ET146" s="321"/>
      <c r="EU146" s="321"/>
      <c r="EV146" s="321"/>
      <c r="EW146" s="321"/>
      <c r="EX146" s="321"/>
      <c r="EY146" s="321"/>
      <c r="EZ146" s="321"/>
      <c r="FA146" s="321"/>
      <c r="FB146" s="321"/>
      <c r="FC146" s="321"/>
      <c r="FD146" s="321"/>
      <c r="FE146" s="321"/>
      <c r="FF146" s="321"/>
      <c r="FG146" s="321"/>
      <c r="FH146" s="321"/>
      <c r="FI146" s="321"/>
      <c r="FJ146" s="321"/>
      <c r="FK146" s="321"/>
      <c r="FL146" s="321"/>
      <c r="FM146" s="321"/>
      <c r="FN146" s="321"/>
      <c r="FO146" s="321"/>
      <c r="FP146" s="321"/>
      <c r="FQ146" s="321"/>
      <c r="FR146" s="321"/>
      <c r="FS146" s="321"/>
      <c r="FT146" s="321"/>
      <c r="FU146" s="321"/>
      <c r="FV146" s="321"/>
      <c r="FW146" s="321"/>
      <c r="FX146" s="321"/>
      <c r="FY146" s="321"/>
      <c r="FZ146" s="321"/>
      <c r="GA146" s="321"/>
      <c r="GB146" s="321"/>
      <c r="GC146" s="321"/>
      <c r="GD146" s="321"/>
      <c r="GE146" s="321"/>
      <c r="GF146" s="321"/>
      <c r="GG146" s="321"/>
      <c r="GH146" s="321"/>
      <c r="GI146" s="321"/>
      <c r="GJ146" s="321"/>
      <c r="GK146" s="321"/>
      <c r="GL146" s="321"/>
      <c r="GM146" s="321"/>
      <c r="GN146" s="321"/>
      <c r="GO146" s="321"/>
      <c r="GP146" s="321"/>
      <c r="GQ146" s="321"/>
      <c r="GR146" s="321"/>
      <c r="GS146" s="321"/>
      <c r="GT146" s="321"/>
      <c r="GU146" s="321"/>
      <c r="GV146" s="321"/>
      <c r="GW146" s="321"/>
      <c r="GX146" s="321"/>
      <c r="GY146" s="321"/>
      <c r="GZ146" s="321"/>
      <c r="HA146" s="321"/>
      <c r="HB146" s="321"/>
      <c r="HC146" s="321"/>
      <c r="HD146" s="321"/>
      <c r="HE146" s="321"/>
      <c r="HF146" s="321"/>
      <c r="HG146" s="321"/>
      <c r="HH146" s="321"/>
      <c r="HI146" s="321"/>
      <c r="HJ146" s="321"/>
      <c r="HK146" s="321"/>
      <c r="HL146" s="321"/>
      <c r="HM146" s="321"/>
      <c r="HN146" s="321"/>
      <c r="HO146" s="321"/>
      <c r="HP146" s="321"/>
      <c r="HQ146" s="321"/>
      <c r="HR146" s="321"/>
      <c r="HS146" s="321"/>
      <c r="HT146" s="321"/>
      <c r="HU146" s="321"/>
      <c r="HV146" s="321"/>
      <c r="HW146" s="321"/>
      <c r="HX146" s="321"/>
      <c r="HY146" s="321"/>
      <c r="HZ146" s="321"/>
      <c r="IA146" s="321"/>
      <c r="IB146" s="321"/>
      <c r="IC146" s="321"/>
      <c r="ID146" s="321"/>
      <c r="IE146" s="321"/>
      <c r="IF146" s="321"/>
      <c r="IG146" s="321"/>
      <c r="IH146" s="321"/>
      <c r="II146" s="321"/>
      <c r="IJ146" s="321"/>
      <c r="IK146" s="321"/>
      <c r="IL146" s="321"/>
      <c r="IM146" s="321"/>
      <c r="IN146" s="321"/>
      <c r="IO146" s="321"/>
      <c r="IP146" s="321"/>
      <c r="IQ146" s="321"/>
      <c r="IR146" s="321"/>
      <c r="IS146" s="321"/>
      <c r="IT146" s="321"/>
      <c r="IU146" s="321"/>
    </row>
    <row r="147" spans="1:255" ht="22.5" x14ac:dyDescent="0.2">
      <c r="A147" s="309" t="s">
        <v>164</v>
      </c>
      <c r="B147" s="1096"/>
      <c r="C147" s="1096"/>
      <c r="D147" s="1096"/>
      <c r="E147" s="1096"/>
      <c r="F147" s="1096"/>
      <c r="G147" s="1096"/>
      <c r="H147" s="1096"/>
      <c r="I147" s="1096"/>
      <c r="J147" s="1096"/>
      <c r="K147" s="246">
        <v>98.3</v>
      </c>
      <c r="L147" s="246">
        <v>104.3</v>
      </c>
      <c r="M147" s="246">
        <v>104.1</v>
      </c>
      <c r="N147" s="246">
        <v>159.80000000000001</v>
      </c>
      <c r="O147" s="225" t="s">
        <v>4</v>
      </c>
      <c r="P147" s="225" t="s">
        <v>4</v>
      </c>
      <c r="Q147" s="225" t="s">
        <v>4</v>
      </c>
      <c r="R147" s="225" t="s">
        <v>4</v>
      </c>
      <c r="S147" s="225" t="s">
        <v>4</v>
      </c>
      <c r="T147" s="225" t="s">
        <v>4</v>
      </c>
      <c r="U147" s="227">
        <v>272.7</v>
      </c>
      <c r="V147" s="227">
        <v>35</v>
      </c>
      <c r="W147" s="227">
        <v>101.8</v>
      </c>
      <c r="X147" s="227">
        <v>102.9</v>
      </c>
      <c r="Y147" s="227">
        <v>90.2</v>
      </c>
      <c r="Z147" s="227">
        <v>118.2</v>
      </c>
      <c r="AA147" s="227">
        <v>33.5</v>
      </c>
      <c r="AB147" s="227">
        <v>119.9</v>
      </c>
      <c r="AC147" s="227">
        <v>175.1</v>
      </c>
      <c r="AD147" s="227">
        <v>89.7</v>
      </c>
      <c r="AE147" s="227">
        <v>214.4</v>
      </c>
      <c r="AF147" s="227">
        <v>172.6</v>
      </c>
      <c r="AG147" s="1164">
        <v>99.6</v>
      </c>
      <c r="AH147" s="386" t="s">
        <v>8</v>
      </c>
      <c r="AI147" s="321"/>
      <c r="AJ147" s="321"/>
      <c r="AK147" s="321"/>
      <c r="AL147" s="321"/>
      <c r="AM147" s="321"/>
      <c r="AN147" s="321"/>
      <c r="AO147" s="321"/>
      <c r="AP147" s="321"/>
      <c r="AQ147" s="321"/>
      <c r="AR147" s="321"/>
      <c r="AS147" s="321"/>
      <c r="AT147" s="321"/>
      <c r="AU147" s="321"/>
      <c r="AV147" s="321"/>
      <c r="AW147" s="321"/>
      <c r="AX147" s="321"/>
      <c r="AY147" s="321"/>
      <c r="AZ147" s="321"/>
      <c r="BA147" s="321"/>
      <c r="BB147" s="321"/>
      <c r="BC147" s="321"/>
      <c r="BD147" s="321"/>
      <c r="BE147" s="321"/>
      <c r="BF147" s="321"/>
      <c r="BG147" s="321"/>
      <c r="BH147" s="321"/>
      <c r="BI147" s="321"/>
      <c r="BJ147" s="321"/>
      <c r="BK147" s="321"/>
      <c r="BL147" s="321"/>
      <c r="BM147" s="321"/>
      <c r="BN147" s="321"/>
      <c r="BO147" s="321"/>
      <c r="BP147" s="321"/>
      <c r="BQ147" s="321"/>
      <c r="BR147" s="321"/>
      <c r="BS147" s="321"/>
      <c r="BT147" s="321"/>
      <c r="BU147" s="321"/>
      <c r="BV147" s="321"/>
      <c r="BW147" s="321"/>
      <c r="BX147" s="321"/>
      <c r="BY147" s="321"/>
      <c r="BZ147" s="321"/>
      <c r="CA147" s="321"/>
      <c r="CB147" s="321"/>
      <c r="CC147" s="321"/>
      <c r="CD147" s="321"/>
      <c r="CE147" s="321"/>
      <c r="CF147" s="321"/>
      <c r="CG147" s="321"/>
      <c r="CH147" s="321"/>
      <c r="CI147" s="321"/>
      <c r="CJ147" s="321"/>
      <c r="CK147" s="321"/>
      <c r="CL147" s="321"/>
      <c r="CM147" s="321"/>
      <c r="CN147" s="321"/>
      <c r="CO147" s="321"/>
      <c r="CP147" s="321"/>
      <c r="CQ147" s="321"/>
      <c r="CR147" s="321"/>
      <c r="CS147" s="321"/>
      <c r="CT147" s="321"/>
      <c r="CU147" s="321"/>
      <c r="CV147" s="321"/>
      <c r="CW147" s="321"/>
      <c r="CX147" s="321"/>
      <c r="CY147" s="321"/>
      <c r="CZ147" s="321"/>
      <c r="DA147" s="321"/>
      <c r="DB147" s="321"/>
      <c r="DC147" s="321"/>
      <c r="DD147" s="321"/>
      <c r="DE147" s="321"/>
      <c r="DF147" s="321"/>
      <c r="DG147" s="321"/>
      <c r="DH147" s="321"/>
      <c r="DI147" s="321"/>
      <c r="DJ147" s="321"/>
      <c r="DK147" s="321"/>
      <c r="DL147" s="321"/>
      <c r="DM147" s="321"/>
      <c r="DN147" s="321"/>
      <c r="DO147" s="321"/>
      <c r="DP147" s="321"/>
      <c r="DQ147" s="321"/>
      <c r="DR147" s="321"/>
      <c r="DS147" s="321"/>
      <c r="DT147" s="321"/>
      <c r="DU147" s="321"/>
      <c r="DV147" s="321"/>
      <c r="DW147" s="321"/>
      <c r="DX147" s="321"/>
      <c r="DY147" s="321"/>
      <c r="DZ147" s="321"/>
      <c r="EA147" s="321"/>
      <c r="EB147" s="321"/>
      <c r="EC147" s="321"/>
      <c r="ED147" s="321"/>
      <c r="EE147" s="321"/>
      <c r="EF147" s="321"/>
      <c r="EG147" s="321"/>
      <c r="EH147" s="321"/>
      <c r="EI147" s="321"/>
      <c r="EJ147" s="321"/>
      <c r="EK147" s="321"/>
      <c r="EL147" s="321"/>
      <c r="EM147" s="321"/>
      <c r="EN147" s="321"/>
      <c r="EO147" s="321"/>
      <c r="EP147" s="321"/>
      <c r="EQ147" s="321"/>
      <c r="ER147" s="321"/>
      <c r="ES147" s="321"/>
      <c r="ET147" s="321"/>
      <c r="EU147" s="321"/>
      <c r="EV147" s="321"/>
      <c r="EW147" s="321"/>
      <c r="EX147" s="321"/>
      <c r="EY147" s="321"/>
      <c r="EZ147" s="321"/>
      <c r="FA147" s="321"/>
      <c r="FB147" s="321"/>
      <c r="FC147" s="321"/>
      <c r="FD147" s="321"/>
      <c r="FE147" s="321"/>
      <c r="FF147" s="321"/>
      <c r="FG147" s="321"/>
      <c r="FH147" s="321"/>
      <c r="FI147" s="321"/>
      <c r="FJ147" s="321"/>
      <c r="FK147" s="321"/>
      <c r="FL147" s="321"/>
      <c r="FM147" s="321"/>
      <c r="FN147" s="321"/>
      <c r="FO147" s="321"/>
      <c r="FP147" s="321"/>
      <c r="FQ147" s="321"/>
      <c r="FR147" s="321"/>
      <c r="FS147" s="321"/>
      <c r="FT147" s="321"/>
      <c r="FU147" s="321"/>
      <c r="FV147" s="321"/>
      <c r="FW147" s="321"/>
      <c r="FX147" s="321"/>
      <c r="FY147" s="321"/>
      <c r="FZ147" s="321"/>
      <c r="GA147" s="321"/>
      <c r="GB147" s="321"/>
      <c r="GC147" s="321"/>
      <c r="GD147" s="321"/>
      <c r="GE147" s="321"/>
      <c r="GF147" s="321"/>
      <c r="GG147" s="321"/>
      <c r="GH147" s="321"/>
      <c r="GI147" s="321"/>
      <c r="GJ147" s="321"/>
      <c r="GK147" s="321"/>
      <c r="GL147" s="321"/>
      <c r="GM147" s="321"/>
      <c r="GN147" s="321"/>
      <c r="GO147" s="321"/>
      <c r="GP147" s="321"/>
      <c r="GQ147" s="321"/>
      <c r="GR147" s="321"/>
      <c r="GS147" s="321"/>
      <c r="GT147" s="321"/>
      <c r="GU147" s="321"/>
      <c r="GV147" s="321"/>
      <c r="GW147" s="321"/>
      <c r="GX147" s="321"/>
      <c r="GY147" s="321"/>
      <c r="GZ147" s="321"/>
      <c r="HA147" s="321"/>
      <c r="HB147" s="321"/>
      <c r="HC147" s="321"/>
      <c r="HD147" s="321"/>
      <c r="HE147" s="321"/>
      <c r="HF147" s="321"/>
      <c r="HG147" s="321"/>
      <c r="HH147" s="321"/>
      <c r="HI147" s="321"/>
      <c r="HJ147" s="321"/>
      <c r="HK147" s="321"/>
      <c r="HL147" s="321"/>
      <c r="HM147" s="321"/>
      <c r="HN147" s="321"/>
      <c r="HO147" s="321"/>
      <c r="HP147" s="321"/>
      <c r="HQ147" s="321"/>
      <c r="HR147" s="321"/>
      <c r="HS147" s="321"/>
      <c r="HT147" s="321"/>
      <c r="HU147" s="321"/>
      <c r="HV147" s="321"/>
      <c r="HW147" s="321"/>
      <c r="HX147" s="321"/>
      <c r="HY147" s="321"/>
      <c r="HZ147" s="321"/>
      <c r="IA147" s="321"/>
      <c r="IB147" s="321"/>
      <c r="IC147" s="321"/>
      <c r="ID147" s="321"/>
      <c r="IE147" s="321"/>
      <c r="IF147" s="321"/>
      <c r="IG147" s="321"/>
      <c r="IH147" s="321"/>
      <c r="II147" s="321"/>
      <c r="IJ147" s="321"/>
      <c r="IK147" s="321"/>
      <c r="IL147" s="321"/>
      <c r="IM147" s="321"/>
      <c r="IN147" s="321"/>
      <c r="IO147" s="321"/>
      <c r="IP147" s="321"/>
      <c r="IQ147" s="321"/>
      <c r="IR147" s="321"/>
      <c r="IS147" s="321"/>
      <c r="IT147" s="321"/>
      <c r="IU147" s="321"/>
    </row>
    <row r="148" spans="1:255" x14ac:dyDescent="0.2">
      <c r="A148" s="1118" t="s">
        <v>165</v>
      </c>
      <c r="B148" s="1096"/>
      <c r="C148" s="1096"/>
      <c r="D148" s="1096"/>
      <c r="E148" s="1096"/>
      <c r="F148" s="1096"/>
      <c r="G148" s="1096"/>
      <c r="H148" s="1096"/>
      <c r="I148" s="1096"/>
      <c r="J148" s="1096"/>
      <c r="K148" s="242"/>
      <c r="L148" s="242"/>
      <c r="M148" s="242"/>
      <c r="N148" s="242"/>
      <c r="O148" s="225" t="s">
        <v>4</v>
      </c>
      <c r="P148" s="225" t="s">
        <v>4</v>
      </c>
      <c r="Q148" s="225" t="s">
        <v>4</v>
      </c>
      <c r="R148" s="225" t="s">
        <v>4</v>
      </c>
      <c r="S148" s="225" t="s">
        <v>4</v>
      </c>
      <c r="T148" s="225" t="s">
        <v>4</v>
      </c>
      <c r="U148" s="225" t="s">
        <v>4</v>
      </c>
      <c r="V148" s="225" t="s">
        <v>4</v>
      </c>
      <c r="W148" s="225" t="s">
        <v>4</v>
      </c>
      <c r="X148" s="225" t="s">
        <v>4</v>
      </c>
      <c r="Y148" s="225" t="s">
        <v>4</v>
      </c>
      <c r="Z148" s="225" t="s">
        <v>4</v>
      </c>
      <c r="AA148" s="225" t="s">
        <v>4</v>
      </c>
      <c r="AB148" s="225" t="s">
        <v>4</v>
      </c>
      <c r="AC148" s="225" t="s">
        <v>4</v>
      </c>
      <c r="AD148" s="211" t="s">
        <v>8</v>
      </c>
      <c r="AE148" s="211" t="s">
        <v>8</v>
      </c>
      <c r="AF148" s="211" t="s">
        <v>8</v>
      </c>
      <c r="AG148" s="226" t="s">
        <v>8</v>
      </c>
      <c r="AH148" s="211" t="s">
        <v>8</v>
      </c>
      <c r="AI148" s="321"/>
      <c r="AJ148" s="321"/>
      <c r="AK148" s="321"/>
      <c r="AL148" s="321"/>
      <c r="AM148" s="321"/>
      <c r="AN148" s="321"/>
      <c r="AO148" s="321"/>
      <c r="AP148" s="321"/>
      <c r="AQ148" s="321"/>
      <c r="AR148" s="321"/>
      <c r="AS148" s="321"/>
      <c r="AT148" s="321"/>
      <c r="AU148" s="321"/>
      <c r="AV148" s="321"/>
      <c r="AW148" s="321"/>
      <c r="AX148" s="321"/>
      <c r="AY148" s="321"/>
      <c r="AZ148" s="321"/>
      <c r="BA148" s="321"/>
      <c r="BB148" s="321"/>
      <c r="BC148" s="321"/>
      <c r="BD148" s="321"/>
      <c r="BE148" s="321"/>
      <c r="BF148" s="321"/>
      <c r="BG148" s="321"/>
      <c r="BH148" s="321"/>
      <c r="BI148" s="321"/>
      <c r="BJ148" s="321"/>
      <c r="BK148" s="321"/>
      <c r="BL148" s="321"/>
      <c r="BM148" s="321"/>
      <c r="BN148" s="321"/>
      <c r="BO148" s="321"/>
      <c r="BP148" s="321"/>
      <c r="BQ148" s="321"/>
      <c r="BR148" s="321"/>
      <c r="BS148" s="321"/>
      <c r="BT148" s="321"/>
      <c r="BU148" s="321"/>
      <c r="BV148" s="321"/>
      <c r="BW148" s="321"/>
      <c r="BX148" s="321"/>
      <c r="BY148" s="321"/>
      <c r="BZ148" s="321"/>
      <c r="CA148" s="321"/>
      <c r="CB148" s="321"/>
      <c r="CC148" s="321"/>
      <c r="CD148" s="321"/>
      <c r="CE148" s="321"/>
      <c r="CF148" s="321"/>
      <c r="CG148" s="321"/>
      <c r="CH148" s="321"/>
      <c r="CI148" s="321"/>
      <c r="CJ148" s="321"/>
      <c r="CK148" s="321"/>
      <c r="CL148" s="321"/>
      <c r="CM148" s="321"/>
      <c r="CN148" s="321"/>
      <c r="CO148" s="321"/>
      <c r="CP148" s="321"/>
      <c r="CQ148" s="321"/>
      <c r="CR148" s="321"/>
      <c r="CS148" s="321"/>
      <c r="CT148" s="321"/>
      <c r="CU148" s="321"/>
      <c r="CV148" s="321"/>
      <c r="CW148" s="321"/>
      <c r="CX148" s="321"/>
      <c r="CY148" s="321"/>
      <c r="CZ148" s="321"/>
      <c r="DA148" s="321"/>
      <c r="DB148" s="321"/>
      <c r="DC148" s="321"/>
      <c r="DD148" s="321"/>
      <c r="DE148" s="321"/>
      <c r="DF148" s="321"/>
      <c r="DG148" s="321"/>
      <c r="DH148" s="321"/>
      <c r="DI148" s="321"/>
      <c r="DJ148" s="321"/>
      <c r="DK148" s="321"/>
      <c r="DL148" s="321"/>
      <c r="DM148" s="321"/>
      <c r="DN148" s="321"/>
      <c r="DO148" s="321"/>
      <c r="DP148" s="321"/>
      <c r="DQ148" s="321"/>
      <c r="DR148" s="321"/>
      <c r="DS148" s="321"/>
      <c r="DT148" s="321"/>
      <c r="DU148" s="321"/>
      <c r="DV148" s="321"/>
      <c r="DW148" s="321"/>
      <c r="DX148" s="321"/>
      <c r="DY148" s="321"/>
      <c r="DZ148" s="321"/>
      <c r="EA148" s="321"/>
      <c r="EB148" s="321"/>
      <c r="EC148" s="321"/>
      <c r="ED148" s="321"/>
      <c r="EE148" s="321"/>
      <c r="EF148" s="321"/>
      <c r="EG148" s="321"/>
      <c r="EH148" s="321"/>
      <c r="EI148" s="321"/>
      <c r="EJ148" s="321"/>
      <c r="EK148" s="321"/>
      <c r="EL148" s="321"/>
      <c r="EM148" s="321"/>
      <c r="EN148" s="321"/>
      <c r="EO148" s="321"/>
      <c r="EP148" s="321"/>
      <c r="EQ148" s="321"/>
      <c r="ER148" s="321"/>
      <c r="ES148" s="321"/>
      <c r="ET148" s="321"/>
      <c r="EU148" s="321"/>
      <c r="EV148" s="321"/>
      <c r="EW148" s="321"/>
      <c r="EX148" s="321"/>
      <c r="EY148" s="321"/>
      <c r="EZ148" s="321"/>
      <c r="FA148" s="321"/>
      <c r="FB148" s="321"/>
      <c r="FC148" s="321"/>
      <c r="FD148" s="321"/>
      <c r="FE148" s="321"/>
      <c r="FF148" s="321"/>
      <c r="FG148" s="321"/>
      <c r="FH148" s="321"/>
      <c r="FI148" s="321"/>
      <c r="FJ148" s="321"/>
      <c r="FK148" s="321"/>
      <c r="FL148" s="321"/>
      <c r="FM148" s="321"/>
      <c r="FN148" s="321"/>
      <c r="FO148" s="321"/>
      <c r="FP148" s="321"/>
      <c r="FQ148" s="321"/>
      <c r="FR148" s="321"/>
      <c r="FS148" s="321"/>
      <c r="FT148" s="321"/>
      <c r="FU148" s="321"/>
      <c r="FV148" s="321"/>
      <c r="FW148" s="321"/>
      <c r="FX148" s="321"/>
      <c r="FY148" s="321"/>
      <c r="FZ148" s="321"/>
      <c r="GA148" s="321"/>
      <c r="GB148" s="321"/>
      <c r="GC148" s="321"/>
      <c r="GD148" s="321"/>
      <c r="GE148" s="321"/>
      <c r="GF148" s="321"/>
      <c r="GG148" s="321"/>
      <c r="GH148" s="321"/>
      <c r="GI148" s="321"/>
      <c r="GJ148" s="321"/>
      <c r="GK148" s="321"/>
      <c r="GL148" s="321"/>
      <c r="GM148" s="321"/>
      <c r="GN148" s="321"/>
      <c r="GO148" s="321"/>
      <c r="GP148" s="321"/>
      <c r="GQ148" s="321"/>
      <c r="GR148" s="321"/>
      <c r="GS148" s="321"/>
      <c r="GT148" s="321"/>
      <c r="GU148" s="321"/>
      <c r="GV148" s="321"/>
      <c r="GW148" s="321"/>
      <c r="GX148" s="321"/>
      <c r="GY148" s="321"/>
      <c r="GZ148" s="321"/>
      <c r="HA148" s="321"/>
      <c r="HB148" s="321"/>
      <c r="HC148" s="321"/>
      <c r="HD148" s="321"/>
      <c r="HE148" s="321"/>
      <c r="HF148" s="321"/>
      <c r="HG148" s="321"/>
      <c r="HH148" s="321"/>
      <c r="HI148" s="321"/>
      <c r="HJ148" s="321"/>
      <c r="HK148" s="321"/>
      <c r="HL148" s="321"/>
      <c r="HM148" s="321"/>
      <c r="HN148" s="321"/>
      <c r="HO148" s="321"/>
      <c r="HP148" s="321"/>
      <c r="HQ148" s="321"/>
      <c r="HR148" s="321"/>
      <c r="HS148" s="321"/>
      <c r="HT148" s="321"/>
      <c r="HU148" s="321"/>
      <c r="HV148" s="321"/>
      <c r="HW148" s="321"/>
      <c r="HX148" s="321"/>
      <c r="HY148" s="321"/>
      <c r="HZ148" s="321"/>
      <c r="IA148" s="321"/>
      <c r="IB148" s="321"/>
      <c r="IC148" s="321"/>
      <c r="ID148" s="321"/>
      <c r="IE148" s="321"/>
      <c r="IF148" s="321"/>
      <c r="IG148" s="321"/>
      <c r="IH148" s="321"/>
      <c r="II148" s="321"/>
      <c r="IJ148" s="321"/>
      <c r="IK148" s="321"/>
      <c r="IL148" s="321"/>
      <c r="IM148" s="321"/>
      <c r="IN148" s="321"/>
      <c r="IO148" s="321"/>
      <c r="IP148" s="321"/>
      <c r="IQ148" s="321"/>
      <c r="IR148" s="321"/>
      <c r="IS148" s="321"/>
      <c r="IT148" s="321"/>
      <c r="IU148" s="321"/>
    </row>
    <row r="149" spans="1:255" ht="22.5" x14ac:dyDescent="0.2">
      <c r="A149" s="1118" t="s">
        <v>166</v>
      </c>
      <c r="B149" s="1096"/>
      <c r="C149" s="1096"/>
      <c r="D149" s="1096"/>
      <c r="E149" s="1096"/>
      <c r="F149" s="1096"/>
      <c r="G149" s="1096"/>
      <c r="H149" s="1096"/>
      <c r="I149" s="1096"/>
      <c r="J149" s="1096"/>
      <c r="K149" s="287" t="s">
        <v>384</v>
      </c>
      <c r="L149" s="287" t="s">
        <v>384</v>
      </c>
      <c r="M149" s="287" t="s">
        <v>384</v>
      </c>
      <c r="N149" s="287" t="s">
        <v>384</v>
      </c>
      <c r="O149" s="225" t="s">
        <v>4</v>
      </c>
      <c r="P149" s="225" t="s">
        <v>4</v>
      </c>
      <c r="Q149" s="225" t="s">
        <v>4</v>
      </c>
      <c r="R149" s="225" t="s">
        <v>4</v>
      </c>
      <c r="S149" s="225" t="s">
        <v>4</v>
      </c>
      <c r="T149" s="225" t="s">
        <v>4</v>
      </c>
      <c r="U149" s="225" t="s">
        <v>4</v>
      </c>
      <c r="V149" s="225" t="s">
        <v>4</v>
      </c>
      <c r="W149" s="225" t="s">
        <v>4</v>
      </c>
      <c r="X149" s="225" t="s">
        <v>4</v>
      </c>
      <c r="Y149" s="225" t="s">
        <v>4</v>
      </c>
      <c r="Z149" s="225" t="s">
        <v>4</v>
      </c>
      <c r="AA149" s="225" t="s">
        <v>4</v>
      </c>
      <c r="AB149" s="225" t="s">
        <v>4</v>
      </c>
      <c r="AC149" s="225" t="s">
        <v>4</v>
      </c>
      <c r="AD149" s="211" t="s">
        <v>8</v>
      </c>
      <c r="AE149" s="211" t="s">
        <v>8</v>
      </c>
      <c r="AF149" s="211" t="s">
        <v>8</v>
      </c>
      <c r="AG149" s="226" t="s">
        <v>8</v>
      </c>
      <c r="AH149" s="211" t="s">
        <v>8</v>
      </c>
      <c r="AI149" s="321"/>
      <c r="AJ149" s="321"/>
      <c r="AK149" s="321"/>
      <c r="AL149" s="321"/>
      <c r="AM149" s="321"/>
      <c r="AN149" s="321"/>
      <c r="AO149" s="321"/>
      <c r="AP149" s="321"/>
      <c r="AQ149" s="321"/>
      <c r="AR149" s="321"/>
      <c r="AS149" s="321"/>
      <c r="AT149" s="321"/>
      <c r="AU149" s="321"/>
      <c r="AV149" s="321"/>
      <c r="AW149" s="321"/>
      <c r="AX149" s="321"/>
      <c r="AY149" s="321"/>
      <c r="AZ149" s="321"/>
      <c r="BA149" s="321"/>
      <c r="BB149" s="321"/>
      <c r="BC149" s="321"/>
      <c r="BD149" s="321"/>
      <c r="BE149" s="321"/>
      <c r="BF149" s="321"/>
      <c r="BG149" s="321"/>
      <c r="BH149" s="321"/>
      <c r="BI149" s="321"/>
      <c r="BJ149" s="321"/>
      <c r="BK149" s="321"/>
      <c r="BL149" s="321"/>
      <c r="BM149" s="321"/>
      <c r="BN149" s="321"/>
      <c r="BO149" s="321"/>
      <c r="BP149" s="321"/>
      <c r="BQ149" s="321"/>
      <c r="BR149" s="321"/>
      <c r="BS149" s="321"/>
      <c r="BT149" s="321"/>
      <c r="BU149" s="321"/>
      <c r="BV149" s="321"/>
      <c r="BW149" s="321"/>
      <c r="BX149" s="321"/>
      <c r="BY149" s="321"/>
      <c r="BZ149" s="321"/>
      <c r="CA149" s="321"/>
      <c r="CB149" s="321"/>
      <c r="CC149" s="321"/>
      <c r="CD149" s="321"/>
      <c r="CE149" s="321"/>
      <c r="CF149" s="321"/>
      <c r="CG149" s="321"/>
      <c r="CH149" s="321"/>
      <c r="CI149" s="321"/>
      <c r="CJ149" s="321"/>
      <c r="CK149" s="321"/>
      <c r="CL149" s="321"/>
      <c r="CM149" s="321"/>
      <c r="CN149" s="321"/>
      <c r="CO149" s="321"/>
      <c r="CP149" s="321"/>
      <c r="CQ149" s="321"/>
      <c r="CR149" s="321"/>
      <c r="CS149" s="321"/>
      <c r="CT149" s="321"/>
      <c r="CU149" s="321"/>
      <c r="CV149" s="321"/>
      <c r="CW149" s="321"/>
      <c r="CX149" s="321"/>
      <c r="CY149" s="321"/>
      <c r="CZ149" s="321"/>
      <c r="DA149" s="321"/>
      <c r="DB149" s="321"/>
      <c r="DC149" s="321"/>
      <c r="DD149" s="321"/>
      <c r="DE149" s="321"/>
      <c r="DF149" s="321"/>
      <c r="DG149" s="321"/>
      <c r="DH149" s="321"/>
      <c r="DI149" s="321"/>
      <c r="DJ149" s="321"/>
      <c r="DK149" s="321"/>
      <c r="DL149" s="321"/>
      <c r="DM149" s="321"/>
      <c r="DN149" s="321"/>
      <c r="DO149" s="321"/>
      <c r="DP149" s="321"/>
      <c r="DQ149" s="321"/>
      <c r="DR149" s="321"/>
      <c r="DS149" s="321"/>
      <c r="DT149" s="321"/>
      <c r="DU149" s="321"/>
      <c r="DV149" s="321"/>
      <c r="DW149" s="321"/>
      <c r="DX149" s="321"/>
      <c r="DY149" s="321"/>
      <c r="DZ149" s="321"/>
      <c r="EA149" s="321"/>
      <c r="EB149" s="321"/>
      <c r="EC149" s="321"/>
      <c r="ED149" s="321"/>
      <c r="EE149" s="321"/>
      <c r="EF149" s="321"/>
      <c r="EG149" s="321"/>
      <c r="EH149" s="321"/>
      <c r="EI149" s="321"/>
      <c r="EJ149" s="321"/>
      <c r="EK149" s="321"/>
      <c r="EL149" s="321"/>
      <c r="EM149" s="321"/>
      <c r="EN149" s="321"/>
      <c r="EO149" s="321"/>
      <c r="EP149" s="321"/>
      <c r="EQ149" s="321"/>
      <c r="ER149" s="321"/>
      <c r="ES149" s="321"/>
      <c r="ET149" s="321"/>
      <c r="EU149" s="321"/>
      <c r="EV149" s="321"/>
      <c r="EW149" s="321"/>
      <c r="EX149" s="321"/>
      <c r="EY149" s="321"/>
      <c r="EZ149" s="321"/>
      <c r="FA149" s="321"/>
      <c r="FB149" s="321"/>
      <c r="FC149" s="321"/>
      <c r="FD149" s="321"/>
      <c r="FE149" s="321"/>
      <c r="FF149" s="321"/>
      <c r="FG149" s="321"/>
      <c r="FH149" s="321"/>
      <c r="FI149" s="321"/>
      <c r="FJ149" s="321"/>
      <c r="FK149" s="321"/>
      <c r="FL149" s="321"/>
      <c r="FM149" s="321"/>
      <c r="FN149" s="321"/>
      <c r="FO149" s="321"/>
      <c r="FP149" s="321"/>
      <c r="FQ149" s="321"/>
      <c r="FR149" s="321"/>
      <c r="FS149" s="321"/>
      <c r="FT149" s="321"/>
      <c r="FU149" s="321"/>
      <c r="FV149" s="321"/>
      <c r="FW149" s="321"/>
      <c r="FX149" s="321"/>
      <c r="FY149" s="321"/>
      <c r="FZ149" s="321"/>
      <c r="GA149" s="321"/>
      <c r="GB149" s="321"/>
      <c r="GC149" s="321"/>
      <c r="GD149" s="321"/>
      <c r="GE149" s="321"/>
      <c r="GF149" s="321"/>
      <c r="GG149" s="321"/>
      <c r="GH149" s="321"/>
      <c r="GI149" s="321"/>
      <c r="GJ149" s="321"/>
      <c r="GK149" s="321"/>
      <c r="GL149" s="321"/>
      <c r="GM149" s="321"/>
      <c r="GN149" s="321"/>
      <c r="GO149" s="321"/>
      <c r="GP149" s="321"/>
      <c r="GQ149" s="321"/>
      <c r="GR149" s="321"/>
      <c r="GS149" s="321"/>
      <c r="GT149" s="321"/>
      <c r="GU149" s="321"/>
      <c r="GV149" s="321"/>
      <c r="GW149" s="321"/>
      <c r="GX149" s="321"/>
      <c r="GY149" s="321"/>
      <c r="GZ149" s="321"/>
      <c r="HA149" s="321"/>
      <c r="HB149" s="321"/>
      <c r="HC149" s="321"/>
      <c r="HD149" s="321"/>
      <c r="HE149" s="321"/>
      <c r="HF149" s="321"/>
      <c r="HG149" s="321"/>
      <c r="HH149" s="321"/>
      <c r="HI149" s="321"/>
      <c r="HJ149" s="321"/>
      <c r="HK149" s="321"/>
      <c r="HL149" s="321"/>
      <c r="HM149" s="321"/>
      <c r="HN149" s="321"/>
      <c r="HO149" s="321"/>
      <c r="HP149" s="321"/>
      <c r="HQ149" s="321"/>
      <c r="HR149" s="321"/>
      <c r="HS149" s="321"/>
      <c r="HT149" s="321"/>
      <c r="HU149" s="321"/>
      <c r="HV149" s="321"/>
      <c r="HW149" s="321"/>
      <c r="HX149" s="321"/>
      <c r="HY149" s="321"/>
      <c r="HZ149" s="321"/>
      <c r="IA149" s="321"/>
      <c r="IB149" s="321"/>
      <c r="IC149" s="321"/>
      <c r="ID149" s="321"/>
      <c r="IE149" s="321"/>
      <c r="IF149" s="321"/>
      <c r="IG149" s="321"/>
      <c r="IH149" s="321"/>
      <c r="II149" s="321"/>
      <c r="IJ149" s="321"/>
      <c r="IK149" s="321"/>
      <c r="IL149" s="321"/>
      <c r="IM149" s="321"/>
      <c r="IN149" s="321"/>
      <c r="IO149" s="321"/>
      <c r="IP149" s="321"/>
      <c r="IQ149" s="321"/>
      <c r="IR149" s="321"/>
      <c r="IS149" s="321"/>
      <c r="IT149" s="321"/>
      <c r="IU149" s="321"/>
    </row>
    <row r="150" spans="1:255" ht="22.5" x14ac:dyDescent="0.2">
      <c r="A150" s="1118" t="s">
        <v>167</v>
      </c>
      <c r="B150" s="1096"/>
      <c r="C150" s="1096"/>
      <c r="D150" s="1096"/>
      <c r="E150" s="1096"/>
      <c r="F150" s="1096"/>
      <c r="G150" s="1096"/>
      <c r="H150" s="1096"/>
      <c r="I150" s="1096"/>
      <c r="J150" s="1096"/>
      <c r="K150" s="287" t="s">
        <v>384</v>
      </c>
      <c r="L150" s="287" t="s">
        <v>384</v>
      </c>
      <c r="M150" s="287" t="s">
        <v>384</v>
      </c>
      <c r="N150" s="287" t="s">
        <v>384</v>
      </c>
      <c r="O150" s="225" t="s">
        <v>4</v>
      </c>
      <c r="P150" s="225" t="s">
        <v>4</v>
      </c>
      <c r="Q150" s="225" t="s">
        <v>4</v>
      </c>
      <c r="R150" s="225" t="s">
        <v>4</v>
      </c>
      <c r="S150" s="225" t="s">
        <v>4</v>
      </c>
      <c r="T150" s="225" t="s">
        <v>4</v>
      </c>
      <c r="U150" s="225" t="s">
        <v>4</v>
      </c>
      <c r="V150" s="225" t="s">
        <v>4</v>
      </c>
      <c r="W150" s="225" t="s">
        <v>4</v>
      </c>
      <c r="X150" s="225" t="s">
        <v>4</v>
      </c>
      <c r="Y150" s="225" t="s">
        <v>4</v>
      </c>
      <c r="Z150" s="225" t="s">
        <v>4</v>
      </c>
      <c r="AA150" s="225" t="s">
        <v>4</v>
      </c>
      <c r="AB150" s="225" t="s">
        <v>4</v>
      </c>
      <c r="AC150" s="225" t="s">
        <v>4</v>
      </c>
      <c r="AD150" s="211" t="s">
        <v>8</v>
      </c>
      <c r="AE150" s="211" t="s">
        <v>8</v>
      </c>
      <c r="AF150" s="211" t="s">
        <v>8</v>
      </c>
      <c r="AG150" s="226" t="s">
        <v>8</v>
      </c>
      <c r="AH150" s="211" t="s">
        <v>8</v>
      </c>
      <c r="AI150" s="321"/>
      <c r="AJ150" s="321"/>
      <c r="AK150" s="321"/>
      <c r="AL150" s="321"/>
      <c r="AM150" s="321"/>
      <c r="AN150" s="321"/>
      <c r="AO150" s="321"/>
      <c r="AP150" s="321"/>
      <c r="AQ150" s="321"/>
      <c r="AR150" s="321"/>
      <c r="AS150" s="321"/>
      <c r="AT150" s="321"/>
      <c r="AU150" s="321"/>
      <c r="AV150" s="321"/>
      <c r="AW150" s="321"/>
      <c r="AX150" s="321"/>
      <c r="AY150" s="321"/>
      <c r="AZ150" s="321"/>
      <c r="BA150" s="321"/>
      <c r="BB150" s="321"/>
      <c r="BC150" s="321"/>
      <c r="BD150" s="321"/>
      <c r="BE150" s="321"/>
      <c r="BF150" s="321"/>
      <c r="BG150" s="321"/>
      <c r="BH150" s="321"/>
      <c r="BI150" s="321"/>
      <c r="BJ150" s="321"/>
      <c r="BK150" s="321"/>
      <c r="BL150" s="321"/>
      <c r="BM150" s="321"/>
      <c r="BN150" s="321"/>
      <c r="BO150" s="321"/>
      <c r="BP150" s="321"/>
      <c r="BQ150" s="321"/>
      <c r="BR150" s="321"/>
      <c r="BS150" s="321"/>
      <c r="BT150" s="321"/>
      <c r="BU150" s="321"/>
      <c r="BV150" s="321"/>
      <c r="BW150" s="321"/>
      <c r="BX150" s="321"/>
      <c r="BY150" s="321"/>
      <c r="BZ150" s="321"/>
      <c r="CA150" s="321"/>
      <c r="CB150" s="321"/>
      <c r="CC150" s="321"/>
      <c r="CD150" s="321"/>
      <c r="CE150" s="321"/>
      <c r="CF150" s="321"/>
      <c r="CG150" s="321"/>
      <c r="CH150" s="321"/>
      <c r="CI150" s="321"/>
      <c r="CJ150" s="321"/>
      <c r="CK150" s="321"/>
      <c r="CL150" s="321"/>
      <c r="CM150" s="321"/>
      <c r="CN150" s="321"/>
      <c r="CO150" s="321"/>
      <c r="CP150" s="321"/>
      <c r="CQ150" s="321"/>
      <c r="CR150" s="321"/>
      <c r="CS150" s="321"/>
      <c r="CT150" s="321"/>
      <c r="CU150" s="321"/>
      <c r="CV150" s="321"/>
      <c r="CW150" s="321"/>
      <c r="CX150" s="321"/>
      <c r="CY150" s="321"/>
      <c r="CZ150" s="321"/>
      <c r="DA150" s="321"/>
      <c r="DB150" s="321"/>
      <c r="DC150" s="321"/>
      <c r="DD150" s="321"/>
      <c r="DE150" s="321"/>
      <c r="DF150" s="321"/>
      <c r="DG150" s="321"/>
      <c r="DH150" s="321"/>
      <c r="DI150" s="321"/>
      <c r="DJ150" s="321"/>
      <c r="DK150" s="321"/>
      <c r="DL150" s="321"/>
      <c r="DM150" s="321"/>
      <c r="DN150" s="321"/>
      <c r="DO150" s="321"/>
      <c r="DP150" s="321"/>
      <c r="DQ150" s="321"/>
      <c r="DR150" s="321"/>
      <c r="DS150" s="321"/>
      <c r="DT150" s="321"/>
      <c r="DU150" s="321"/>
      <c r="DV150" s="321"/>
      <c r="DW150" s="321"/>
      <c r="DX150" s="321"/>
      <c r="DY150" s="321"/>
      <c r="DZ150" s="321"/>
      <c r="EA150" s="321"/>
      <c r="EB150" s="321"/>
      <c r="EC150" s="321"/>
      <c r="ED150" s="321"/>
      <c r="EE150" s="321"/>
      <c r="EF150" s="321"/>
      <c r="EG150" s="321"/>
      <c r="EH150" s="321"/>
      <c r="EI150" s="321"/>
      <c r="EJ150" s="321"/>
      <c r="EK150" s="321"/>
      <c r="EL150" s="321"/>
      <c r="EM150" s="321"/>
      <c r="EN150" s="321"/>
      <c r="EO150" s="321"/>
      <c r="EP150" s="321"/>
      <c r="EQ150" s="321"/>
      <c r="ER150" s="321"/>
      <c r="ES150" s="321"/>
      <c r="ET150" s="321"/>
      <c r="EU150" s="321"/>
      <c r="EV150" s="321"/>
      <c r="EW150" s="321"/>
      <c r="EX150" s="321"/>
      <c r="EY150" s="321"/>
      <c r="EZ150" s="321"/>
      <c r="FA150" s="321"/>
      <c r="FB150" s="321"/>
      <c r="FC150" s="321"/>
      <c r="FD150" s="321"/>
      <c r="FE150" s="321"/>
      <c r="FF150" s="321"/>
      <c r="FG150" s="321"/>
      <c r="FH150" s="321"/>
      <c r="FI150" s="321"/>
      <c r="FJ150" s="321"/>
      <c r="FK150" s="321"/>
      <c r="FL150" s="321"/>
      <c r="FM150" s="321"/>
      <c r="FN150" s="321"/>
      <c r="FO150" s="321"/>
      <c r="FP150" s="321"/>
      <c r="FQ150" s="321"/>
      <c r="FR150" s="321"/>
      <c r="FS150" s="321"/>
      <c r="FT150" s="321"/>
      <c r="FU150" s="321"/>
      <c r="FV150" s="321"/>
      <c r="FW150" s="321"/>
      <c r="FX150" s="321"/>
      <c r="FY150" s="321"/>
      <c r="FZ150" s="321"/>
      <c r="GA150" s="321"/>
      <c r="GB150" s="321"/>
      <c r="GC150" s="321"/>
      <c r="GD150" s="321"/>
      <c r="GE150" s="321"/>
      <c r="GF150" s="321"/>
      <c r="GG150" s="321"/>
      <c r="GH150" s="321"/>
      <c r="GI150" s="321"/>
      <c r="GJ150" s="321"/>
      <c r="GK150" s="321"/>
      <c r="GL150" s="321"/>
      <c r="GM150" s="321"/>
      <c r="GN150" s="321"/>
      <c r="GO150" s="321"/>
      <c r="GP150" s="321"/>
      <c r="GQ150" s="321"/>
      <c r="GR150" s="321"/>
      <c r="GS150" s="321"/>
      <c r="GT150" s="321"/>
      <c r="GU150" s="321"/>
      <c r="GV150" s="321"/>
      <c r="GW150" s="321"/>
      <c r="GX150" s="321"/>
      <c r="GY150" s="321"/>
      <c r="GZ150" s="321"/>
      <c r="HA150" s="321"/>
      <c r="HB150" s="321"/>
      <c r="HC150" s="321"/>
      <c r="HD150" s="321"/>
      <c r="HE150" s="321"/>
      <c r="HF150" s="321"/>
      <c r="HG150" s="321"/>
      <c r="HH150" s="321"/>
      <c r="HI150" s="321"/>
      <c r="HJ150" s="321"/>
      <c r="HK150" s="321"/>
      <c r="HL150" s="321"/>
      <c r="HM150" s="321"/>
      <c r="HN150" s="321"/>
      <c r="HO150" s="321"/>
      <c r="HP150" s="321"/>
      <c r="HQ150" s="321"/>
      <c r="HR150" s="321"/>
      <c r="HS150" s="321"/>
      <c r="HT150" s="321"/>
      <c r="HU150" s="321"/>
      <c r="HV150" s="321"/>
      <c r="HW150" s="321"/>
      <c r="HX150" s="321"/>
      <c r="HY150" s="321"/>
      <c r="HZ150" s="321"/>
      <c r="IA150" s="321"/>
      <c r="IB150" s="321"/>
      <c r="IC150" s="321"/>
      <c r="ID150" s="321"/>
      <c r="IE150" s="321"/>
      <c r="IF150" s="321"/>
      <c r="IG150" s="321"/>
      <c r="IH150" s="321"/>
      <c r="II150" s="321"/>
      <c r="IJ150" s="321"/>
      <c r="IK150" s="321"/>
      <c r="IL150" s="321"/>
      <c r="IM150" s="321"/>
      <c r="IN150" s="321"/>
      <c r="IO150" s="321"/>
      <c r="IP150" s="321"/>
      <c r="IQ150" s="321"/>
      <c r="IR150" s="321"/>
      <c r="IS150" s="321"/>
      <c r="IT150" s="321"/>
      <c r="IU150" s="321"/>
    </row>
    <row r="151" spans="1:255" x14ac:dyDescent="0.2">
      <c r="A151" s="1118" t="s">
        <v>249</v>
      </c>
      <c r="B151" s="1096"/>
      <c r="C151" s="1096"/>
      <c r="D151" s="1096"/>
      <c r="E151" s="1096"/>
      <c r="F151" s="1096"/>
      <c r="G151" s="1096"/>
      <c r="H151" s="1096"/>
      <c r="I151" s="1096"/>
      <c r="J151" s="1096"/>
      <c r="K151" s="347"/>
      <c r="L151" s="347"/>
      <c r="M151" s="347"/>
      <c r="N151" s="347"/>
      <c r="O151" s="225" t="s">
        <v>4</v>
      </c>
      <c r="P151" s="225" t="s">
        <v>4</v>
      </c>
      <c r="Q151" s="225" t="s">
        <v>4</v>
      </c>
      <c r="R151" s="225" t="s">
        <v>4</v>
      </c>
      <c r="S151" s="225" t="s">
        <v>4</v>
      </c>
      <c r="T151" s="225" t="s">
        <v>4</v>
      </c>
      <c r="U151" s="225" t="s">
        <v>4</v>
      </c>
      <c r="V151" s="225" t="s">
        <v>4</v>
      </c>
      <c r="W151" s="225" t="s">
        <v>4</v>
      </c>
      <c r="X151" s="225" t="s">
        <v>4</v>
      </c>
      <c r="Y151" s="225" t="s">
        <v>4</v>
      </c>
      <c r="Z151" s="225" t="s">
        <v>4</v>
      </c>
      <c r="AA151" s="225" t="s">
        <v>4</v>
      </c>
      <c r="AB151" s="225" t="s">
        <v>4</v>
      </c>
      <c r="AC151" s="225" t="s">
        <v>4</v>
      </c>
      <c r="AD151" s="211" t="s">
        <v>8</v>
      </c>
      <c r="AE151" s="211" t="s">
        <v>8</v>
      </c>
      <c r="AF151" s="211" t="s">
        <v>8</v>
      </c>
      <c r="AG151" s="226" t="s">
        <v>8</v>
      </c>
      <c r="AH151" s="211" t="s">
        <v>8</v>
      </c>
      <c r="AI151" s="321"/>
      <c r="AJ151" s="321"/>
      <c r="AK151" s="321"/>
      <c r="AL151" s="321"/>
      <c r="AM151" s="321"/>
      <c r="AN151" s="321"/>
      <c r="AO151" s="321"/>
      <c r="AP151" s="321"/>
      <c r="AQ151" s="321"/>
      <c r="AR151" s="321"/>
      <c r="AS151" s="321"/>
      <c r="AT151" s="321"/>
      <c r="AU151" s="321"/>
      <c r="AV151" s="321"/>
      <c r="AW151" s="321"/>
      <c r="AX151" s="321"/>
      <c r="AY151" s="321"/>
      <c r="AZ151" s="321"/>
      <c r="BA151" s="321"/>
      <c r="BB151" s="321"/>
      <c r="BC151" s="321"/>
      <c r="BD151" s="321"/>
      <c r="BE151" s="321"/>
      <c r="BF151" s="321"/>
      <c r="BG151" s="321"/>
      <c r="BH151" s="321"/>
      <c r="BI151" s="321"/>
      <c r="BJ151" s="321"/>
      <c r="BK151" s="321"/>
      <c r="BL151" s="321"/>
      <c r="BM151" s="321"/>
      <c r="BN151" s="321"/>
      <c r="BO151" s="321"/>
      <c r="BP151" s="321"/>
      <c r="BQ151" s="321"/>
      <c r="BR151" s="321"/>
      <c r="BS151" s="321"/>
      <c r="BT151" s="321"/>
      <c r="BU151" s="321"/>
      <c r="BV151" s="321"/>
      <c r="BW151" s="321"/>
      <c r="BX151" s="321"/>
      <c r="BY151" s="321"/>
      <c r="BZ151" s="321"/>
      <c r="CA151" s="321"/>
      <c r="CB151" s="321"/>
      <c r="CC151" s="321"/>
      <c r="CD151" s="321"/>
      <c r="CE151" s="321"/>
      <c r="CF151" s="321"/>
      <c r="CG151" s="321"/>
      <c r="CH151" s="321"/>
      <c r="CI151" s="321"/>
      <c r="CJ151" s="321"/>
      <c r="CK151" s="321"/>
      <c r="CL151" s="321"/>
      <c r="CM151" s="321"/>
      <c r="CN151" s="321"/>
      <c r="CO151" s="321"/>
      <c r="CP151" s="321"/>
      <c r="CQ151" s="321"/>
      <c r="CR151" s="321"/>
      <c r="CS151" s="321"/>
      <c r="CT151" s="321"/>
      <c r="CU151" s="321"/>
      <c r="CV151" s="321"/>
      <c r="CW151" s="321"/>
      <c r="CX151" s="321"/>
      <c r="CY151" s="321"/>
      <c r="CZ151" s="321"/>
      <c r="DA151" s="321"/>
      <c r="DB151" s="321"/>
      <c r="DC151" s="321"/>
      <c r="DD151" s="321"/>
      <c r="DE151" s="321"/>
      <c r="DF151" s="321"/>
      <c r="DG151" s="321"/>
      <c r="DH151" s="321"/>
      <c r="DI151" s="321"/>
      <c r="DJ151" s="321"/>
      <c r="DK151" s="321"/>
      <c r="DL151" s="321"/>
      <c r="DM151" s="321"/>
      <c r="DN151" s="321"/>
      <c r="DO151" s="321"/>
      <c r="DP151" s="321"/>
      <c r="DQ151" s="321"/>
      <c r="DR151" s="321"/>
      <c r="DS151" s="321"/>
      <c r="DT151" s="321"/>
      <c r="DU151" s="321"/>
      <c r="DV151" s="321"/>
      <c r="DW151" s="321"/>
      <c r="DX151" s="321"/>
      <c r="DY151" s="321"/>
      <c r="DZ151" s="321"/>
      <c r="EA151" s="321"/>
      <c r="EB151" s="321"/>
      <c r="EC151" s="321"/>
      <c r="ED151" s="321"/>
      <c r="EE151" s="321"/>
      <c r="EF151" s="321"/>
      <c r="EG151" s="321"/>
      <c r="EH151" s="321"/>
      <c r="EI151" s="321"/>
      <c r="EJ151" s="321"/>
      <c r="EK151" s="321"/>
      <c r="EL151" s="321"/>
      <c r="EM151" s="321"/>
      <c r="EN151" s="321"/>
      <c r="EO151" s="321"/>
      <c r="EP151" s="321"/>
      <c r="EQ151" s="321"/>
      <c r="ER151" s="321"/>
      <c r="ES151" s="321"/>
      <c r="ET151" s="321"/>
      <c r="EU151" s="321"/>
      <c r="EV151" s="321"/>
      <c r="EW151" s="321"/>
      <c r="EX151" s="321"/>
      <c r="EY151" s="321"/>
      <c r="EZ151" s="321"/>
      <c r="FA151" s="321"/>
      <c r="FB151" s="321"/>
      <c r="FC151" s="321"/>
      <c r="FD151" s="321"/>
      <c r="FE151" s="321"/>
      <c r="FF151" s="321"/>
      <c r="FG151" s="321"/>
      <c r="FH151" s="321"/>
      <c r="FI151" s="321"/>
      <c r="FJ151" s="321"/>
      <c r="FK151" s="321"/>
      <c r="FL151" s="321"/>
      <c r="FM151" s="321"/>
      <c r="FN151" s="321"/>
      <c r="FO151" s="321"/>
      <c r="FP151" s="321"/>
      <c r="FQ151" s="321"/>
      <c r="FR151" s="321"/>
      <c r="FS151" s="321"/>
      <c r="FT151" s="321"/>
      <c r="FU151" s="321"/>
      <c r="FV151" s="321"/>
      <c r="FW151" s="321"/>
      <c r="FX151" s="321"/>
      <c r="FY151" s="321"/>
      <c r="FZ151" s="321"/>
      <c r="GA151" s="321"/>
      <c r="GB151" s="321"/>
      <c r="GC151" s="321"/>
      <c r="GD151" s="321"/>
      <c r="GE151" s="321"/>
      <c r="GF151" s="321"/>
      <c r="GG151" s="321"/>
      <c r="GH151" s="321"/>
      <c r="GI151" s="321"/>
      <c r="GJ151" s="321"/>
      <c r="GK151" s="321"/>
      <c r="GL151" s="321"/>
      <c r="GM151" s="321"/>
      <c r="GN151" s="321"/>
      <c r="GO151" s="321"/>
      <c r="GP151" s="321"/>
      <c r="GQ151" s="321"/>
      <c r="GR151" s="321"/>
      <c r="GS151" s="321"/>
      <c r="GT151" s="321"/>
      <c r="GU151" s="321"/>
      <c r="GV151" s="321"/>
      <c r="GW151" s="321"/>
      <c r="GX151" s="321"/>
      <c r="GY151" s="321"/>
      <c r="GZ151" s="321"/>
      <c r="HA151" s="321"/>
      <c r="HB151" s="321"/>
      <c r="HC151" s="321"/>
      <c r="HD151" s="321"/>
      <c r="HE151" s="321"/>
      <c r="HF151" s="321"/>
      <c r="HG151" s="321"/>
      <c r="HH151" s="321"/>
      <c r="HI151" s="321"/>
      <c r="HJ151" s="321"/>
      <c r="HK151" s="321"/>
      <c r="HL151" s="321"/>
      <c r="HM151" s="321"/>
      <c r="HN151" s="321"/>
      <c r="HO151" s="321"/>
      <c r="HP151" s="321"/>
      <c r="HQ151" s="321"/>
      <c r="HR151" s="321"/>
      <c r="HS151" s="321"/>
      <c r="HT151" s="321"/>
      <c r="HU151" s="321"/>
      <c r="HV151" s="321"/>
      <c r="HW151" s="321"/>
      <c r="HX151" s="321"/>
      <c r="HY151" s="321"/>
      <c r="HZ151" s="321"/>
      <c r="IA151" s="321"/>
      <c r="IB151" s="321"/>
      <c r="IC151" s="321"/>
      <c r="ID151" s="321"/>
      <c r="IE151" s="321"/>
      <c r="IF151" s="321"/>
      <c r="IG151" s="321"/>
      <c r="IH151" s="321"/>
      <c r="II151" s="321"/>
      <c r="IJ151" s="321"/>
      <c r="IK151" s="321"/>
      <c r="IL151" s="321"/>
      <c r="IM151" s="321"/>
      <c r="IN151" s="321"/>
      <c r="IO151" s="321"/>
      <c r="IP151" s="321"/>
      <c r="IQ151" s="321"/>
      <c r="IR151" s="321"/>
      <c r="IS151" s="321"/>
      <c r="IT151" s="321"/>
      <c r="IU151" s="321"/>
    </row>
    <row r="152" spans="1:255" x14ac:dyDescent="0.2">
      <c r="A152" s="1118" t="s">
        <v>250</v>
      </c>
      <c r="B152" s="1096"/>
      <c r="C152" s="1096"/>
      <c r="D152" s="1096"/>
      <c r="E152" s="1096"/>
      <c r="F152" s="1096"/>
      <c r="G152" s="1096"/>
      <c r="H152" s="1096"/>
      <c r="I152" s="1096"/>
      <c r="J152" s="1096"/>
      <c r="K152" s="287" t="s">
        <v>384</v>
      </c>
      <c r="L152" s="287" t="s">
        <v>384</v>
      </c>
      <c r="M152" s="287" t="s">
        <v>384</v>
      </c>
      <c r="N152" s="287" t="s">
        <v>384</v>
      </c>
      <c r="O152" s="225" t="s">
        <v>4</v>
      </c>
      <c r="P152" s="225" t="s">
        <v>4</v>
      </c>
      <c r="Q152" s="225" t="s">
        <v>4</v>
      </c>
      <c r="R152" s="225" t="s">
        <v>4</v>
      </c>
      <c r="S152" s="225" t="s">
        <v>4</v>
      </c>
      <c r="T152" s="225" t="s">
        <v>4</v>
      </c>
      <c r="U152" s="225" t="s">
        <v>4</v>
      </c>
      <c r="V152" s="225" t="s">
        <v>4</v>
      </c>
      <c r="W152" s="225" t="s">
        <v>4</v>
      </c>
      <c r="X152" s="225" t="s">
        <v>4</v>
      </c>
      <c r="Y152" s="225" t="s">
        <v>4</v>
      </c>
      <c r="Z152" s="225" t="s">
        <v>4</v>
      </c>
      <c r="AA152" s="225" t="s">
        <v>4</v>
      </c>
      <c r="AB152" s="225" t="s">
        <v>4</v>
      </c>
      <c r="AC152" s="225" t="s">
        <v>4</v>
      </c>
      <c r="AD152" s="211" t="s">
        <v>8</v>
      </c>
      <c r="AE152" s="211" t="s">
        <v>8</v>
      </c>
      <c r="AF152" s="211" t="s">
        <v>8</v>
      </c>
      <c r="AG152" s="226" t="s">
        <v>8</v>
      </c>
      <c r="AH152" s="211" t="s">
        <v>8</v>
      </c>
      <c r="AI152" s="321"/>
      <c r="AJ152" s="321"/>
      <c r="AK152" s="321"/>
      <c r="AL152" s="321"/>
      <c r="AM152" s="321"/>
      <c r="AN152" s="321"/>
      <c r="AO152" s="321"/>
      <c r="AP152" s="321"/>
      <c r="AQ152" s="321"/>
      <c r="AR152" s="321"/>
      <c r="AS152" s="321"/>
      <c r="AT152" s="321"/>
      <c r="AU152" s="321"/>
      <c r="AV152" s="321"/>
      <c r="AW152" s="321"/>
      <c r="AX152" s="321"/>
      <c r="AY152" s="321"/>
      <c r="AZ152" s="321"/>
      <c r="BA152" s="321"/>
      <c r="BB152" s="321"/>
      <c r="BC152" s="321"/>
      <c r="BD152" s="321"/>
      <c r="BE152" s="321"/>
      <c r="BF152" s="321"/>
      <c r="BG152" s="321"/>
      <c r="BH152" s="321"/>
      <c r="BI152" s="321"/>
      <c r="BJ152" s="321"/>
      <c r="BK152" s="321"/>
      <c r="BL152" s="321"/>
      <c r="BM152" s="321"/>
      <c r="BN152" s="321"/>
      <c r="BO152" s="321"/>
      <c r="BP152" s="321"/>
      <c r="BQ152" s="321"/>
      <c r="BR152" s="321"/>
      <c r="BS152" s="321"/>
      <c r="BT152" s="321"/>
      <c r="BU152" s="321"/>
      <c r="BV152" s="321"/>
      <c r="BW152" s="321"/>
      <c r="BX152" s="321"/>
      <c r="BY152" s="321"/>
      <c r="BZ152" s="321"/>
      <c r="CA152" s="321"/>
      <c r="CB152" s="321"/>
      <c r="CC152" s="321"/>
      <c r="CD152" s="321"/>
      <c r="CE152" s="321"/>
      <c r="CF152" s="321"/>
      <c r="CG152" s="321"/>
      <c r="CH152" s="321"/>
      <c r="CI152" s="321"/>
      <c r="CJ152" s="321"/>
      <c r="CK152" s="321"/>
      <c r="CL152" s="321"/>
      <c r="CM152" s="321"/>
      <c r="CN152" s="321"/>
      <c r="CO152" s="321"/>
      <c r="CP152" s="321"/>
      <c r="CQ152" s="321"/>
      <c r="CR152" s="321"/>
      <c r="CS152" s="321"/>
      <c r="CT152" s="321"/>
      <c r="CU152" s="321"/>
      <c r="CV152" s="321"/>
      <c r="CW152" s="321"/>
      <c r="CX152" s="321"/>
      <c r="CY152" s="321"/>
      <c r="CZ152" s="321"/>
      <c r="DA152" s="321"/>
      <c r="DB152" s="321"/>
      <c r="DC152" s="321"/>
      <c r="DD152" s="321"/>
      <c r="DE152" s="321"/>
      <c r="DF152" s="321"/>
      <c r="DG152" s="321"/>
      <c r="DH152" s="321"/>
      <c r="DI152" s="321"/>
      <c r="DJ152" s="321"/>
      <c r="DK152" s="321"/>
      <c r="DL152" s="321"/>
      <c r="DM152" s="321"/>
      <c r="DN152" s="321"/>
      <c r="DO152" s="321"/>
      <c r="DP152" s="321"/>
      <c r="DQ152" s="321"/>
      <c r="DR152" s="321"/>
      <c r="DS152" s="321"/>
      <c r="DT152" s="321"/>
      <c r="DU152" s="321"/>
      <c r="DV152" s="321"/>
      <c r="DW152" s="321"/>
      <c r="DX152" s="321"/>
      <c r="DY152" s="321"/>
      <c r="DZ152" s="321"/>
      <c r="EA152" s="321"/>
      <c r="EB152" s="321"/>
      <c r="EC152" s="321"/>
      <c r="ED152" s="321"/>
      <c r="EE152" s="321"/>
      <c r="EF152" s="321"/>
      <c r="EG152" s="321"/>
      <c r="EH152" s="321"/>
      <c r="EI152" s="321"/>
      <c r="EJ152" s="321"/>
      <c r="EK152" s="321"/>
      <c r="EL152" s="321"/>
      <c r="EM152" s="321"/>
      <c r="EN152" s="321"/>
      <c r="EO152" s="321"/>
      <c r="EP152" s="321"/>
      <c r="EQ152" s="321"/>
      <c r="ER152" s="321"/>
      <c r="ES152" s="321"/>
      <c r="ET152" s="321"/>
      <c r="EU152" s="321"/>
      <c r="EV152" s="321"/>
      <c r="EW152" s="321"/>
      <c r="EX152" s="321"/>
      <c r="EY152" s="321"/>
      <c r="EZ152" s="321"/>
      <c r="FA152" s="321"/>
      <c r="FB152" s="321"/>
      <c r="FC152" s="321"/>
      <c r="FD152" s="321"/>
      <c r="FE152" s="321"/>
      <c r="FF152" s="321"/>
      <c r="FG152" s="321"/>
      <c r="FH152" s="321"/>
      <c r="FI152" s="321"/>
      <c r="FJ152" s="321"/>
      <c r="FK152" s="321"/>
      <c r="FL152" s="321"/>
      <c r="FM152" s="321"/>
      <c r="FN152" s="321"/>
      <c r="FO152" s="321"/>
      <c r="FP152" s="321"/>
      <c r="FQ152" s="321"/>
      <c r="FR152" s="321"/>
      <c r="FS152" s="321"/>
      <c r="FT152" s="321"/>
      <c r="FU152" s="321"/>
      <c r="FV152" s="321"/>
      <c r="FW152" s="321"/>
      <c r="FX152" s="321"/>
      <c r="FY152" s="321"/>
      <c r="FZ152" s="321"/>
      <c r="GA152" s="321"/>
      <c r="GB152" s="321"/>
      <c r="GC152" s="321"/>
      <c r="GD152" s="321"/>
      <c r="GE152" s="321"/>
      <c r="GF152" s="321"/>
      <c r="GG152" s="321"/>
      <c r="GH152" s="321"/>
      <c r="GI152" s="321"/>
      <c r="GJ152" s="321"/>
      <c r="GK152" s="321"/>
      <c r="GL152" s="321"/>
      <c r="GM152" s="321"/>
      <c r="GN152" s="321"/>
      <c r="GO152" s="321"/>
      <c r="GP152" s="321"/>
      <c r="GQ152" s="321"/>
      <c r="GR152" s="321"/>
      <c r="GS152" s="321"/>
      <c r="GT152" s="321"/>
      <c r="GU152" s="321"/>
      <c r="GV152" s="321"/>
      <c r="GW152" s="321"/>
      <c r="GX152" s="321"/>
      <c r="GY152" s="321"/>
      <c r="GZ152" s="321"/>
      <c r="HA152" s="321"/>
      <c r="HB152" s="321"/>
      <c r="HC152" s="321"/>
      <c r="HD152" s="321"/>
      <c r="HE152" s="321"/>
      <c r="HF152" s="321"/>
      <c r="HG152" s="321"/>
      <c r="HH152" s="321"/>
      <c r="HI152" s="321"/>
      <c r="HJ152" s="321"/>
      <c r="HK152" s="321"/>
      <c r="HL152" s="321"/>
      <c r="HM152" s="321"/>
      <c r="HN152" s="321"/>
      <c r="HO152" s="321"/>
      <c r="HP152" s="321"/>
      <c r="HQ152" s="321"/>
      <c r="HR152" s="321"/>
      <c r="HS152" s="321"/>
      <c r="HT152" s="321"/>
      <c r="HU152" s="321"/>
      <c r="HV152" s="321"/>
      <c r="HW152" s="321"/>
      <c r="HX152" s="321"/>
      <c r="HY152" s="321"/>
      <c r="HZ152" s="321"/>
      <c r="IA152" s="321"/>
      <c r="IB152" s="321"/>
      <c r="IC152" s="321"/>
      <c r="ID152" s="321"/>
      <c r="IE152" s="321"/>
      <c r="IF152" s="321"/>
      <c r="IG152" s="321"/>
      <c r="IH152" s="321"/>
      <c r="II152" s="321"/>
      <c r="IJ152" s="321"/>
      <c r="IK152" s="321"/>
      <c r="IL152" s="321"/>
      <c r="IM152" s="321"/>
      <c r="IN152" s="321"/>
      <c r="IO152" s="321"/>
      <c r="IP152" s="321"/>
      <c r="IQ152" s="321"/>
      <c r="IR152" s="321"/>
      <c r="IS152" s="321"/>
      <c r="IT152" s="321"/>
      <c r="IU152" s="321"/>
    </row>
    <row r="153" spans="1:255" ht="22.5" x14ac:dyDescent="0.2">
      <c r="A153" s="1118" t="s">
        <v>251</v>
      </c>
      <c r="B153" s="1096"/>
      <c r="C153" s="1096"/>
      <c r="D153" s="1096"/>
      <c r="E153" s="1096"/>
      <c r="F153" s="1096"/>
      <c r="G153" s="1096"/>
      <c r="H153" s="1096"/>
      <c r="I153" s="1096"/>
      <c r="J153" s="1096"/>
      <c r="K153" s="227">
        <v>10</v>
      </c>
      <c r="L153" s="325">
        <v>5</v>
      </c>
      <c r="M153" s="325">
        <v>9</v>
      </c>
      <c r="N153" s="287" t="s">
        <v>384</v>
      </c>
      <c r="O153" s="225" t="s">
        <v>4</v>
      </c>
      <c r="P153" s="225" t="s">
        <v>4</v>
      </c>
      <c r="Q153" s="225" t="s">
        <v>4</v>
      </c>
      <c r="R153" s="225" t="s">
        <v>4</v>
      </c>
      <c r="S153" s="225" t="s">
        <v>4</v>
      </c>
      <c r="T153" s="225" t="s">
        <v>4</v>
      </c>
      <c r="U153" s="225" t="s">
        <v>4</v>
      </c>
      <c r="V153" s="225" t="s">
        <v>4</v>
      </c>
      <c r="W153" s="225" t="s">
        <v>4</v>
      </c>
      <c r="X153" s="225" t="s">
        <v>4</v>
      </c>
      <c r="Y153" s="225" t="s">
        <v>4</v>
      </c>
      <c r="Z153" s="225" t="s">
        <v>4</v>
      </c>
      <c r="AA153" s="225" t="s">
        <v>4</v>
      </c>
      <c r="AB153" s="225" t="s">
        <v>4</v>
      </c>
      <c r="AC153" s="225" t="s">
        <v>4</v>
      </c>
      <c r="AD153" s="211" t="s">
        <v>8</v>
      </c>
      <c r="AE153" s="211" t="s">
        <v>8</v>
      </c>
      <c r="AF153" s="211" t="s">
        <v>8</v>
      </c>
      <c r="AG153" s="226" t="s">
        <v>8</v>
      </c>
      <c r="AH153" s="211" t="s">
        <v>8</v>
      </c>
      <c r="AI153" s="321"/>
      <c r="AJ153" s="321"/>
      <c r="AK153" s="321"/>
      <c r="AL153" s="321"/>
      <c r="AM153" s="321"/>
      <c r="AN153" s="321"/>
      <c r="AO153" s="321"/>
      <c r="AP153" s="321"/>
      <c r="AQ153" s="321"/>
      <c r="AR153" s="321"/>
      <c r="AS153" s="321"/>
      <c r="AT153" s="321"/>
      <c r="AU153" s="321"/>
      <c r="AV153" s="321"/>
      <c r="AW153" s="321"/>
      <c r="AX153" s="321"/>
      <c r="AY153" s="321"/>
      <c r="AZ153" s="321"/>
      <c r="BA153" s="321"/>
      <c r="BB153" s="321"/>
      <c r="BC153" s="321"/>
      <c r="BD153" s="321"/>
      <c r="BE153" s="321"/>
      <c r="BF153" s="321"/>
      <c r="BG153" s="321"/>
      <c r="BH153" s="321"/>
      <c r="BI153" s="321"/>
      <c r="BJ153" s="321"/>
      <c r="BK153" s="321"/>
      <c r="BL153" s="321"/>
      <c r="BM153" s="321"/>
      <c r="BN153" s="321"/>
      <c r="BO153" s="321"/>
      <c r="BP153" s="321"/>
      <c r="BQ153" s="321"/>
      <c r="BR153" s="321"/>
      <c r="BS153" s="321"/>
      <c r="BT153" s="321"/>
      <c r="BU153" s="321"/>
      <c r="BV153" s="321"/>
      <c r="BW153" s="321"/>
      <c r="BX153" s="321"/>
      <c r="BY153" s="321"/>
      <c r="BZ153" s="321"/>
      <c r="CA153" s="321"/>
      <c r="CB153" s="321"/>
      <c r="CC153" s="321"/>
      <c r="CD153" s="321"/>
      <c r="CE153" s="321"/>
      <c r="CF153" s="321"/>
      <c r="CG153" s="321"/>
      <c r="CH153" s="321"/>
      <c r="CI153" s="321"/>
      <c r="CJ153" s="321"/>
      <c r="CK153" s="321"/>
      <c r="CL153" s="321"/>
      <c r="CM153" s="321"/>
      <c r="CN153" s="321"/>
      <c r="CO153" s="321"/>
      <c r="CP153" s="321"/>
      <c r="CQ153" s="321"/>
      <c r="CR153" s="321"/>
      <c r="CS153" s="321"/>
      <c r="CT153" s="321"/>
      <c r="CU153" s="321"/>
      <c r="CV153" s="321"/>
      <c r="CW153" s="321"/>
      <c r="CX153" s="321"/>
      <c r="CY153" s="321"/>
      <c r="CZ153" s="321"/>
      <c r="DA153" s="321"/>
      <c r="DB153" s="321"/>
      <c r="DC153" s="321"/>
      <c r="DD153" s="321"/>
      <c r="DE153" s="321"/>
      <c r="DF153" s="321"/>
      <c r="DG153" s="321"/>
      <c r="DH153" s="321"/>
      <c r="DI153" s="321"/>
      <c r="DJ153" s="321"/>
      <c r="DK153" s="321"/>
      <c r="DL153" s="321"/>
      <c r="DM153" s="321"/>
      <c r="DN153" s="321"/>
      <c r="DO153" s="321"/>
      <c r="DP153" s="321"/>
      <c r="DQ153" s="321"/>
      <c r="DR153" s="321"/>
      <c r="DS153" s="321"/>
      <c r="DT153" s="321"/>
      <c r="DU153" s="321"/>
      <c r="DV153" s="321"/>
      <c r="DW153" s="321"/>
      <c r="DX153" s="321"/>
      <c r="DY153" s="321"/>
      <c r="DZ153" s="321"/>
      <c r="EA153" s="321"/>
      <c r="EB153" s="321"/>
      <c r="EC153" s="321"/>
      <c r="ED153" s="321"/>
      <c r="EE153" s="321"/>
      <c r="EF153" s="321"/>
      <c r="EG153" s="321"/>
      <c r="EH153" s="321"/>
      <c r="EI153" s="321"/>
      <c r="EJ153" s="321"/>
      <c r="EK153" s="321"/>
      <c r="EL153" s="321"/>
      <c r="EM153" s="321"/>
      <c r="EN153" s="321"/>
      <c r="EO153" s="321"/>
      <c r="EP153" s="321"/>
      <c r="EQ153" s="321"/>
      <c r="ER153" s="321"/>
      <c r="ES153" s="321"/>
      <c r="ET153" s="321"/>
      <c r="EU153" s="321"/>
      <c r="EV153" s="321"/>
      <c r="EW153" s="321"/>
      <c r="EX153" s="321"/>
      <c r="EY153" s="321"/>
      <c r="EZ153" s="321"/>
      <c r="FA153" s="321"/>
      <c r="FB153" s="321"/>
      <c r="FC153" s="321"/>
      <c r="FD153" s="321"/>
      <c r="FE153" s="321"/>
      <c r="FF153" s="321"/>
      <c r="FG153" s="321"/>
      <c r="FH153" s="321"/>
      <c r="FI153" s="321"/>
      <c r="FJ153" s="321"/>
      <c r="FK153" s="321"/>
      <c r="FL153" s="321"/>
      <c r="FM153" s="321"/>
      <c r="FN153" s="321"/>
      <c r="FO153" s="321"/>
      <c r="FP153" s="321"/>
      <c r="FQ153" s="321"/>
      <c r="FR153" s="321"/>
      <c r="FS153" s="321"/>
      <c r="FT153" s="321"/>
      <c r="FU153" s="321"/>
      <c r="FV153" s="321"/>
      <c r="FW153" s="321"/>
      <c r="FX153" s="321"/>
      <c r="FY153" s="321"/>
      <c r="FZ153" s="321"/>
      <c r="GA153" s="321"/>
      <c r="GB153" s="321"/>
      <c r="GC153" s="321"/>
      <c r="GD153" s="321"/>
      <c r="GE153" s="321"/>
      <c r="GF153" s="321"/>
      <c r="GG153" s="321"/>
      <c r="GH153" s="321"/>
      <c r="GI153" s="321"/>
      <c r="GJ153" s="321"/>
      <c r="GK153" s="321"/>
      <c r="GL153" s="321"/>
      <c r="GM153" s="321"/>
      <c r="GN153" s="321"/>
      <c r="GO153" s="321"/>
      <c r="GP153" s="321"/>
      <c r="GQ153" s="321"/>
      <c r="GR153" s="321"/>
      <c r="GS153" s="321"/>
      <c r="GT153" s="321"/>
      <c r="GU153" s="321"/>
      <c r="GV153" s="321"/>
      <c r="GW153" s="321"/>
      <c r="GX153" s="321"/>
      <c r="GY153" s="321"/>
      <c r="GZ153" s="321"/>
      <c r="HA153" s="321"/>
      <c r="HB153" s="321"/>
      <c r="HC153" s="321"/>
      <c r="HD153" s="321"/>
      <c r="HE153" s="321"/>
      <c r="HF153" s="321"/>
      <c r="HG153" s="321"/>
      <c r="HH153" s="321"/>
      <c r="HI153" s="321"/>
      <c r="HJ153" s="321"/>
      <c r="HK153" s="321"/>
      <c r="HL153" s="321"/>
      <c r="HM153" s="321"/>
      <c r="HN153" s="321"/>
      <c r="HO153" s="321"/>
      <c r="HP153" s="321"/>
      <c r="HQ153" s="321"/>
      <c r="HR153" s="321"/>
      <c r="HS153" s="321"/>
      <c r="HT153" s="321"/>
      <c r="HU153" s="321"/>
      <c r="HV153" s="321"/>
      <c r="HW153" s="321"/>
      <c r="HX153" s="321"/>
      <c r="HY153" s="321"/>
      <c r="HZ153" s="321"/>
      <c r="IA153" s="321"/>
      <c r="IB153" s="321"/>
      <c r="IC153" s="321"/>
      <c r="ID153" s="321"/>
      <c r="IE153" s="321"/>
      <c r="IF153" s="321"/>
      <c r="IG153" s="321"/>
      <c r="IH153" s="321"/>
      <c r="II153" s="321"/>
      <c r="IJ153" s="321"/>
      <c r="IK153" s="321"/>
      <c r="IL153" s="321"/>
      <c r="IM153" s="321"/>
      <c r="IN153" s="321"/>
      <c r="IO153" s="321"/>
      <c r="IP153" s="321"/>
      <c r="IQ153" s="321"/>
      <c r="IR153" s="321"/>
      <c r="IS153" s="321"/>
      <c r="IT153" s="321"/>
      <c r="IU153" s="321"/>
    </row>
    <row r="154" spans="1:255" ht="22.5" x14ac:dyDescent="0.2">
      <c r="A154" s="1165" t="s">
        <v>176</v>
      </c>
      <c r="B154" s="1166"/>
      <c r="C154" s="1166"/>
      <c r="D154" s="1166"/>
      <c r="E154" s="1166"/>
      <c r="F154" s="1166"/>
      <c r="G154" s="1166"/>
      <c r="H154" s="1166"/>
      <c r="I154" s="1166"/>
      <c r="J154" s="1166"/>
      <c r="K154" s="1124"/>
      <c r="L154" s="1124"/>
      <c r="M154" s="1124"/>
      <c r="N154" s="1124"/>
      <c r="O154" s="225" t="s">
        <v>4</v>
      </c>
      <c r="P154" s="225" t="s">
        <v>4</v>
      </c>
      <c r="Q154" s="225" t="s">
        <v>4</v>
      </c>
      <c r="R154" s="225" t="s">
        <v>4</v>
      </c>
      <c r="S154" s="225" t="s">
        <v>4</v>
      </c>
      <c r="T154" s="225" t="s">
        <v>4</v>
      </c>
      <c r="U154" s="225">
        <v>2457</v>
      </c>
      <c r="V154" s="225">
        <v>2653</v>
      </c>
      <c r="W154" s="225">
        <v>2725</v>
      </c>
      <c r="X154" s="225">
        <v>2983</v>
      </c>
      <c r="Y154" s="225">
        <v>3193</v>
      </c>
      <c r="Z154" s="225">
        <v>2512</v>
      </c>
      <c r="AA154" s="225">
        <v>2376</v>
      </c>
      <c r="AB154" s="225">
        <v>2081</v>
      </c>
      <c r="AC154" s="225">
        <v>1816</v>
      </c>
      <c r="AD154" s="225">
        <v>1761</v>
      </c>
      <c r="AE154" s="225">
        <v>1658</v>
      </c>
      <c r="AF154" s="225">
        <v>1599</v>
      </c>
      <c r="AG154" s="714">
        <v>1646</v>
      </c>
      <c r="AH154" s="1167" t="s">
        <v>4</v>
      </c>
    </row>
    <row r="155" spans="1:255" ht="24" x14ac:dyDescent="0.2">
      <c r="A155" s="1168" t="s">
        <v>716</v>
      </c>
      <c r="B155" s="1169"/>
      <c r="C155" s="1169"/>
      <c r="D155" s="1169"/>
      <c r="E155" s="1169"/>
      <c r="F155" s="1169"/>
      <c r="G155" s="1169"/>
      <c r="H155" s="1169"/>
      <c r="I155" s="1169"/>
      <c r="J155" s="1169"/>
      <c r="K155" s="1124"/>
      <c r="L155" s="1124"/>
      <c r="M155" s="1124"/>
      <c r="N155" s="1124"/>
      <c r="O155" s="225" t="s">
        <v>4</v>
      </c>
      <c r="P155" s="225" t="s">
        <v>4</v>
      </c>
      <c r="Q155" s="225" t="s">
        <v>4</v>
      </c>
      <c r="R155" s="225" t="s">
        <v>4</v>
      </c>
      <c r="S155" s="225" t="s">
        <v>4</v>
      </c>
      <c r="T155" s="225" t="s">
        <v>4</v>
      </c>
      <c r="U155" s="225">
        <v>1942</v>
      </c>
      <c r="V155" s="225">
        <v>2105</v>
      </c>
      <c r="W155" s="225">
        <v>2078</v>
      </c>
      <c r="X155" s="225">
        <v>2302</v>
      </c>
      <c r="Y155" s="225">
        <v>2403</v>
      </c>
      <c r="Z155" s="225">
        <v>2052</v>
      </c>
      <c r="AA155" s="225">
        <v>1864</v>
      </c>
      <c r="AB155" s="225">
        <v>1473</v>
      </c>
      <c r="AC155" s="225">
        <v>1455</v>
      </c>
      <c r="AD155" s="225">
        <v>1516</v>
      </c>
      <c r="AE155" s="225">
        <v>1431</v>
      </c>
      <c r="AF155" s="225">
        <v>1412</v>
      </c>
      <c r="AG155" s="714">
        <v>1532</v>
      </c>
      <c r="AH155" s="1170" t="s">
        <v>4</v>
      </c>
    </row>
    <row r="156" spans="1:255" ht="22.5" x14ac:dyDescent="0.2">
      <c r="A156" s="1171" t="s">
        <v>178</v>
      </c>
      <c r="B156" s="256"/>
      <c r="C156" s="256"/>
      <c r="D156" s="256"/>
      <c r="E156" s="256"/>
      <c r="F156" s="256"/>
      <c r="G156" s="256"/>
      <c r="H156" s="256"/>
      <c r="I156" s="256"/>
      <c r="J156" s="256"/>
      <c r="K156" s="1124"/>
      <c r="L156" s="1124"/>
      <c r="M156" s="1124"/>
      <c r="N156" s="1124"/>
      <c r="O156" s="225" t="s">
        <v>4</v>
      </c>
      <c r="P156" s="225" t="s">
        <v>4</v>
      </c>
      <c r="Q156" s="225" t="s">
        <v>4</v>
      </c>
      <c r="R156" s="225" t="s">
        <v>4</v>
      </c>
      <c r="S156" s="225" t="s">
        <v>4</v>
      </c>
      <c r="T156" s="225" t="s">
        <v>4</v>
      </c>
      <c r="U156" s="225" t="s">
        <v>4</v>
      </c>
      <c r="V156" s="225" t="s">
        <v>4</v>
      </c>
      <c r="W156" s="225" t="s">
        <v>4</v>
      </c>
      <c r="X156" s="225" t="s">
        <v>4</v>
      </c>
      <c r="Y156" s="225" t="s">
        <v>4</v>
      </c>
      <c r="Z156" s="225" t="s">
        <v>4</v>
      </c>
      <c r="AA156" s="225" t="s">
        <v>4</v>
      </c>
      <c r="AB156" s="225" t="s">
        <v>4</v>
      </c>
      <c r="AC156" s="225" t="s">
        <v>4</v>
      </c>
      <c r="AD156" s="225" t="s">
        <v>4</v>
      </c>
      <c r="AE156" s="225" t="s">
        <v>4</v>
      </c>
      <c r="AF156" s="225" t="s">
        <v>4</v>
      </c>
      <c r="AG156" s="283" t="s">
        <v>4</v>
      </c>
      <c r="AH156" s="1167" t="s">
        <v>4</v>
      </c>
    </row>
    <row r="157" spans="1:255" ht="22.5" x14ac:dyDescent="0.2">
      <c r="A157" s="1171" t="s">
        <v>179</v>
      </c>
      <c r="B157" s="256"/>
      <c r="C157" s="256"/>
      <c r="D157" s="256"/>
      <c r="E157" s="256"/>
      <c r="F157" s="256"/>
      <c r="G157" s="256"/>
      <c r="H157" s="256"/>
      <c r="I157" s="256"/>
      <c r="J157" s="256"/>
      <c r="K157" s="1124"/>
      <c r="L157" s="1124"/>
      <c r="M157" s="1124"/>
      <c r="N157" s="1124"/>
      <c r="O157" s="225" t="s">
        <v>4</v>
      </c>
      <c r="P157" s="225" t="s">
        <v>4</v>
      </c>
      <c r="Q157" s="225" t="s">
        <v>4</v>
      </c>
      <c r="R157" s="225" t="s">
        <v>4</v>
      </c>
      <c r="S157" s="225" t="s">
        <v>4</v>
      </c>
      <c r="T157" s="225" t="s">
        <v>4</v>
      </c>
      <c r="U157" s="225" t="s">
        <v>4</v>
      </c>
      <c r="V157" s="225" t="s">
        <v>4</v>
      </c>
      <c r="W157" s="225" t="s">
        <v>4</v>
      </c>
      <c r="X157" s="225" t="s">
        <v>4</v>
      </c>
      <c r="Y157" s="225" t="s">
        <v>4</v>
      </c>
      <c r="Z157" s="225" t="s">
        <v>4</v>
      </c>
      <c r="AA157" s="225" t="s">
        <v>4</v>
      </c>
      <c r="AB157" s="225" t="s">
        <v>4</v>
      </c>
      <c r="AC157" s="225" t="s">
        <v>4</v>
      </c>
      <c r="AD157" s="225" t="s">
        <v>4</v>
      </c>
      <c r="AE157" s="225" t="s">
        <v>4</v>
      </c>
      <c r="AF157" s="225" t="s">
        <v>4</v>
      </c>
      <c r="AG157" s="283" t="s">
        <v>4</v>
      </c>
      <c r="AH157" s="1170" t="s">
        <v>4</v>
      </c>
    </row>
    <row r="158" spans="1:255" ht="22.5" x14ac:dyDescent="0.2">
      <c r="A158" s="1118" t="s">
        <v>180</v>
      </c>
      <c r="B158" s="210"/>
      <c r="C158" s="210"/>
      <c r="D158" s="210"/>
      <c r="E158" s="210"/>
      <c r="F158" s="210"/>
      <c r="G158" s="210"/>
      <c r="H158" s="210"/>
      <c r="I158" s="210"/>
      <c r="J158" s="210"/>
      <c r="K158" s="1124">
        <v>37397</v>
      </c>
      <c r="L158" s="1124">
        <v>41499</v>
      </c>
      <c r="M158" s="1124">
        <v>47525</v>
      </c>
      <c r="N158" s="1124">
        <v>54617</v>
      </c>
      <c r="O158" s="225" t="s">
        <v>4</v>
      </c>
      <c r="P158" s="225" t="s">
        <v>4</v>
      </c>
      <c r="Q158" s="225" t="s">
        <v>4</v>
      </c>
      <c r="R158" s="225" t="s">
        <v>4</v>
      </c>
      <c r="S158" s="225" t="s">
        <v>4</v>
      </c>
      <c r="T158" s="225" t="s">
        <v>4</v>
      </c>
      <c r="U158" s="242">
        <v>15593.7</v>
      </c>
      <c r="V158" s="242">
        <v>20972</v>
      </c>
      <c r="W158" s="242">
        <v>19817.7</v>
      </c>
      <c r="X158" s="242">
        <v>20158.7</v>
      </c>
      <c r="Y158" s="242">
        <v>22451</v>
      </c>
      <c r="Z158" s="242">
        <v>22712.9</v>
      </c>
      <c r="AA158" s="242">
        <v>12721.4</v>
      </c>
      <c r="AB158" s="242">
        <v>17194.3</v>
      </c>
      <c r="AC158" s="242">
        <v>39216</v>
      </c>
      <c r="AD158" s="242">
        <v>52448.9</v>
      </c>
      <c r="AE158" s="242">
        <v>59665.7</v>
      </c>
      <c r="AF158" s="242">
        <v>72421.8</v>
      </c>
      <c r="AG158" s="759">
        <v>79573.8</v>
      </c>
      <c r="AH158" s="1170" t="s">
        <v>4</v>
      </c>
    </row>
    <row r="159" spans="1:255" s="985" customFormat="1" x14ac:dyDescent="0.2">
      <c r="A159" s="1184" t="s">
        <v>175</v>
      </c>
      <c r="B159" s="1055"/>
      <c r="C159" s="1055"/>
      <c r="D159" s="1055"/>
      <c r="E159" s="1055"/>
      <c r="F159" s="1055"/>
      <c r="G159" s="1055"/>
      <c r="H159" s="1055"/>
      <c r="I159" s="1055"/>
      <c r="J159" s="1055"/>
      <c r="K159" s="1050"/>
      <c r="L159" s="1185">
        <v>111</v>
      </c>
      <c r="M159" s="1185">
        <v>114.5</v>
      </c>
      <c r="N159" s="1185">
        <v>114.9</v>
      </c>
      <c r="O159" s="1041" t="s">
        <v>4</v>
      </c>
      <c r="P159" s="1041" t="s">
        <v>4</v>
      </c>
      <c r="Q159" s="1041" t="s">
        <v>4</v>
      </c>
      <c r="R159" s="1041" t="s">
        <v>4</v>
      </c>
      <c r="S159" s="1041" t="s">
        <v>4</v>
      </c>
      <c r="T159" s="1041" t="s">
        <v>4</v>
      </c>
      <c r="U159" s="1041" t="s">
        <v>4</v>
      </c>
      <c r="V159" s="1044">
        <v>134.5</v>
      </c>
      <c r="W159" s="1044">
        <v>94.5</v>
      </c>
      <c r="X159" s="1044">
        <v>101.7</v>
      </c>
      <c r="Y159" s="1044">
        <v>111.4</v>
      </c>
      <c r="Z159" s="1044">
        <v>101.2</v>
      </c>
      <c r="AA159" s="1044">
        <v>56</v>
      </c>
      <c r="AB159" s="1044">
        <v>135.19999999999999</v>
      </c>
      <c r="AC159" s="1044">
        <v>228.1</v>
      </c>
      <c r="AD159" s="1044">
        <v>133.69999999999999</v>
      </c>
      <c r="AE159" s="1044">
        <v>113.8</v>
      </c>
      <c r="AF159" s="1044">
        <v>121.4</v>
      </c>
      <c r="AG159" s="1186">
        <v>109.9</v>
      </c>
      <c r="AH159" s="1047"/>
    </row>
    <row r="160" spans="1:255" x14ac:dyDescent="0.2">
      <c r="A160" s="279" t="s">
        <v>181</v>
      </c>
      <c r="B160" s="808"/>
      <c r="C160" s="808"/>
      <c r="D160" s="808"/>
      <c r="E160" s="808"/>
      <c r="F160" s="808"/>
      <c r="G160" s="808"/>
      <c r="H160" s="808"/>
      <c r="I160" s="808"/>
      <c r="J160" s="808"/>
      <c r="K160" s="808"/>
      <c r="L160" s="808"/>
      <c r="M160" s="808"/>
      <c r="N160" s="808"/>
      <c r="O160" s="808"/>
      <c r="P160" s="808"/>
      <c r="Q160" s="808"/>
      <c r="R160" s="808"/>
      <c r="S160" s="808"/>
      <c r="T160" s="808"/>
      <c r="U160" s="808"/>
      <c r="V160" s="808"/>
      <c r="W160" s="791"/>
      <c r="X160" s="406"/>
      <c r="Y160" s="940"/>
      <c r="Z160" s="1172"/>
      <c r="AA160" s="1173"/>
      <c r="AB160" s="1173"/>
      <c r="AC160" s="406"/>
      <c r="AD160" s="406"/>
      <c r="AE160" s="406"/>
      <c r="AF160" s="406"/>
      <c r="AG160" s="1173"/>
      <c r="AH160" s="1089"/>
      <c r="AI160" s="907"/>
      <c r="AJ160" s="907"/>
      <c r="AK160" s="907"/>
      <c r="AL160" s="907"/>
      <c r="AM160" s="907"/>
      <c r="AN160" s="907"/>
      <c r="AO160" s="907"/>
      <c r="AP160" s="907"/>
      <c r="AQ160" s="907"/>
      <c r="AR160" s="907"/>
      <c r="AS160" s="907"/>
      <c r="AT160" s="907"/>
      <c r="AU160" s="907"/>
      <c r="AV160" s="907"/>
      <c r="AW160" s="907"/>
      <c r="AX160" s="907"/>
      <c r="AY160" s="907"/>
      <c r="AZ160" s="907"/>
      <c r="BA160" s="907"/>
      <c r="BB160" s="907"/>
      <c r="BC160" s="907"/>
      <c r="BD160" s="907"/>
      <c r="BE160" s="907"/>
      <c r="BF160" s="907"/>
      <c r="BG160" s="907"/>
      <c r="BH160" s="907"/>
      <c r="BI160" s="907"/>
      <c r="BJ160" s="907"/>
      <c r="BK160" s="907"/>
      <c r="BL160" s="907"/>
      <c r="BM160" s="907"/>
      <c r="BN160" s="907"/>
      <c r="BO160" s="907"/>
      <c r="BP160" s="907"/>
      <c r="BQ160" s="907"/>
      <c r="BR160" s="907"/>
      <c r="BS160" s="907"/>
      <c r="BT160" s="907"/>
      <c r="BU160" s="907"/>
      <c r="BV160" s="907"/>
      <c r="BW160" s="907"/>
      <c r="BX160" s="907"/>
      <c r="BY160" s="907"/>
      <c r="BZ160" s="907"/>
      <c r="CA160" s="907"/>
      <c r="CB160" s="907"/>
      <c r="CC160" s="907"/>
      <c r="CD160" s="907"/>
      <c r="CE160" s="907"/>
      <c r="CF160" s="907"/>
      <c r="CG160" s="907"/>
      <c r="CH160" s="907"/>
      <c r="CI160" s="907"/>
      <c r="CJ160" s="907"/>
      <c r="CK160" s="907"/>
      <c r="CL160" s="907"/>
      <c r="CM160" s="907"/>
      <c r="CN160" s="907"/>
      <c r="CO160" s="907"/>
      <c r="CP160" s="907"/>
      <c r="CQ160" s="907"/>
      <c r="CR160" s="907"/>
      <c r="CS160" s="907"/>
      <c r="CT160" s="907"/>
      <c r="CU160" s="907"/>
      <c r="CV160" s="907"/>
      <c r="CW160" s="907"/>
      <c r="CX160" s="907"/>
      <c r="CY160" s="907"/>
      <c r="CZ160" s="907"/>
      <c r="DA160" s="907"/>
      <c r="DB160" s="907"/>
      <c r="DC160" s="907"/>
      <c r="DD160" s="907"/>
      <c r="DE160" s="907"/>
      <c r="DF160" s="907"/>
      <c r="DG160" s="907"/>
      <c r="DH160" s="907"/>
      <c r="DI160" s="907"/>
      <c r="DJ160" s="907"/>
      <c r="DK160" s="907"/>
      <c r="DL160" s="907"/>
      <c r="DM160" s="907"/>
      <c r="DN160" s="907"/>
      <c r="DO160" s="907"/>
      <c r="DP160" s="907"/>
      <c r="DQ160" s="907"/>
      <c r="DR160" s="907"/>
      <c r="DS160" s="907"/>
      <c r="DT160" s="907"/>
      <c r="DU160" s="907"/>
      <c r="DV160" s="907"/>
      <c r="DW160" s="907"/>
      <c r="DX160" s="907"/>
      <c r="DY160" s="907"/>
      <c r="DZ160" s="907"/>
      <c r="EA160" s="907"/>
      <c r="EB160" s="907"/>
      <c r="EC160" s="907"/>
      <c r="ED160" s="907"/>
      <c r="EE160" s="907"/>
      <c r="EF160" s="907"/>
      <c r="EG160" s="907"/>
      <c r="EH160" s="907"/>
      <c r="EI160" s="907"/>
      <c r="EJ160" s="907"/>
      <c r="EK160" s="907"/>
      <c r="EL160" s="907"/>
      <c r="EM160" s="907"/>
      <c r="EN160" s="907"/>
      <c r="EO160" s="907"/>
      <c r="EP160" s="907"/>
      <c r="EQ160" s="907"/>
      <c r="ER160" s="907"/>
      <c r="ES160" s="907"/>
      <c r="ET160" s="907"/>
      <c r="EU160" s="907"/>
      <c r="EV160" s="907"/>
      <c r="EW160" s="907"/>
      <c r="EX160" s="907"/>
      <c r="EY160" s="907"/>
      <c r="EZ160" s="907"/>
      <c r="FA160" s="907"/>
      <c r="FB160" s="907"/>
      <c r="FC160" s="907"/>
      <c r="FD160" s="907"/>
      <c r="FE160" s="907"/>
      <c r="FF160" s="907"/>
      <c r="FG160" s="907"/>
      <c r="FH160" s="907"/>
      <c r="FI160" s="907"/>
      <c r="FJ160" s="907"/>
      <c r="FK160" s="907"/>
      <c r="FL160" s="907"/>
      <c r="FM160" s="907"/>
      <c r="FN160" s="907"/>
      <c r="FO160" s="907"/>
      <c r="FP160" s="907"/>
      <c r="FQ160" s="907"/>
      <c r="FR160" s="907"/>
      <c r="FS160" s="907"/>
      <c r="FT160" s="907"/>
      <c r="FU160" s="907"/>
      <c r="FV160" s="907"/>
      <c r="FW160" s="907"/>
      <c r="FX160" s="907"/>
      <c r="FY160" s="907"/>
      <c r="FZ160" s="907"/>
      <c r="GA160" s="907"/>
      <c r="GB160" s="907"/>
      <c r="GC160" s="907"/>
      <c r="GD160" s="907"/>
      <c r="GE160" s="907"/>
      <c r="GF160" s="907"/>
      <c r="GG160" s="907"/>
      <c r="GH160" s="907"/>
      <c r="GI160" s="907"/>
      <c r="GJ160" s="907"/>
      <c r="GK160" s="907"/>
      <c r="GL160" s="907"/>
      <c r="GM160" s="907"/>
      <c r="GN160" s="907"/>
      <c r="GO160" s="907"/>
      <c r="GP160" s="907"/>
      <c r="GQ160" s="907"/>
      <c r="GR160" s="907"/>
      <c r="GS160" s="907"/>
      <c r="GT160" s="907"/>
      <c r="GU160" s="907"/>
      <c r="GV160" s="907"/>
      <c r="GW160" s="907"/>
      <c r="GX160" s="907"/>
      <c r="GY160" s="907"/>
      <c r="GZ160" s="907"/>
      <c r="HA160" s="907"/>
      <c r="HB160" s="907"/>
      <c r="HC160" s="907"/>
      <c r="HD160" s="907"/>
      <c r="HE160" s="907"/>
      <c r="HF160" s="907"/>
      <c r="HG160" s="907"/>
      <c r="HH160" s="907"/>
      <c r="HI160" s="907"/>
      <c r="HJ160" s="907"/>
      <c r="HK160" s="907"/>
      <c r="HL160" s="907"/>
      <c r="HM160" s="907"/>
      <c r="HN160" s="907"/>
      <c r="HO160" s="907"/>
      <c r="HP160" s="907"/>
      <c r="HQ160" s="907"/>
      <c r="HR160" s="907"/>
      <c r="HS160" s="907"/>
      <c r="HT160" s="907"/>
      <c r="HU160" s="907"/>
      <c r="HV160" s="907"/>
      <c r="HW160" s="907"/>
      <c r="HX160" s="907"/>
      <c r="HY160" s="907"/>
      <c r="HZ160" s="907"/>
      <c r="IA160" s="907"/>
      <c r="IB160" s="907"/>
      <c r="IC160" s="907"/>
      <c r="ID160" s="907"/>
      <c r="IE160" s="907"/>
      <c r="IF160" s="907"/>
      <c r="IG160" s="907"/>
      <c r="IH160" s="907"/>
      <c r="II160" s="907"/>
      <c r="IJ160" s="907"/>
      <c r="IK160" s="907"/>
      <c r="IL160" s="907"/>
      <c r="IM160" s="907"/>
      <c r="IN160" s="907"/>
      <c r="IO160" s="907"/>
      <c r="IP160" s="907"/>
      <c r="IQ160" s="907"/>
      <c r="IR160" s="907"/>
      <c r="IS160" s="907"/>
      <c r="IT160" s="907"/>
      <c r="IU160" s="907"/>
    </row>
    <row r="161" spans="1:255" x14ac:dyDescent="0.2">
      <c r="A161" s="392" t="s">
        <v>717</v>
      </c>
      <c r="B161" s="1096"/>
      <c r="C161" s="1096"/>
      <c r="D161" s="1096"/>
      <c r="E161" s="1096"/>
      <c r="F161" s="1096"/>
      <c r="G161" s="1096"/>
      <c r="H161" s="1096"/>
      <c r="I161" s="1096"/>
      <c r="J161" s="1096"/>
      <c r="K161" s="391">
        <v>739.1</v>
      </c>
      <c r="L161" s="391">
        <v>4245.2</v>
      </c>
      <c r="M161" s="391">
        <v>4293.2</v>
      </c>
      <c r="N161" s="391">
        <v>4933.8</v>
      </c>
      <c r="O161" s="225" t="s">
        <v>4</v>
      </c>
      <c r="P161" s="225" t="s">
        <v>4</v>
      </c>
      <c r="Q161" s="225" t="s">
        <v>4</v>
      </c>
      <c r="R161" s="225" t="s">
        <v>4</v>
      </c>
      <c r="S161" s="225" t="s">
        <v>4</v>
      </c>
      <c r="T161" s="225" t="s">
        <v>4</v>
      </c>
      <c r="U161" s="225" t="s">
        <v>4</v>
      </c>
      <c r="V161" s="225" t="s">
        <v>4</v>
      </c>
      <c r="W161" s="225" t="s">
        <v>4</v>
      </c>
      <c r="X161" s="1127">
        <v>2942.8</v>
      </c>
      <c r="Y161" s="1127">
        <v>3398.8</v>
      </c>
      <c r="Z161" s="1127">
        <v>3416.7</v>
      </c>
      <c r="AA161" s="1127">
        <v>3921</v>
      </c>
      <c r="AB161" s="1174">
        <v>4659.6000000000004</v>
      </c>
      <c r="AC161" s="862">
        <v>5290.7</v>
      </c>
      <c r="AD161" s="1127">
        <v>5884.5</v>
      </c>
      <c r="AE161" s="1127">
        <v>6365.8</v>
      </c>
      <c r="AF161" s="391">
        <v>8051.7</v>
      </c>
      <c r="AG161" s="759">
        <v>9655.7999999999993</v>
      </c>
      <c r="AH161" s="211" t="s">
        <v>8</v>
      </c>
    </row>
    <row r="162" spans="1:255" x14ac:dyDescent="0.2">
      <c r="A162" s="250" t="s">
        <v>175</v>
      </c>
      <c r="B162" s="258"/>
      <c r="C162" s="258"/>
      <c r="D162" s="258"/>
      <c r="E162" s="258"/>
      <c r="F162" s="258"/>
      <c r="G162" s="258"/>
      <c r="H162" s="258"/>
      <c r="I162" s="258"/>
      <c r="J162" s="258"/>
      <c r="K162" s="391">
        <v>105.9</v>
      </c>
      <c r="L162" s="242"/>
      <c r="M162" s="242"/>
      <c r="N162" s="242"/>
      <c r="O162" s="225" t="s">
        <v>4</v>
      </c>
      <c r="P162" s="225" t="s">
        <v>4</v>
      </c>
      <c r="Q162" s="225" t="s">
        <v>4</v>
      </c>
      <c r="R162" s="225" t="s">
        <v>4</v>
      </c>
      <c r="S162" s="225" t="s">
        <v>4</v>
      </c>
      <c r="T162" s="225" t="s">
        <v>4</v>
      </c>
      <c r="U162" s="225" t="s">
        <v>4</v>
      </c>
      <c r="V162" s="225" t="s">
        <v>4</v>
      </c>
      <c r="W162" s="225" t="s">
        <v>4</v>
      </c>
      <c r="X162" s="214" t="s">
        <v>4</v>
      </c>
      <c r="Y162" s="1127">
        <v>109.4</v>
      </c>
      <c r="Z162" s="1127">
        <v>96.2</v>
      </c>
      <c r="AA162" s="1127">
        <v>100.2</v>
      </c>
      <c r="AB162" s="1174">
        <v>109.7</v>
      </c>
      <c r="AC162" s="1127">
        <v>105.7</v>
      </c>
      <c r="AD162" s="1127">
        <v>103.8</v>
      </c>
      <c r="AE162" s="391">
        <v>100.4</v>
      </c>
      <c r="AF162" s="391">
        <v>116.6</v>
      </c>
      <c r="AG162" s="759">
        <v>104.5</v>
      </c>
      <c r="AH162" s="211" t="s">
        <v>8</v>
      </c>
    </row>
    <row r="163" spans="1:255" ht="15" x14ac:dyDescent="0.2">
      <c r="A163" s="1175" t="s">
        <v>718</v>
      </c>
      <c r="B163" s="783"/>
      <c r="C163" s="783"/>
      <c r="D163" s="783"/>
      <c r="E163" s="783"/>
      <c r="F163" s="783"/>
      <c r="G163" s="783"/>
      <c r="H163" s="783"/>
      <c r="I163" s="783"/>
      <c r="J163" s="783"/>
      <c r="K163" s="862"/>
      <c r="L163" s="1176"/>
      <c r="M163" s="1176"/>
      <c r="N163" s="1176"/>
      <c r="O163" s="1177"/>
      <c r="P163" s="1177"/>
      <c r="Q163" s="1177"/>
      <c r="R163" s="1177"/>
      <c r="S163" s="1177"/>
      <c r="T163" s="1177"/>
      <c r="U163" s="1177"/>
      <c r="V163" s="1177"/>
      <c r="W163" s="1177"/>
      <c r="X163" s="1178"/>
      <c r="Y163" s="1179"/>
      <c r="Z163" s="1179"/>
      <c r="AA163" s="1179"/>
      <c r="AB163" s="1179"/>
      <c r="AC163" s="1179"/>
      <c r="AD163" s="1179"/>
      <c r="AE163" s="862"/>
      <c r="AF163" s="862"/>
      <c r="AG163" s="862"/>
    </row>
    <row r="164" spans="1:255" ht="15" x14ac:dyDescent="0.2">
      <c r="A164" s="1175" t="s">
        <v>719</v>
      </c>
      <c r="B164" s="284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  <c r="EO164" s="284"/>
      <c r="EP164" s="284"/>
      <c r="EQ164" s="284"/>
      <c r="ER164" s="284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4"/>
      <c r="FI164" s="284"/>
      <c r="FJ164" s="284"/>
      <c r="FK164" s="284"/>
      <c r="FL164" s="284"/>
      <c r="FM164" s="284"/>
      <c r="FN164" s="284"/>
      <c r="FO164" s="284"/>
      <c r="FP164" s="284"/>
      <c r="FQ164" s="284"/>
      <c r="FR164" s="284"/>
      <c r="FS164" s="284"/>
      <c r="FT164" s="284"/>
      <c r="FU164" s="284"/>
      <c r="FV164" s="284"/>
      <c r="FW164" s="284"/>
      <c r="FX164" s="284"/>
      <c r="FY164" s="284"/>
      <c r="FZ164" s="284"/>
      <c r="GA164" s="284"/>
      <c r="GB164" s="284"/>
      <c r="GC164" s="284"/>
      <c r="GD164" s="284"/>
      <c r="GE164" s="284"/>
      <c r="GF164" s="284"/>
      <c r="GG164" s="284"/>
      <c r="GH164" s="284"/>
      <c r="GI164" s="284"/>
      <c r="GJ164" s="284"/>
      <c r="GK164" s="284"/>
      <c r="GL164" s="284"/>
      <c r="GM164" s="284"/>
      <c r="GN164" s="284"/>
      <c r="GO164" s="284"/>
      <c r="GP164" s="284"/>
      <c r="GQ164" s="284"/>
      <c r="GR164" s="284"/>
      <c r="GS164" s="284"/>
      <c r="GT164" s="284"/>
      <c r="GU164" s="284"/>
      <c r="GV164" s="284"/>
      <c r="GW164" s="284"/>
      <c r="GX164" s="284"/>
      <c r="GY164" s="284"/>
      <c r="GZ164" s="284"/>
      <c r="HA164" s="284"/>
      <c r="HB164" s="284"/>
      <c r="HC164" s="284"/>
      <c r="HD164" s="284"/>
      <c r="HE164" s="284"/>
      <c r="HF164" s="284"/>
      <c r="HG164" s="284"/>
      <c r="HH164" s="284"/>
      <c r="HI164" s="284"/>
      <c r="HJ164" s="284"/>
      <c r="HK164" s="284"/>
      <c r="HL164" s="284"/>
      <c r="HM164" s="284"/>
      <c r="HN164" s="284"/>
      <c r="HO164" s="284"/>
      <c r="HP164" s="284"/>
      <c r="HQ164" s="284"/>
      <c r="HR164" s="284"/>
      <c r="HS164" s="284"/>
      <c r="HT164" s="284"/>
      <c r="HU164" s="284"/>
      <c r="HV164" s="284"/>
      <c r="HW164" s="284"/>
      <c r="HX164" s="284"/>
      <c r="HY164" s="284"/>
      <c r="HZ164" s="284"/>
      <c r="IA164" s="284"/>
      <c r="IB164" s="284"/>
      <c r="IC164" s="284"/>
      <c r="ID164" s="284"/>
      <c r="IE164" s="284"/>
      <c r="IF164" s="284"/>
      <c r="IG164" s="284"/>
      <c r="IH164" s="284"/>
      <c r="II164" s="284"/>
      <c r="IJ164" s="284"/>
      <c r="IK164" s="284"/>
      <c r="IL164" s="284"/>
      <c r="IM164" s="284"/>
      <c r="IN164" s="284"/>
      <c r="IO164" s="284"/>
      <c r="IP164" s="284"/>
      <c r="IQ164" s="284"/>
      <c r="IR164" s="284"/>
      <c r="IS164" s="284"/>
      <c r="IT164" s="284"/>
      <c r="IU164" s="284"/>
    </row>
    <row r="165" spans="1:255" ht="15" x14ac:dyDescent="0.2">
      <c r="A165" s="1175" t="s">
        <v>720</v>
      </c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  <c r="EO165" s="284"/>
      <c r="EP165" s="284"/>
      <c r="EQ165" s="284"/>
      <c r="ER165" s="284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4"/>
      <c r="FI165" s="284"/>
      <c r="FJ165" s="284"/>
      <c r="FK165" s="284"/>
      <c r="FL165" s="284"/>
      <c r="FM165" s="284"/>
      <c r="FN165" s="284"/>
      <c r="FO165" s="284"/>
      <c r="FP165" s="284"/>
      <c r="FQ165" s="284"/>
      <c r="FR165" s="284"/>
      <c r="FS165" s="284"/>
      <c r="FT165" s="284"/>
      <c r="FU165" s="284"/>
      <c r="FV165" s="284"/>
      <c r="FW165" s="284"/>
      <c r="FX165" s="284"/>
      <c r="FY165" s="284"/>
      <c r="FZ165" s="284"/>
      <c r="GA165" s="284"/>
      <c r="GB165" s="284"/>
      <c r="GC165" s="284"/>
      <c r="GD165" s="284"/>
      <c r="GE165" s="284"/>
      <c r="GF165" s="284"/>
      <c r="GG165" s="284"/>
      <c r="GH165" s="284"/>
      <c r="GI165" s="284"/>
      <c r="GJ165" s="284"/>
      <c r="GK165" s="284"/>
      <c r="GL165" s="284"/>
      <c r="GM165" s="284"/>
      <c r="GN165" s="284"/>
      <c r="GO165" s="284"/>
      <c r="GP165" s="284"/>
      <c r="GQ165" s="284"/>
      <c r="GR165" s="284"/>
      <c r="GS165" s="284"/>
      <c r="GT165" s="284"/>
      <c r="GU165" s="284"/>
      <c r="GV165" s="284"/>
      <c r="GW165" s="284"/>
      <c r="GX165" s="284"/>
      <c r="GY165" s="284"/>
      <c r="GZ165" s="284"/>
      <c r="HA165" s="284"/>
      <c r="HB165" s="284"/>
      <c r="HC165" s="284"/>
      <c r="HD165" s="284"/>
      <c r="HE165" s="284"/>
      <c r="HF165" s="284"/>
      <c r="HG165" s="284"/>
      <c r="HH165" s="284"/>
      <c r="HI165" s="284"/>
      <c r="HJ165" s="284"/>
      <c r="HK165" s="284"/>
      <c r="HL165" s="284"/>
      <c r="HM165" s="284"/>
      <c r="HN165" s="284"/>
      <c r="HO165" s="284"/>
      <c r="HP165" s="284"/>
      <c r="HQ165" s="284"/>
      <c r="HR165" s="284"/>
      <c r="HS165" s="284"/>
      <c r="HT165" s="284"/>
      <c r="HU165" s="284"/>
      <c r="HV165" s="284"/>
      <c r="HW165" s="284"/>
      <c r="HX165" s="284"/>
      <c r="HY165" s="284"/>
      <c r="HZ165" s="284"/>
      <c r="IA165" s="284"/>
      <c r="IB165" s="284"/>
      <c r="IC165" s="284"/>
      <c r="ID165" s="284"/>
      <c r="IE165" s="284"/>
      <c r="IF165" s="284"/>
      <c r="IG165" s="284"/>
      <c r="IH165" s="284"/>
      <c r="II165" s="284"/>
      <c r="IJ165" s="284"/>
      <c r="IK165" s="284"/>
      <c r="IL165" s="284"/>
      <c r="IM165" s="284"/>
      <c r="IN165" s="284"/>
      <c r="IO165" s="284"/>
      <c r="IP165" s="284"/>
      <c r="IQ165" s="284"/>
      <c r="IR165" s="284"/>
      <c r="IS165" s="284"/>
      <c r="IT165" s="284"/>
      <c r="IU165" s="284"/>
    </row>
    <row r="166" spans="1:255" ht="15" x14ac:dyDescent="0.2">
      <c r="A166" s="1180" t="s">
        <v>721</v>
      </c>
      <c r="B166" s="284"/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  <c r="EO166" s="284"/>
      <c r="EP166" s="284"/>
      <c r="EQ166" s="284"/>
      <c r="ER166" s="284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4"/>
      <c r="FI166" s="284"/>
      <c r="FJ166" s="284"/>
      <c r="FK166" s="284"/>
      <c r="FL166" s="284"/>
      <c r="FM166" s="284"/>
      <c r="FN166" s="284"/>
      <c r="FO166" s="284"/>
      <c r="FP166" s="284"/>
      <c r="FQ166" s="284"/>
      <c r="FR166" s="284"/>
      <c r="FS166" s="284"/>
      <c r="FT166" s="284"/>
      <c r="FU166" s="284"/>
      <c r="FV166" s="284"/>
      <c r="FW166" s="284"/>
      <c r="FX166" s="284"/>
      <c r="FY166" s="284"/>
      <c r="FZ166" s="284"/>
      <c r="GA166" s="284"/>
      <c r="GB166" s="284"/>
      <c r="GC166" s="284"/>
      <c r="GD166" s="284"/>
      <c r="GE166" s="284"/>
      <c r="GF166" s="284"/>
      <c r="GG166" s="284"/>
      <c r="GH166" s="284"/>
      <c r="GI166" s="284"/>
      <c r="GJ166" s="284"/>
      <c r="GK166" s="284"/>
      <c r="GL166" s="284"/>
      <c r="GM166" s="284"/>
      <c r="GN166" s="284"/>
      <c r="GO166" s="284"/>
      <c r="GP166" s="284"/>
      <c r="GQ166" s="284"/>
      <c r="GR166" s="284"/>
      <c r="GS166" s="284"/>
      <c r="GT166" s="284"/>
      <c r="GU166" s="284"/>
      <c r="GV166" s="284"/>
      <c r="GW166" s="284"/>
      <c r="GX166" s="284"/>
      <c r="GY166" s="284"/>
      <c r="GZ166" s="284"/>
      <c r="HA166" s="284"/>
      <c r="HB166" s="284"/>
      <c r="HC166" s="284"/>
      <c r="HD166" s="284"/>
      <c r="HE166" s="284"/>
      <c r="HF166" s="284"/>
      <c r="HG166" s="284"/>
      <c r="HH166" s="284"/>
      <c r="HI166" s="284"/>
      <c r="HJ166" s="284"/>
      <c r="HK166" s="284"/>
      <c r="HL166" s="284"/>
      <c r="HM166" s="284"/>
      <c r="HN166" s="284"/>
      <c r="HO166" s="284"/>
      <c r="HP166" s="284"/>
      <c r="HQ166" s="284"/>
      <c r="HR166" s="284"/>
      <c r="HS166" s="284"/>
      <c r="HT166" s="284"/>
      <c r="HU166" s="284"/>
      <c r="HV166" s="284"/>
      <c r="HW166" s="284"/>
      <c r="HX166" s="284"/>
      <c r="HY166" s="284"/>
      <c r="HZ166" s="284"/>
      <c r="IA166" s="284"/>
      <c r="IB166" s="284"/>
      <c r="IC166" s="284"/>
      <c r="ID166" s="284"/>
      <c r="IE166" s="284"/>
      <c r="IF166" s="284"/>
      <c r="IG166" s="284"/>
      <c r="IH166" s="284"/>
      <c r="II166" s="284"/>
      <c r="IJ166" s="284"/>
      <c r="IK166" s="284"/>
      <c r="IL166" s="284"/>
      <c r="IM166" s="284"/>
      <c r="IN166" s="284"/>
      <c r="IO166" s="284"/>
      <c r="IP166" s="284"/>
      <c r="IQ166" s="284"/>
      <c r="IR166" s="284"/>
      <c r="IS166" s="284"/>
      <c r="IT166" s="284"/>
      <c r="IU166" s="284"/>
    </row>
    <row r="167" spans="1:255" ht="15" x14ac:dyDescent="0.2">
      <c r="A167" s="1175" t="s">
        <v>722</v>
      </c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  <c r="EO167" s="284"/>
      <c r="EP167" s="284"/>
      <c r="EQ167" s="284"/>
      <c r="ER167" s="284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4"/>
      <c r="FI167" s="284"/>
      <c r="FJ167" s="284"/>
      <c r="FK167" s="284"/>
      <c r="FL167" s="284"/>
      <c r="FM167" s="284"/>
      <c r="FN167" s="284"/>
      <c r="FO167" s="284"/>
      <c r="FP167" s="284"/>
      <c r="FQ167" s="284"/>
      <c r="FR167" s="284"/>
      <c r="FS167" s="284"/>
      <c r="FT167" s="284"/>
      <c r="FU167" s="284"/>
      <c r="FV167" s="284"/>
      <c r="FW167" s="284"/>
      <c r="FX167" s="284"/>
      <c r="FY167" s="284"/>
      <c r="FZ167" s="284"/>
      <c r="GA167" s="284"/>
      <c r="GB167" s="284"/>
      <c r="GC167" s="284"/>
      <c r="GD167" s="284"/>
      <c r="GE167" s="284"/>
      <c r="GF167" s="284"/>
      <c r="GG167" s="284"/>
      <c r="GH167" s="284"/>
      <c r="GI167" s="284"/>
      <c r="GJ167" s="284"/>
      <c r="GK167" s="284"/>
      <c r="GL167" s="284"/>
      <c r="GM167" s="284"/>
      <c r="GN167" s="284"/>
      <c r="GO167" s="284"/>
      <c r="GP167" s="284"/>
      <c r="GQ167" s="284"/>
      <c r="GR167" s="284"/>
      <c r="GS167" s="284"/>
      <c r="GT167" s="284"/>
      <c r="GU167" s="284"/>
      <c r="GV167" s="284"/>
      <c r="GW167" s="284"/>
      <c r="GX167" s="284"/>
      <c r="GY167" s="284"/>
      <c r="GZ167" s="284"/>
      <c r="HA167" s="284"/>
      <c r="HB167" s="284"/>
      <c r="HC167" s="284"/>
      <c r="HD167" s="284"/>
      <c r="HE167" s="284"/>
      <c r="HF167" s="284"/>
      <c r="HG167" s="284"/>
      <c r="HH167" s="284"/>
      <c r="HI167" s="284"/>
      <c r="HJ167" s="284"/>
      <c r="HK167" s="284"/>
      <c r="HL167" s="284"/>
      <c r="HM167" s="284"/>
      <c r="HN167" s="284"/>
      <c r="HO167" s="284"/>
      <c r="HP167" s="284"/>
      <c r="HQ167" s="284"/>
      <c r="HR167" s="284"/>
      <c r="HS167" s="284"/>
      <c r="HT167" s="284"/>
      <c r="HU167" s="284"/>
      <c r="HV167" s="284"/>
      <c r="HW167" s="284"/>
      <c r="HX167" s="284"/>
      <c r="HY167" s="284"/>
      <c r="HZ167" s="284"/>
      <c r="IA167" s="284"/>
      <c r="IB167" s="284"/>
      <c r="IC167" s="284"/>
      <c r="ID167" s="284"/>
      <c r="IE167" s="284"/>
      <c r="IF167" s="284"/>
      <c r="IG167" s="284"/>
      <c r="IH167" s="284"/>
      <c r="II167" s="284"/>
      <c r="IJ167" s="284"/>
      <c r="IK167" s="284"/>
      <c r="IL167" s="284"/>
      <c r="IM167" s="284"/>
      <c r="IN167" s="284"/>
      <c r="IO167" s="284"/>
      <c r="IP167" s="284"/>
      <c r="IQ167" s="284"/>
      <c r="IR167" s="284"/>
      <c r="IS167" s="284"/>
      <c r="IT167" s="284"/>
      <c r="IU167" s="284"/>
    </row>
    <row r="168" spans="1:255" ht="15" x14ac:dyDescent="0.2">
      <c r="A168" s="1180" t="s">
        <v>723</v>
      </c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  <c r="EO168" s="284"/>
      <c r="EP168" s="284"/>
      <c r="EQ168" s="284"/>
      <c r="ER168" s="284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4"/>
      <c r="FI168" s="284"/>
      <c r="FJ168" s="284"/>
      <c r="FK168" s="284"/>
      <c r="FL168" s="284"/>
      <c r="FM168" s="284"/>
      <c r="FN168" s="284"/>
      <c r="FO168" s="284"/>
      <c r="FP168" s="284"/>
      <c r="FQ168" s="284"/>
      <c r="FR168" s="284"/>
      <c r="FS168" s="284"/>
      <c r="FT168" s="284"/>
      <c r="FU168" s="284"/>
      <c r="FV168" s="284"/>
      <c r="FW168" s="284"/>
      <c r="FX168" s="284"/>
      <c r="FY168" s="284"/>
      <c r="FZ168" s="284"/>
      <c r="GA168" s="284"/>
      <c r="GB168" s="284"/>
      <c r="GC168" s="284"/>
      <c r="GD168" s="284"/>
      <c r="GE168" s="284"/>
      <c r="GF168" s="284"/>
      <c r="GG168" s="284"/>
      <c r="GH168" s="284"/>
      <c r="GI168" s="284"/>
      <c r="GJ168" s="284"/>
      <c r="GK168" s="284"/>
      <c r="GL168" s="284"/>
      <c r="GM168" s="284"/>
      <c r="GN168" s="284"/>
      <c r="GO168" s="284"/>
      <c r="GP168" s="284"/>
      <c r="GQ168" s="284"/>
      <c r="GR168" s="284"/>
      <c r="GS168" s="284"/>
      <c r="GT168" s="284"/>
      <c r="GU168" s="284"/>
      <c r="GV168" s="284"/>
      <c r="GW168" s="284"/>
      <c r="GX168" s="284"/>
      <c r="GY168" s="284"/>
      <c r="GZ168" s="284"/>
      <c r="HA168" s="284"/>
      <c r="HB168" s="284"/>
      <c r="HC168" s="284"/>
      <c r="HD168" s="284"/>
      <c r="HE168" s="284"/>
      <c r="HF168" s="284"/>
      <c r="HG168" s="284"/>
      <c r="HH168" s="284"/>
      <c r="HI168" s="284"/>
      <c r="HJ168" s="284"/>
      <c r="HK168" s="284"/>
      <c r="HL168" s="284"/>
      <c r="HM168" s="284"/>
      <c r="HN168" s="284"/>
      <c r="HO168" s="284"/>
      <c r="HP168" s="284"/>
      <c r="HQ168" s="284"/>
      <c r="HR168" s="284"/>
      <c r="HS168" s="284"/>
      <c r="HT168" s="284"/>
      <c r="HU168" s="284"/>
      <c r="HV168" s="284"/>
      <c r="HW168" s="284"/>
      <c r="HX168" s="284"/>
      <c r="HY168" s="284"/>
      <c r="HZ168" s="284"/>
      <c r="IA168" s="284"/>
      <c r="IB168" s="284"/>
      <c r="IC168" s="284"/>
      <c r="ID168" s="284"/>
      <c r="IE168" s="284"/>
      <c r="IF168" s="284"/>
      <c r="IG168" s="284"/>
      <c r="IH168" s="284"/>
      <c r="II168" s="284"/>
      <c r="IJ168" s="284"/>
      <c r="IK168" s="284"/>
      <c r="IL168" s="284"/>
      <c r="IM168" s="284"/>
      <c r="IN168" s="284"/>
      <c r="IO168" s="284"/>
      <c r="IP168" s="284"/>
      <c r="IQ168" s="284"/>
      <c r="IR168" s="284"/>
      <c r="IS168" s="284"/>
      <c r="IT168" s="284"/>
      <c r="IU168" s="284"/>
    </row>
    <row r="169" spans="1:255" ht="15" x14ac:dyDescent="0.2">
      <c r="A169" s="1181" t="s">
        <v>724</v>
      </c>
      <c r="B169" s="284"/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  <c r="EO169" s="284"/>
      <c r="EP169" s="284"/>
      <c r="EQ169" s="284"/>
      <c r="ER169" s="284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4"/>
      <c r="FI169" s="284"/>
      <c r="FJ169" s="284"/>
      <c r="FK169" s="284"/>
      <c r="FL169" s="284"/>
      <c r="FM169" s="284"/>
      <c r="FN169" s="284"/>
      <c r="FO169" s="284"/>
      <c r="FP169" s="284"/>
      <c r="FQ169" s="284"/>
      <c r="FR169" s="284"/>
      <c r="FS169" s="284"/>
      <c r="FT169" s="284"/>
      <c r="FU169" s="284"/>
      <c r="FV169" s="284"/>
      <c r="FW169" s="284"/>
      <c r="FX169" s="284"/>
      <c r="FY169" s="284"/>
      <c r="FZ169" s="284"/>
      <c r="GA169" s="284"/>
      <c r="GB169" s="284"/>
      <c r="GC169" s="284"/>
      <c r="GD169" s="284"/>
      <c r="GE169" s="284"/>
      <c r="GF169" s="284"/>
      <c r="GG169" s="284"/>
      <c r="GH169" s="284"/>
      <c r="GI169" s="284"/>
      <c r="GJ169" s="284"/>
      <c r="GK169" s="284"/>
      <c r="GL169" s="284"/>
      <c r="GM169" s="284"/>
      <c r="GN169" s="284"/>
      <c r="GO169" s="284"/>
      <c r="GP169" s="284"/>
      <c r="GQ169" s="284"/>
      <c r="GR169" s="284"/>
      <c r="GS169" s="284"/>
      <c r="GT169" s="284"/>
      <c r="GU169" s="284"/>
      <c r="GV169" s="284"/>
      <c r="GW169" s="284"/>
      <c r="GX169" s="284"/>
      <c r="GY169" s="284"/>
      <c r="GZ169" s="284"/>
      <c r="HA169" s="284"/>
      <c r="HB169" s="284"/>
      <c r="HC169" s="284"/>
      <c r="HD169" s="284"/>
      <c r="HE169" s="284"/>
      <c r="HF169" s="284"/>
      <c r="HG169" s="284"/>
      <c r="HH169" s="284"/>
      <c r="HI169" s="284"/>
      <c r="HJ169" s="284"/>
      <c r="HK169" s="284"/>
      <c r="HL169" s="284"/>
      <c r="HM169" s="284"/>
      <c r="HN169" s="284"/>
      <c r="HO169" s="284"/>
      <c r="HP169" s="284"/>
      <c r="HQ169" s="284"/>
      <c r="HR169" s="284"/>
      <c r="HS169" s="284"/>
      <c r="HT169" s="284"/>
      <c r="HU169" s="284"/>
      <c r="HV169" s="284"/>
      <c r="HW169" s="284"/>
      <c r="HX169" s="284"/>
      <c r="HY169" s="284"/>
      <c r="HZ169" s="284"/>
      <c r="IA169" s="284"/>
      <c r="IB169" s="284"/>
      <c r="IC169" s="284"/>
      <c r="ID169" s="284"/>
      <c r="IE169" s="284"/>
      <c r="IF169" s="284"/>
      <c r="IG169" s="284"/>
      <c r="IH169" s="284"/>
      <c r="II169" s="284"/>
      <c r="IJ169" s="284"/>
      <c r="IK169" s="284"/>
      <c r="IL169" s="284"/>
      <c r="IM169" s="284"/>
      <c r="IN169" s="284"/>
      <c r="IO169" s="284"/>
      <c r="IP169" s="284"/>
      <c r="IQ169" s="284"/>
      <c r="IR169" s="284"/>
      <c r="IS169" s="284"/>
      <c r="IT169" s="284"/>
      <c r="IU169" s="284"/>
    </row>
    <row r="170" spans="1:255" ht="15" x14ac:dyDescent="0.2">
      <c r="A170" s="1181" t="s">
        <v>725</v>
      </c>
      <c r="B170" s="284"/>
      <c r="C170" s="284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  <c r="EO170" s="284"/>
      <c r="EP170" s="284"/>
      <c r="EQ170" s="284"/>
      <c r="ER170" s="284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4"/>
      <c r="FI170" s="284"/>
      <c r="FJ170" s="284"/>
      <c r="FK170" s="284"/>
      <c r="FL170" s="284"/>
      <c r="FM170" s="284"/>
      <c r="FN170" s="284"/>
      <c r="FO170" s="284"/>
      <c r="FP170" s="284"/>
      <c r="FQ170" s="284"/>
      <c r="FR170" s="284"/>
      <c r="FS170" s="284"/>
      <c r="FT170" s="284"/>
      <c r="FU170" s="284"/>
      <c r="FV170" s="284"/>
      <c r="FW170" s="284"/>
      <c r="FX170" s="284"/>
      <c r="FY170" s="284"/>
      <c r="FZ170" s="284"/>
      <c r="GA170" s="284"/>
      <c r="GB170" s="284"/>
      <c r="GC170" s="284"/>
      <c r="GD170" s="284"/>
      <c r="GE170" s="284"/>
      <c r="GF170" s="284"/>
      <c r="GG170" s="284"/>
      <c r="GH170" s="284"/>
      <c r="GI170" s="284"/>
      <c r="GJ170" s="284"/>
      <c r="GK170" s="284"/>
      <c r="GL170" s="284"/>
      <c r="GM170" s="284"/>
      <c r="GN170" s="284"/>
      <c r="GO170" s="284"/>
      <c r="GP170" s="284"/>
      <c r="GQ170" s="284"/>
      <c r="GR170" s="284"/>
      <c r="GS170" s="284"/>
      <c r="GT170" s="284"/>
      <c r="GU170" s="284"/>
      <c r="GV170" s="284"/>
      <c r="GW170" s="284"/>
      <c r="GX170" s="284"/>
      <c r="GY170" s="284"/>
      <c r="GZ170" s="284"/>
      <c r="HA170" s="284"/>
      <c r="HB170" s="284"/>
      <c r="HC170" s="284"/>
      <c r="HD170" s="284"/>
      <c r="HE170" s="284"/>
      <c r="HF170" s="284"/>
      <c r="HG170" s="284"/>
      <c r="HH170" s="284"/>
      <c r="HI170" s="284"/>
      <c r="HJ170" s="284"/>
      <c r="HK170" s="284"/>
      <c r="HL170" s="284"/>
      <c r="HM170" s="284"/>
      <c r="HN170" s="284"/>
      <c r="HO170" s="284"/>
      <c r="HP170" s="284"/>
      <c r="HQ170" s="284"/>
      <c r="HR170" s="284"/>
      <c r="HS170" s="284"/>
      <c r="HT170" s="284"/>
      <c r="HU170" s="284"/>
      <c r="HV170" s="284"/>
      <c r="HW170" s="284"/>
      <c r="HX170" s="284"/>
      <c r="HY170" s="284"/>
      <c r="HZ170" s="284"/>
      <c r="IA170" s="284"/>
      <c r="IB170" s="284"/>
      <c r="IC170" s="284"/>
      <c r="ID170" s="284"/>
      <c r="IE170" s="284"/>
      <c r="IF170" s="284"/>
      <c r="IG170" s="284"/>
      <c r="IH170" s="284"/>
      <c r="II170" s="284"/>
      <c r="IJ170" s="284"/>
      <c r="IK170" s="284"/>
      <c r="IL170" s="284"/>
      <c r="IM170" s="284"/>
      <c r="IN170" s="284"/>
      <c r="IO170" s="284"/>
      <c r="IP170" s="284"/>
      <c r="IQ170" s="284"/>
      <c r="IR170" s="284"/>
      <c r="IS170" s="284"/>
      <c r="IT170" s="284"/>
      <c r="IU170" s="284"/>
    </row>
    <row r="171" spans="1:255" ht="15" x14ac:dyDescent="0.2">
      <c r="A171" s="1181" t="s">
        <v>726</v>
      </c>
      <c r="B171" s="284"/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  <c r="EO171" s="284"/>
      <c r="EP171" s="284"/>
      <c r="EQ171" s="284"/>
      <c r="ER171" s="284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4"/>
      <c r="FI171" s="284"/>
      <c r="FJ171" s="284"/>
      <c r="FK171" s="284"/>
      <c r="FL171" s="284"/>
      <c r="FM171" s="284"/>
      <c r="FN171" s="284"/>
      <c r="FO171" s="284"/>
      <c r="FP171" s="284"/>
      <c r="FQ171" s="284"/>
      <c r="FR171" s="284"/>
      <c r="FS171" s="284"/>
      <c r="FT171" s="284"/>
      <c r="FU171" s="284"/>
      <c r="FV171" s="284"/>
      <c r="FW171" s="284"/>
      <c r="FX171" s="284"/>
      <c r="FY171" s="284"/>
      <c r="FZ171" s="284"/>
      <c r="GA171" s="284"/>
      <c r="GB171" s="284"/>
      <c r="GC171" s="284"/>
      <c r="GD171" s="284"/>
      <c r="GE171" s="284"/>
      <c r="GF171" s="284"/>
      <c r="GG171" s="284"/>
      <c r="GH171" s="284"/>
      <c r="GI171" s="284"/>
      <c r="GJ171" s="284"/>
      <c r="GK171" s="284"/>
      <c r="GL171" s="284"/>
      <c r="GM171" s="284"/>
      <c r="GN171" s="284"/>
      <c r="GO171" s="284"/>
      <c r="GP171" s="284"/>
      <c r="GQ171" s="284"/>
      <c r="GR171" s="284"/>
      <c r="GS171" s="284"/>
      <c r="GT171" s="284"/>
      <c r="GU171" s="284"/>
      <c r="GV171" s="284"/>
      <c r="GW171" s="284"/>
      <c r="GX171" s="284"/>
      <c r="GY171" s="284"/>
      <c r="GZ171" s="284"/>
      <c r="HA171" s="284"/>
      <c r="HB171" s="284"/>
      <c r="HC171" s="284"/>
      <c r="HD171" s="284"/>
      <c r="HE171" s="284"/>
      <c r="HF171" s="284"/>
      <c r="HG171" s="284"/>
      <c r="HH171" s="284"/>
      <c r="HI171" s="284"/>
      <c r="HJ171" s="284"/>
      <c r="HK171" s="284"/>
      <c r="HL171" s="284"/>
      <c r="HM171" s="284"/>
      <c r="HN171" s="284"/>
      <c r="HO171" s="284"/>
      <c r="HP171" s="284"/>
      <c r="HQ171" s="284"/>
      <c r="HR171" s="284"/>
      <c r="HS171" s="284"/>
      <c r="HT171" s="284"/>
      <c r="HU171" s="284"/>
      <c r="HV171" s="284"/>
      <c r="HW171" s="284"/>
      <c r="HX171" s="284"/>
      <c r="HY171" s="284"/>
      <c r="HZ171" s="284"/>
      <c r="IA171" s="284"/>
      <c r="IB171" s="284"/>
      <c r="IC171" s="284"/>
      <c r="ID171" s="284"/>
      <c r="IE171" s="284"/>
      <c r="IF171" s="284"/>
      <c r="IG171" s="284"/>
      <c r="IH171" s="284"/>
      <c r="II171" s="284"/>
      <c r="IJ171" s="284"/>
      <c r="IK171" s="284"/>
      <c r="IL171" s="284"/>
      <c r="IM171" s="284"/>
      <c r="IN171" s="284"/>
      <c r="IO171" s="284"/>
      <c r="IP171" s="284"/>
      <c r="IQ171" s="284"/>
      <c r="IR171" s="284"/>
      <c r="IS171" s="284"/>
      <c r="IT171" s="284"/>
      <c r="IU171" s="284"/>
    </row>
    <row r="172" spans="1:255" ht="15" x14ac:dyDescent="0.2">
      <c r="A172" s="1181" t="s">
        <v>727</v>
      </c>
      <c r="B172" s="284"/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  <c r="EO172" s="284"/>
      <c r="EP172" s="284"/>
      <c r="EQ172" s="284"/>
      <c r="ER172" s="284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4"/>
      <c r="FI172" s="284"/>
      <c r="FJ172" s="284"/>
      <c r="FK172" s="284"/>
      <c r="FL172" s="284"/>
      <c r="FM172" s="284"/>
      <c r="FN172" s="284"/>
      <c r="FO172" s="284"/>
      <c r="FP172" s="284"/>
      <c r="FQ172" s="284"/>
      <c r="FR172" s="284"/>
      <c r="FS172" s="284"/>
      <c r="FT172" s="284"/>
      <c r="FU172" s="284"/>
      <c r="FV172" s="284"/>
      <c r="FW172" s="284"/>
      <c r="FX172" s="284"/>
      <c r="FY172" s="284"/>
      <c r="FZ172" s="284"/>
      <c r="GA172" s="284"/>
      <c r="GB172" s="284"/>
      <c r="GC172" s="284"/>
      <c r="GD172" s="284"/>
      <c r="GE172" s="284"/>
      <c r="GF172" s="284"/>
      <c r="GG172" s="284"/>
      <c r="GH172" s="284"/>
      <c r="GI172" s="284"/>
      <c r="GJ172" s="284"/>
      <c r="GK172" s="284"/>
      <c r="GL172" s="284"/>
      <c r="GM172" s="284"/>
      <c r="GN172" s="284"/>
      <c r="GO172" s="284"/>
      <c r="GP172" s="284"/>
      <c r="GQ172" s="284"/>
      <c r="GR172" s="284"/>
      <c r="GS172" s="284"/>
      <c r="GT172" s="284"/>
      <c r="GU172" s="284"/>
      <c r="GV172" s="284"/>
      <c r="GW172" s="284"/>
      <c r="GX172" s="284"/>
      <c r="GY172" s="284"/>
      <c r="GZ172" s="284"/>
      <c r="HA172" s="284"/>
      <c r="HB172" s="284"/>
      <c r="HC172" s="284"/>
      <c r="HD172" s="284"/>
      <c r="HE172" s="284"/>
      <c r="HF172" s="284"/>
      <c r="HG172" s="284"/>
      <c r="HH172" s="284"/>
      <c r="HI172" s="284"/>
      <c r="HJ172" s="284"/>
      <c r="HK172" s="284"/>
      <c r="HL172" s="284"/>
      <c r="HM172" s="284"/>
      <c r="HN172" s="284"/>
      <c r="HO172" s="284"/>
      <c r="HP172" s="284"/>
      <c r="HQ172" s="284"/>
      <c r="HR172" s="284"/>
      <c r="HS172" s="284"/>
      <c r="HT172" s="284"/>
      <c r="HU172" s="284"/>
      <c r="HV172" s="284"/>
      <c r="HW172" s="284"/>
      <c r="HX172" s="284"/>
      <c r="HY172" s="284"/>
      <c r="HZ172" s="284"/>
      <c r="IA172" s="284"/>
      <c r="IB172" s="284"/>
      <c r="IC172" s="284"/>
      <c r="ID172" s="284"/>
      <c r="IE172" s="284"/>
      <c r="IF172" s="284"/>
      <c r="IG172" s="284"/>
      <c r="IH172" s="284"/>
      <c r="II172" s="284"/>
      <c r="IJ172" s="284"/>
      <c r="IK172" s="284"/>
      <c r="IL172" s="284"/>
      <c r="IM172" s="284"/>
      <c r="IN172" s="284"/>
      <c r="IO172" s="284"/>
      <c r="IP172" s="284"/>
      <c r="IQ172" s="284"/>
      <c r="IR172" s="284"/>
      <c r="IS172" s="284"/>
      <c r="IT172" s="284"/>
      <c r="IU172" s="284"/>
    </row>
    <row r="173" spans="1:255" ht="12.75" x14ac:dyDescent="0.2">
      <c r="A173" s="1181" t="s">
        <v>728</v>
      </c>
      <c r="B173" s="284"/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  <c r="EO173" s="284"/>
      <c r="EP173" s="284"/>
      <c r="EQ173" s="284"/>
      <c r="ER173" s="284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4"/>
      <c r="FI173" s="284"/>
      <c r="FJ173" s="284"/>
      <c r="FK173" s="284"/>
      <c r="FL173" s="284"/>
      <c r="FM173" s="284"/>
      <c r="FN173" s="284"/>
      <c r="FO173" s="284"/>
      <c r="FP173" s="284"/>
      <c r="FQ173" s="284"/>
      <c r="FR173" s="284"/>
      <c r="FS173" s="284"/>
      <c r="FT173" s="284"/>
      <c r="FU173" s="284"/>
      <c r="FV173" s="284"/>
      <c r="FW173" s="284"/>
      <c r="FX173" s="284"/>
      <c r="FY173" s="284"/>
      <c r="FZ173" s="284"/>
      <c r="GA173" s="284"/>
      <c r="GB173" s="284"/>
      <c r="GC173" s="284"/>
      <c r="GD173" s="284"/>
      <c r="GE173" s="284"/>
      <c r="GF173" s="284"/>
      <c r="GG173" s="284"/>
      <c r="GH173" s="284"/>
      <c r="GI173" s="284"/>
      <c r="GJ173" s="284"/>
      <c r="GK173" s="284"/>
      <c r="GL173" s="284"/>
      <c r="GM173" s="284"/>
      <c r="GN173" s="284"/>
      <c r="GO173" s="284"/>
      <c r="GP173" s="284"/>
      <c r="GQ173" s="284"/>
      <c r="GR173" s="284"/>
      <c r="GS173" s="284"/>
      <c r="GT173" s="284"/>
      <c r="GU173" s="284"/>
      <c r="GV173" s="284"/>
      <c r="GW173" s="284"/>
      <c r="GX173" s="284"/>
      <c r="GY173" s="284"/>
      <c r="GZ173" s="284"/>
      <c r="HA173" s="284"/>
      <c r="HB173" s="284"/>
      <c r="HC173" s="284"/>
      <c r="HD173" s="284"/>
      <c r="HE173" s="284"/>
      <c r="HF173" s="284"/>
      <c r="HG173" s="284"/>
      <c r="HH173" s="284"/>
      <c r="HI173" s="284"/>
      <c r="HJ173" s="284"/>
      <c r="HK173" s="284"/>
      <c r="HL173" s="284"/>
      <c r="HM173" s="284"/>
      <c r="HN173" s="284"/>
      <c r="HO173" s="284"/>
      <c r="HP173" s="284"/>
      <c r="HQ173" s="284"/>
      <c r="HR173" s="284"/>
      <c r="HS173" s="284"/>
      <c r="HT173" s="284"/>
      <c r="HU173" s="284"/>
      <c r="HV173" s="284"/>
      <c r="HW173" s="284"/>
      <c r="HX173" s="284"/>
      <c r="HY173" s="284"/>
      <c r="HZ173" s="284"/>
      <c r="IA173" s="284"/>
      <c r="IB173" s="284"/>
      <c r="IC173" s="284"/>
      <c r="ID173" s="284"/>
      <c r="IE173" s="284"/>
      <c r="IF173" s="284"/>
      <c r="IG173" s="284"/>
      <c r="IH173" s="284"/>
      <c r="II173" s="284"/>
      <c r="IJ173" s="284"/>
      <c r="IK173" s="284"/>
      <c r="IL173" s="284"/>
      <c r="IM173" s="284"/>
      <c r="IN173" s="284"/>
      <c r="IO173" s="284"/>
      <c r="IP173" s="284"/>
      <c r="IQ173" s="284"/>
      <c r="IR173" s="284"/>
      <c r="IS173" s="284"/>
      <c r="IT173" s="284"/>
      <c r="IU173" s="284"/>
    </row>
    <row r="174" spans="1:255" ht="12.75" x14ac:dyDescent="0.2">
      <c r="A174" s="1181" t="s">
        <v>729</v>
      </c>
      <c r="B174" s="284"/>
      <c r="C174" s="284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  <c r="EO174" s="284"/>
      <c r="EP174" s="284"/>
      <c r="EQ174" s="284"/>
      <c r="ER174" s="284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4"/>
      <c r="FI174" s="284"/>
      <c r="FJ174" s="284"/>
      <c r="FK174" s="284"/>
      <c r="FL174" s="284"/>
      <c r="FM174" s="284"/>
      <c r="FN174" s="284"/>
      <c r="FO174" s="284"/>
      <c r="FP174" s="284"/>
      <c r="FQ174" s="284"/>
      <c r="FR174" s="284"/>
      <c r="FS174" s="284"/>
      <c r="FT174" s="284"/>
      <c r="FU174" s="284"/>
      <c r="FV174" s="284"/>
      <c r="FW174" s="284"/>
      <c r="FX174" s="284"/>
      <c r="FY174" s="284"/>
      <c r="FZ174" s="284"/>
      <c r="GA174" s="284"/>
      <c r="GB174" s="284"/>
      <c r="GC174" s="284"/>
      <c r="GD174" s="284"/>
      <c r="GE174" s="284"/>
      <c r="GF174" s="284"/>
      <c r="GG174" s="284"/>
      <c r="GH174" s="284"/>
      <c r="GI174" s="284"/>
      <c r="GJ174" s="284"/>
      <c r="GK174" s="284"/>
      <c r="GL174" s="284"/>
      <c r="GM174" s="284"/>
      <c r="GN174" s="284"/>
      <c r="GO174" s="284"/>
      <c r="GP174" s="284"/>
      <c r="GQ174" s="284"/>
      <c r="GR174" s="284"/>
      <c r="GS174" s="284"/>
      <c r="GT174" s="284"/>
      <c r="GU174" s="284"/>
      <c r="GV174" s="284"/>
      <c r="GW174" s="284"/>
      <c r="GX174" s="284"/>
      <c r="GY174" s="284"/>
      <c r="GZ174" s="284"/>
      <c r="HA174" s="284"/>
      <c r="HB174" s="284"/>
      <c r="HC174" s="284"/>
      <c r="HD174" s="284"/>
      <c r="HE174" s="284"/>
      <c r="HF174" s="284"/>
      <c r="HG174" s="284"/>
      <c r="HH174" s="284"/>
      <c r="HI174" s="284"/>
      <c r="HJ174" s="284"/>
      <c r="HK174" s="284"/>
      <c r="HL174" s="284"/>
      <c r="HM174" s="284"/>
      <c r="HN174" s="284"/>
      <c r="HO174" s="284"/>
      <c r="HP174" s="284"/>
      <c r="HQ174" s="284"/>
      <c r="HR174" s="284"/>
      <c r="HS174" s="284"/>
      <c r="HT174" s="284"/>
      <c r="HU174" s="284"/>
      <c r="HV174" s="284"/>
      <c r="HW174" s="284"/>
      <c r="HX174" s="284"/>
      <c r="HY174" s="284"/>
      <c r="HZ174" s="284"/>
      <c r="IA174" s="284"/>
      <c r="IB174" s="284"/>
      <c r="IC174" s="284"/>
      <c r="ID174" s="284"/>
      <c r="IE174" s="284"/>
      <c r="IF174" s="284"/>
      <c r="IG174" s="284"/>
      <c r="IH174" s="284"/>
      <c r="II174" s="284"/>
      <c r="IJ174" s="284"/>
      <c r="IK174" s="284"/>
      <c r="IL174" s="284"/>
      <c r="IM174" s="284"/>
      <c r="IN174" s="284"/>
      <c r="IO174" s="284"/>
      <c r="IP174" s="284"/>
      <c r="IQ174" s="284"/>
      <c r="IR174" s="284"/>
      <c r="IS174" s="284"/>
      <c r="IT174" s="284"/>
      <c r="IU174" s="284"/>
    </row>
    <row r="175" spans="1:255" x14ac:dyDescent="0.2">
      <c r="A175" s="1182"/>
      <c r="B175" s="284"/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  <c r="EO175" s="284"/>
      <c r="EP175" s="284"/>
      <c r="EQ175" s="284"/>
      <c r="ER175" s="284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4"/>
      <c r="FI175" s="284"/>
      <c r="FJ175" s="284"/>
      <c r="FK175" s="284"/>
      <c r="FL175" s="284"/>
      <c r="FM175" s="284"/>
      <c r="FN175" s="284"/>
      <c r="FO175" s="284"/>
      <c r="FP175" s="284"/>
      <c r="FQ175" s="284"/>
      <c r="FR175" s="284"/>
      <c r="FS175" s="284"/>
      <c r="FT175" s="284"/>
      <c r="FU175" s="284"/>
      <c r="FV175" s="284"/>
      <c r="FW175" s="284"/>
      <c r="FX175" s="284"/>
      <c r="FY175" s="284"/>
      <c r="FZ175" s="284"/>
      <c r="GA175" s="284"/>
      <c r="GB175" s="284"/>
      <c r="GC175" s="284"/>
      <c r="GD175" s="284"/>
      <c r="GE175" s="284"/>
      <c r="GF175" s="284"/>
      <c r="GG175" s="284"/>
      <c r="GH175" s="284"/>
      <c r="GI175" s="284"/>
      <c r="GJ175" s="284"/>
      <c r="GK175" s="284"/>
      <c r="GL175" s="284"/>
      <c r="GM175" s="284"/>
      <c r="GN175" s="284"/>
      <c r="GO175" s="284"/>
      <c r="GP175" s="284"/>
      <c r="GQ175" s="284"/>
      <c r="GR175" s="284"/>
      <c r="GS175" s="284"/>
      <c r="GT175" s="284"/>
      <c r="GU175" s="284"/>
      <c r="GV175" s="284"/>
      <c r="GW175" s="284"/>
      <c r="GX175" s="284"/>
      <c r="GY175" s="284"/>
      <c r="GZ175" s="284"/>
      <c r="HA175" s="284"/>
      <c r="HB175" s="284"/>
      <c r="HC175" s="284"/>
      <c r="HD175" s="284"/>
      <c r="HE175" s="284"/>
      <c r="HF175" s="284"/>
      <c r="HG175" s="284"/>
      <c r="HH175" s="284"/>
      <c r="HI175" s="284"/>
      <c r="HJ175" s="284"/>
      <c r="HK175" s="284"/>
      <c r="HL175" s="284"/>
      <c r="HM175" s="284"/>
      <c r="HN175" s="284"/>
      <c r="HO175" s="284"/>
      <c r="HP175" s="284"/>
      <c r="HQ175" s="284"/>
      <c r="HR175" s="284"/>
      <c r="HS175" s="284"/>
      <c r="HT175" s="284"/>
      <c r="HU175" s="284"/>
      <c r="HV175" s="284"/>
      <c r="HW175" s="284"/>
      <c r="HX175" s="284"/>
      <c r="HY175" s="284"/>
      <c r="HZ175" s="284"/>
      <c r="IA175" s="284"/>
      <c r="IB175" s="284"/>
      <c r="IC175" s="284"/>
      <c r="ID175" s="284"/>
      <c r="IE175" s="284"/>
      <c r="IF175" s="284"/>
      <c r="IG175" s="284"/>
      <c r="IH175" s="284"/>
      <c r="II175" s="284"/>
      <c r="IJ175" s="284"/>
      <c r="IK175" s="284"/>
      <c r="IL175" s="284"/>
      <c r="IM175" s="284"/>
      <c r="IN175" s="284"/>
      <c r="IO175" s="284"/>
      <c r="IP175" s="284"/>
      <c r="IQ175" s="284"/>
      <c r="IR175" s="284"/>
      <c r="IS175" s="284"/>
      <c r="IT175" s="284"/>
      <c r="IU175" s="284"/>
    </row>
    <row r="176" spans="1:255" x14ac:dyDescent="0.2">
      <c r="A176" s="284"/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  <c r="EO176" s="284"/>
      <c r="EP176" s="284"/>
      <c r="EQ176" s="284"/>
      <c r="ER176" s="284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4"/>
      <c r="FI176" s="284"/>
      <c r="FJ176" s="284"/>
      <c r="FK176" s="284"/>
      <c r="FL176" s="284"/>
      <c r="FM176" s="284"/>
      <c r="FN176" s="284"/>
      <c r="FO176" s="284"/>
      <c r="FP176" s="284"/>
      <c r="FQ176" s="284"/>
      <c r="FR176" s="284"/>
      <c r="FS176" s="284"/>
      <c r="FT176" s="284"/>
      <c r="FU176" s="284"/>
      <c r="FV176" s="284"/>
      <c r="FW176" s="284"/>
      <c r="FX176" s="284"/>
      <c r="FY176" s="284"/>
      <c r="FZ176" s="284"/>
      <c r="GA176" s="284"/>
      <c r="GB176" s="284"/>
      <c r="GC176" s="284"/>
      <c r="GD176" s="284"/>
      <c r="GE176" s="284"/>
      <c r="GF176" s="284"/>
      <c r="GG176" s="284"/>
      <c r="GH176" s="284"/>
      <c r="GI176" s="284"/>
      <c r="GJ176" s="284"/>
      <c r="GK176" s="284"/>
      <c r="GL176" s="284"/>
      <c r="GM176" s="284"/>
      <c r="GN176" s="284"/>
      <c r="GO176" s="284"/>
      <c r="GP176" s="284"/>
      <c r="GQ176" s="284"/>
      <c r="GR176" s="284"/>
      <c r="GS176" s="284"/>
      <c r="GT176" s="284"/>
      <c r="GU176" s="284"/>
      <c r="GV176" s="284"/>
      <c r="GW176" s="284"/>
      <c r="GX176" s="284"/>
      <c r="GY176" s="284"/>
      <c r="GZ176" s="284"/>
      <c r="HA176" s="284"/>
      <c r="HB176" s="284"/>
      <c r="HC176" s="284"/>
      <c r="HD176" s="284"/>
      <c r="HE176" s="284"/>
      <c r="HF176" s="284"/>
      <c r="HG176" s="284"/>
      <c r="HH176" s="284"/>
      <c r="HI176" s="284"/>
      <c r="HJ176" s="284"/>
      <c r="HK176" s="284"/>
      <c r="HL176" s="284"/>
      <c r="HM176" s="284"/>
      <c r="HN176" s="284"/>
      <c r="HO176" s="284"/>
      <c r="HP176" s="284"/>
      <c r="HQ176" s="284"/>
      <c r="HR176" s="284"/>
      <c r="HS176" s="284"/>
      <c r="HT176" s="284"/>
      <c r="HU176" s="284"/>
      <c r="HV176" s="284"/>
      <c r="HW176" s="284"/>
      <c r="HX176" s="284"/>
      <c r="HY176" s="284"/>
      <c r="HZ176" s="284"/>
      <c r="IA176" s="284"/>
      <c r="IB176" s="284"/>
      <c r="IC176" s="284"/>
      <c r="ID176" s="284"/>
      <c r="IE176" s="284"/>
      <c r="IF176" s="284"/>
      <c r="IG176" s="284"/>
      <c r="IH176" s="284"/>
      <c r="II176" s="284"/>
      <c r="IJ176" s="284"/>
      <c r="IK176" s="284"/>
      <c r="IL176" s="284"/>
      <c r="IM176" s="284"/>
      <c r="IN176" s="284"/>
      <c r="IO176" s="284"/>
      <c r="IP176" s="284"/>
      <c r="IQ176" s="284"/>
      <c r="IR176" s="284"/>
      <c r="IS176" s="284"/>
      <c r="IT176" s="284"/>
      <c r="IU176" s="284"/>
    </row>
    <row r="177" spans="1:255" x14ac:dyDescent="0.2">
      <c r="A177" s="284"/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  <c r="EO177" s="284"/>
      <c r="EP177" s="284"/>
      <c r="EQ177" s="284"/>
      <c r="ER177" s="284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4"/>
      <c r="FI177" s="284"/>
      <c r="FJ177" s="284"/>
      <c r="FK177" s="284"/>
      <c r="FL177" s="284"/>
      <c r="FM177" s="284"/>
      <c r="FN177" s="284"/>
      <c r="FO177" s="284"/>
      <c r="FP177" s="284"/>
      <c r="FQ177" s="284"/>
      <c r="FR177" s="284"/>
      <c r="FS177" s="284"/>
      <c r="FT177" s="284"/>
      <c r="FU177" s="284"/>
      <c r="FV177" s="284"/>
      <c r="FW177" s="284"/>
      <c r="FX177" s="284"/>
      <c r="FY177" s="284"/>
      <c r="FZ177" s="284"/>
      <c r="GA177" s="284"/>
      <c r="GB177" s="284"/>
      <c r="GC177" s="284"/>
      <c r="GD177" s="284"/>
      <c r="GE177" s="284"/>
      <c r="GF177" s="284"/>
      <c r="GG177" s="284"/>
      <c r="GH177" s="284"/>
      <c r="GI177" s="284"/>
      <c r="GJ177" s="284"/>
      <c r="GK177" s="284"/>
      <c r="GL177" s="284"/>
      <c r="GM177" s="284"/>
      <c r="GN177" s="284"/>
      <c r="GO177" s="284"/>
      <c r="GP177" s="284"/>
      <c r="GQ177" s="284"/>
      <c r="GR177" s="284"/>
      <c r="GS177" s="284"/>
      <c r="GT177" s="284"/>
      <c r="GU177" s="284"/>
      <c r="GV177" s="284"/>
      <c r="GW177" s="284"/>
      <c r="GX177" s="284"/>
      <c r="GY177" s="284"/>
      <c r="GZ177" s="284"/>
      <c r="HA177" s="284"/>
      <c r="HB177" s="284"/>
      <c r="HC177" s="284"/>
      <c r="HD177" s="284"/>
      <c r="HE177" s="284"/>
      <c r="HF177" s="284"/>
      <c r="HG177" s="284"/>
      <c r="HH177" s="284"/>
      <c r="HI177" s="284"/>
      <c r="HJ177" s="284"/>
      <c r="HK177" s="284"/>
      <c r="HL177" s="284"/>
      <c r="HM177" s="284"/>
      <c r="HN177" s="284"/>
      <c r="HO177" s="284"/>
      <c r="HP177" s="284"/>
      <c r="HQ177" s="284"/>
      <c r="HR177" s="284"/>
      <c r="HS177" s="284"/>
      <c r="HT177" s="284"/>
      <c r="HU177" s="284"/>
      <c r="HV177" s="284"/>
      <c r="HW177" s="284"/>
      <c r="HX177" s="284"/>
      <c r="HY177" s="284"/>
      <c r="HZ177" s="284"/>
      <c r="IA177" s="284"/>
      <c r="IB177" s="284"/>
      <c r="IC177" s="284"/>
      <c r="ID177" s="284"/>
      <c r="IE177" s="284"/>
      <c r="IF177" s="284"/>
      <c r="IG177" s="284"/>
      <c r="IH177" s="284"/>
      <c r="II177" s="284"/>
      <c r="IJ177" s="284"/>
      <c r="IK177" s="284"/>
      <c r="IL177" s="284"/>
      <c r="IM177" s="284"/>
      <c r="IN177" s="284"/>
      <c r="IO177" s="284"/>
      <c r="IP177" s="284"/>
      <c r="IQ177" s="284"/>
      <c r="IR177" s="284"/>
      <c r="IS177" s="284"/>
      <c r="IT177" s="284"/>
      <c r="IU177" s="284"/>
    </row>
    <row r="178" spans="1:255" x14ac:dyDescent="0.2">
      <c r="A178" s="284"/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  <c r="EO178" s="284"/>
      <c r="EP178" s="284"/>
      <c r="EQ178" s="284"/>
      <c r="ER178" s="284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4"/>
      <c r="FI178" s="284"/>
      <c r="FJ178" s="284"/>
      <c r="FK178" s="284"/>
      <c r="FL178" s="284"/>
      <c r="FM178" s="284"/>
      <c r="FN178" s="284"/>
      <c r="FO178" s="284"/>
      <c r="FP178" s="284"/>
      <c r="FQ178" s="284"/>
      <c r="FR178" s="284"/>
      <c r="FS178" s="284"/>
      <c r="FT178" s="284"/>
      <c r="FU178" s="284"/>
      <c r="FV178" s="284"/>
      <c r="FW178" s="284"/>
      <c r="FX178" s="284"/>
      <c r="FY178" s="284"/>
      <c r="FZ178" s="284"/>
      <c r="GA178" s="284"/>
      <c r="GB178" s="284"/>
      <c r="GC178" s="284"/>
      <c r="GD178" s="284"/>
      <c r="GE178" s="284"/>
      <c r="GF178" s="284"/>
      <c r="GG178" s="284"/>
      <c r="GH178" s="284"/>
      <c r="GI178" s="284"/>
      <c r="GJ178" s="284"/>
      <c r="GK178" s="284"/>
      <c r="GL178" s="284"/>
      <c r="GM178" s="284"/>
      <c r="GN178" s="284"/>
      <c r="GO178" s="284"/>
      <c r="GP178" s="284"/>
      <c r="GQ178" s="284"/>
      <c r="GR178" s="284"/>
      <c r="GS178" s="284"/>
      <c r="GT178" s="284"/>
      <c r="GU178" s="284"/>
      <c r="GV178" s="284"/>
      <c r="GW178" s="284"/>
      <c r="GX178" s="284"/>
      <c r="GY178" s="284"/>
      <c r="GZ178" s="284"/>
      <c r="HA178" s="284"/>
      <c r="HB178" s="284"/>
      <c r="HC178" s="284"/>
      <c r="HD178" s="284"/>
      <c r="HE178" s="284"/>
      <c r="HF178" s="284"/>
      <c r="HG178" s="284"/>
      <c r="HH178" s="284"/>
      <c r="HI178" s="284"/>
      <c r="HJ178" s="284"/>
      <c r="HK178" s="284"/>
      <c r="HL178" s="284"/>
      <c r="HM178" s="284"/>
      <c r="HN178" s="284"/>
      <c r="HO178" s="284"/>
      <c r="HP178" s="284"/>
      <c r="HQ178" s="284"/>
      <c r="HR178" s="284"/>
      <c r="HS178" s="284"/>
      <c r="HT178" s="284"/>
      <c r="HU178" s="284"/>
      <c r="HV178" s="284"/>
      <c r="HW178" s="284"/>
      <c r="HX178" s="284"/>
      <c r="HY178" s="284"/>
      <c r="HZ178" s="284"/>
      <c r="IA178" s="284"/>
      <c r="IB178" s="284"/>
      <c r="IC178" s="284"/>
      <c r="ID178" s="284"/>
      <c r="IE178" s="284"/>
      <c r="IF178" s="284"/>
      <c r="IG178" s="284"/>
      <c r="IH178" s="284"/>
      <c r="II178" s="284"/>
      <c r="IJ178" s="284"/>
      <c r="IK178" s="284"/>
      <c r="IL178" s="284"/>
      <c r="IM178" s="284"/>
      <c r="IN178" s="284"/>
      <c r="IO178" s="284"/>
      <c r="IP178" s="284"/>
      <c r="IQ178" s="284"/>
      <c r="IR178" s="284"/>
      <c r="IS178" s="284"/>
      <c r="IT178" s="284"/>
      <c r="IU178" s="284"/>
    </row>
    <row r="179" spans="1:255" x14ac:dyDescent="0.2">
      <c r="A179" s="284"/>
      <c r="B179" s="284"/>
      <c r="C179" s="284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  <c r="EO179" s="284"/>
      <c r="EP179" s="284"/>
      <c r="EQ179" s="284"/>
      <c r="ER179" s="284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4"/>
      <c r="FI179" s="284"/>
      <c r="FJ179" s="284"/>
      <c r="FK179" s="284"/>
      <c r="FL179" s="284"/>
      <c r="FM179" s="284"/>
      <c r="FN179" s="284"/>
      <c r="FO179" s="284"/>
      <c r="FP179" s="284"/>
      <c r="FQ179" s="284"/>
      <c r="FR179" s="284"/>
      <c r="FS179" s="284"/>
      <c r="FT179" s="284"/>
      <c r="FU179" s="284"/>
      <c r="FV179" s="284"/>
      <c r="FW179" s="284"/>
      <c r="FX179" s="284"/>
      <c r="FY179" s="284"/>
      <c r="FZ179" s="284"/>
      <c r="GA179" s="284"/>
      <c r="GB179" s="284"/>
      <c r="GC179" s="284"/>
      <c r="GD179" s="284"/>
      <c r="GE179" s="284"/>
      <c r="GF179" s="284"/>
      <c r="GG179" s="284"/>
      <c r="GH179" s="284"/>
      <c r="GI179" s="284"/>
      <c r="GJ179" s="284"/>
      <c r="GK179" s="284"/>
      <c r="GL179" s="284"/>
      <c r="GM179" s="284"/>
      <c r="GN179" s="284"/>
      <c r="GO179" s="284"/>
      <c r="GP179" s="284"/>
      <c r="GQ179" s="284"/>
      <c r="GR179" s="284"/>
      <c r="GS179" s="284"/>
      <c r="GT179" s="284"/>
      <c r="GU179" s="284"/>
      <c r="GV179" s="284"/>
      <c r="GW179" s="284"/>
      <c r="GX179" s="284"/>
      <c r="GY179" s="284"/>
      <c r="GZ179" s="284"/>
      <c r="HA179" s="284"/>
      <c r="HB179" s="284"/>
      <c r="HC179" s="284"/>
      <c r="HD179" s="284"/>
      <c r="HE179" s="284"/>
      <c r="HF179" s="284"/>
      <c r="HG179" s="284"/>
      <c r="HH179" s="284"/>
      <c r="HI179" s="284"/>
      <c r="HJ179" s="284"/>
      <c r="HK179" s="284"/>
      <c r="HL179" s="284"/>
      <c r="HM179" s="284"/>
      <c r="HN179" s="284"/>
      <c r="HO179" s="284"/>
      <c r="HP179" s="284"/>
      <c r="HQ179" s="284"/>
      <c r="HR179" s="284"/>
      <c r="HS179" s="284"/>
      <c r="HT179" s="284"/>
      <c r="HU179" s="284"/>
      <c r="HV179" s="284"/>
      <c r="HW179" s="284"/>
      <c r="HX179" s="284"/>
      <c r="HY179" s="284"/>
      <c r="HZ179" s="284"/>
      <c r="IA179" s="284"/>
      <c r="IB179" s="284"/>
      <c r="IC179" s="284"/>
      <c r="ID179" s="284"/>
      <c r="IE179" s="284"/>
      <c r="IF179" s="284"/>
      <c r="IG179" s="284"/>
      <c r="IH179" s="284"/>
      <c r="II179" s="284"/>
      <c r="IJ179" s="284"/>
      <c r="IK179" s="284"/>
      <c r="IL179" s="284"/>
      <c r="IM179" s="284"/>
      <c r="IN179" s="284"/>
      <c r="IO179" s="284"/>
      <c r="IP179" s="284"/>
      <c r="IQ179" s="284"/>
      <c r="IR179" s="284"/>
      <c r="IS179" s="284"/>
      <c r="IT179" s="284"/>
      <c r="IU179" s="284"/>
    </row>
    <row r="180" spans="1:255" x14ac:dyDescent="0.2">
      <c r="A180" s="284"/>
      <c r="B180" s="284"/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  <c r="EO180" s="284"/>
      <c r="EP180" s="284"/>
      <c r="EQ180" s="284"/>
      <c r="ER180" s="284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4"/>
      <c r="FI180" s="284"/>
      <c r="FJ180" s="284"/>
      <c r="FK180" s="284"/>
      <c r="FL180" s="284"/>
      <c r="FM180" s="284"/>
      <c r="FN180" s="284"/>
      <c r="FO180" s="284"/>
      <c r="FP180" s="284"/>
      <c r="FQ180" s="284"/>
      <c r="FR180" s="284"/>
      <c r="FS180" s="284"/>
      <c r="FT180" s="284"/>
      <c r="FU180" s="284"/>
      <c r="FV180" s="284"/>
      <c r="FW180" s="284"/>
      <c r="FX180" s="284"/>
      <c r="FY180" s="284"/>
      <c r="FZ180" s="284"/>
      <c r="GA180" s="284"/>
      <c r="GB180" s="284"/>
      <c r="GC180" s="284"/>
      <c r="GD180" s="284"/>
      <c r="GE180" s="284"/>
      <c r="GF180" s="284"/>
      <c r="GG180" s="284"/>
      <c r="GH180" s="284"/>
      <c r="GI180" s="284"/>
      <c r="GJ180" s="284"/>
      <c r="GK180" s="284"/>
      <c r="GL180" s="284"/>
      <c r="GM180" s="284"/>
      <c r="GN180" s="284"/>
      <c r="GO180" s="284"/>
      <c r="GP180" s="284"/>
      <c r="GQ180" s="284"/>
      <c r="GR180" s="284"/>
      <c r="GS180" s="284"/>
      <c r="GT180" s="284"/>
      <c r="GU180" s="284"/>
      <c r="GV180" s="284"/>
      <c r="GW180" s="284"/>
      <c r="GX180" s="284"/>
      <c r="GY180" s="284"/>
      <c r="GZ180" s="284"/>
      <c r="HA180" s="284"/>
      <c r="HB180" s="284"/>
      <c r="HC180" s="284"/>
      <c r="HD180" s="284"/>
      <c r="HE180" s="284"/>
      <c r="HF180" s="284"/>
      <c r="HG180" s="284"/>
      <c r="HH180" s="284"/>
      <c r="HI180" s="284"/>
      <c r="HJ180" s="284"/>
      <c r="HK180" s="284"/>
      <c r="HL180" s="284"/>
      <c r="HM180" s="284"/>
      <c r="HN180" s="284"/>
      <c r="HO180" s="284"/>
      <c r="HP180" s="284"/>
      <c r="HQ180" s="284"/>
      <c r="HR180" s="284"/>
      <c r="HS180" s="284"/>
      <c r="HT180" s="284"/>
      <c r="HU180" s="284"/>
      <c r="HV180" s="284"/>
      <c r="HW180" s="284"/>
      <c r="HX180" s="284"/>
      <c r="HY180" s="284"/>
      <c r="HZ180" s="284"/>
      <c r="IA180" s="284"/>
      <c r="IB180" s="284"/>
      <c r="IC180" s="284"/>
      <c r="ID180" s="284"/>
      <c r="IE180" s="284"/>
      <c r="IF180" s="284"/>
      <c r="IG180" s="284"/>
      <c r="IH180" s="284"/>
      <c r="II180" s="284"/>
      <c r="IJ180" s="284"/>
      <c r="IK180" s="284"/>
      <c r="IL180" s="284"/>
      <c r="IM180" s="284"/>
      <c r="IN180" s="284"/>
      <c r="IO180" s="284"/>
      <c r="IP180" s="284"/>
      <c r="IQ180" s="284"/>
      <c r="IR180" s="284"/>
      <c r="IS180" s="284"/>
      <c r="IT180" s="284"/>
      <c r="IU180" s="284"/>
    </row>
    <row r="181" spans="1:255" x14ac:dyDescent="0.2">
      <c r="A181" s="205"/>
      <c r="B181" s="205"/>
      <c r="C181" s="205"/>
      <c r="D181" s="205"/>
      <c r="E181" s="205"/>
      <c r="F181" s="205"/>
      <c r="G181" s="205"/>
      <c r="H181" s="205"/>
      <c r="I181" s="205"/>
      <c r="J181" s="205"/>
    </row>
    <row r="182" spans="1:255" x14ac:dyDescent="0.2">
      <c r="A182" s="205"/>
      <c r="B182" s="205"/>
      <c r="C182" s="205"/>
      <c r="D182" s="205"/>
      <c r="E182" s="205"/>
      <c r="F182" s="205"/>
      <c r="G182" s="205"/>
      <c r="H182" s="205"/>
      <c r="I182" s="205"/>
      <c r="J182" s="205"/>
    </row>
    <row r="183" spans="1:255" x14ac:dyDescent="0.2">
      <c r="K183" s="1183"/>
      <c r="L183" s="1183"/>
      <c r="M183" s="1183"/>
      <c r="N183" s="1183"/>
      <c r="O183" s="1183"/>
      <c r="P183" s="1183"/>
      <c r="Q183" s="1183"/>
      <c r="R183" s="1183"/>
      <c r="S183" s="1183"/>
      <c r="T183" s="1183"/>
      <c r="U183" s="1183"/>
      <c r="V183" s="1183"/>
      <c r="W183" s="1183"/>
      <c r="X183" s="1183"/>
      <c r="Y183" s="1183"/>
      <c r="Z183" s="1183"/>
      <c r="AA183" s="1183"/>
      <c r="AB183" s="1183"/>
      <c r="AC183" s="1183"/>
      <c r="AD183" s="1183"/>
    </row>
    <row r="184" spans="1:255" x14ac:dyDescent="0.2">
      <c r="K184" s="1183"/>
      <c r="L184" s="1183"/>
      <c r="M184" s="1183"/>
      <c r="N184" s="1183"/>
      <c r="O184" s="1183"/>
      <c r="P184" s="1183"/>
      <c r="Q184" s="1183"/>
      <c r="R184" s="1183"/>
      <c r="S184" s="1183"/>
      <c r="T184" s="1183"/>
      <c r="U184" s="1183"/>
      <c r="V184" s="1183"/>
      <c r="W184" s="1183"/>
      <c r="X184" s="1183"/>
      <c r="Y184" s="1183"/>
      <c r="Z184" s="1183"/>
      <c r="AA184" s="1183"/>
      <c r="AB184" s="1183"/>
      <c r="AC184" s="1183"/>
      <c r="AD184" s="1183"/>
    </row>
    <row r="185" spans="1:255" x14ac:dyDescent="0.2">
      <c r="A185" s="205"/>
      <c r="B185" s="205"/>
      <c r="C185" s="205"/>
      <c r="D185" s="205"/>
      <c r="E185" s="205"/>
      <c r="F185" s="205"/>
      <c r="G185" s="205"/>
      <c r="H185" s="205"/>
      <c r="I185" s="205"/>
      <c r="J185" s="205"/>
      <c r="K185" s="1183"/>
      <c r="L185" s="1183"/>
      <c r="M185" s="1183"/>
      <c r="N185" s="1183"/>
      <c r="O185" s="1183"/>
      <c r="P185" s="1183"/>
      <c r="Q185" s="1183"/>
      <c r="R185" s="1183"/>
      <c r="S185" s="1183"/>
      <c r="T185" s="1183"/>
      <c r="U185" s="1183"/>
      <c r="V185" s="1183"/>
      <c r="W185" s="1183"/>
      <c r="X185" s="1183"/>
      <c r="Y185" s="1183"/>
      <c r="Z185" s="1183"/>
      <c r="AA185" s="1183"/>
      <c r="AB185" s="1183"/>
      <c r="AC185" s="1183"/>
      <c r="AD185" s="1183"/>
    </row>
    <row r="186" spans="1:255" x14ac:dyDescent="0.2">
      <c r="A186" s="205"/>
      <c r="B186" s="205"/>
      <c r="C186" s="205"/>
      <c r="D186" s="205"/>
      <c r="E186" s="205"/>
      <c r="F186" s="205"/>
      <c r="G186" s="205"/>
      <c r="H186" s="205"/>
      <c r="I186" s="205"/>
      <c r="J186" s="205"/>
      <c r="K186" s="1183"/>
      <c r="L186" s="1183"/>
      <c r="M186" s="1183"/>
      <c r="N186" s="1183"/>
      <c r="O186" s="1183"/>
      <c r="P186" s="1183"/>
      <c r="Q186" s="1183"/>
      <c r="R186" s="1183"/>
      <c r="S186" s="1183"/>
      <c r="T186" s="1183"/>
      <c r="U186" s="1183"/>
      <c r="V186" s="1183"/>
      <c r="W186" s="1183"/>
      <c r="X186" s="1183"/>
      <c r="Y186" s="1183"/>
      <c r="Z186" s="1183"/>
      <c r="AA186" s="1183"/>
      <c r="AB186" s="1183"/>
      <c r="AC186" s="1183"/>
      <c r="AD186" s="1183"/>
    </row>
    <row r="187" spans="1:255" x14ac:dyDescent="0.2">
      <c r="A187" s="205"/>
      <c r="B187" s="205"/>
      <c r="C187" s="205"/>
      <c r="D187" s="205"/>
      <c r="E187" s="205"/>
      <c r="F187" s="205"/>
      <c r="G187" s="205"/>
      <c r="H187" s="205"/>
      <c r="I187" s="205"/>
      <c r="J187" s="205"/>
      <c r="K187" s="1183"/>
      <c r="L187" s="1183"/>
      <c r="M187" s="1183"/>
      <c r="N187" s="1183"/>
      <c r="O187" s="1183"/>
      <c r="P187" s="1183"/>
      <c r="Q187" s="1183"/>
      <c r="R187" s="1183"/>
      <c r="S187" s="1183"/>
      <c r="T187" s="1183"/>
      <c r="U187" s="1183"/>
      <c r="V187" s="1183"/>
      <c r="W187" s="1183"/>
      <c r="X187" s="1183"/>
      <c r="Y187" s="1183"/>
      <c r="Z187" s="1183"/>
      <c r="AA187" s="1183"/>
      <c r="AB187" s="1183"/>
      <c r="AC187" s="1183"/>
      <c r="AD187" s="1183"/>
    </row>
    <row r="188" spans="1:255" x14ac:dyDescent="0.2">
      <c r="A188" s="205"/>
      <c r="B188" s="205"/>
      <c r="C188" s="205"/>
      <c r="D188" s="205"/>
      <c r="E188" s="205"/>
      <c r="F188" s="205"/>
      <c r="G188" s="205"/>
      <c r="H188" s="205"/>
      <c r="I188" s="205"/>
      <c r="J188" s="205"/>
      <c r="K188" s="1183"/>
      <c r="L188" s="1183"/>
      <c r="M188" s="1183"/>
      <c r="N188" s="1183"/>
      <c r="O188" s="1183"/>
      <c r="P188" s="1183"/>
      <c r="Q188" s="1183"/>
      <c r="R188" s="1183"/>
      <c r="S188" s="1183"/>
      <c r="T188" s="1183"/>
      <c r="U188" s="1183"/>
      <c r="V188" s="1183"/>
      <c r="W188" s="1183"/>
      <c r="X188" s="1183"/>
      <c r="Y188" s="1183"/>
      <c r="Z188" s="1183"/>
      <c r="AA188" s="1183"/>
      <c r="AB188" s="1183"/>
      <c r="AC188" s="1183"/>
      <c r="AD188" s="1183"/>
    </row>
    <row r="189" spans="1:255" x14ac:dyDescent="0.2">
      <c r="A189" s="205"/>
      <c r="B189" s="205"/>
      <c r="C189" s="205"/>
      <c r="D189" s="205"/>
      <c r="E189" s="205"/>
      <c r="F189" s="205"/>
      <c r="G189" s="205"/>
      <c r="H189" s="205"/>
      <c r="I189" s="205"/>
      <c r="J189" s="205"/>
      <c r="K189" s="1183"/>
      <c r="L189" s="1183"/>
      <c r="M189" s="1183"/>
      <c r="N189" s="1183"/>
      <c r="O189" s="1183"/>
      <c r="P189" s="1183"/>
      <c r="Q189" s="1183"/>
      <c r="R189" s="1183"/>
      <c r="S189" s="1183"/>
      <c r="T189" s="1183"/>
      <c r="U189" s="1183"/>
      <c r="V189" s="1183"/>
      <c r="W189" s="1183"/>
      <c r="X189" s="1183"/>
      <c r="Y189" s="1183"/>
      <c r="Z189" s="1183"/>
      <c r="AA189" s="1183"/>
      <c r="AB189" s="1183"/>
      <c r="AC189" s="1183"/>
      <c r="AD189" s="1183"/>
    </row>
    <row r="190" spans="1:255" x14ac:dyDescent="0.2">
      <c r="A190" s="205"/>
      <c r="B190" s="205"/>
      <c r="C190" s="205"/>
      <c r="D190" s="205"/>
      <c r="E190" s="205"/>
      <c r="F190" s="205"/>
      <c r="G190" s="205"/>
      <c r="H190" s="205"/>
      <c r="I190" s="205"/>
      <c r="J190" s="205"/>
      <c r="K190" s="1183"/>
      <c r="L190" s="1183"/>
      <c r="M190" s="1183"/>
      <c r="N190" s="1183"/>
      <c r="O190" s="1183"/>
      <c r="P190" s="1183"/>
      <c r="Q190" s="1183"/>
      <c r="R190" s="1183"/>
      <c r="S190" s="1183"/>
      <c r="T190" s="1183"/>
      <c r="U190" s="1183"/>
      <c r="V190" s="1183"/>
      <c r="W190" s="1183"/>
      <c r="X190" s="1183"/>
      <c r="Y190" s="1183"/>
      <c r="Z190" s="1183"/>
      <c r="AA190" s="1183"/>
      <c r="AB190" s="1183"/>
      <c r="AC190" s="1183"/>
      <c r="AD190" s="1183"/>
    </row>
    <row r="191" spans="1:255" x14ac:dyDescent="0.2">
      <c r="A191" s="205"/>
      <c r="B191" s="205"/>
      <c r="C191" s="205"/>
      <c r="D191" s="205"/>
      <c r="E191" s="205"/>
      <c r="F191" s="205"/>
      <c r="G191" s="205"/>
      <c r="H191" s="205"/>
      <c r="I191" s="205"/>
      <c r="J191" s="205"/>
      <c r="K191" s="1183"/>
      <c r="L191" s="1183"/>
      <c r="M191" s="1183"/>
      <c r="N191" s="1183"/>
      <c r="O191" s="1183"/>
      <c r="P191" s="1183"/>
      <c r="Q191" s="1183"/>
      <c r="R191" s="1183"/>
      <c r="S191" s="1183"/>
      <c r="T191" s="1183"/>
      <c r="U191" s="1183"/>
      <c r="V191" s="1183"/>
      <c r="W191" s="1183"/>
      <c r="X191" s="1183"/>
      <c r="Y191" s="1183"/>
      <c r="Z191" s="1183"/>
      <c r="AA191" s="1183"/>
      <c r="AB191" s="1183"/>
      <c r="AC191" s="1183"/>
      <c r="AD191" s="1183"/>
    </row>
    <row r="192" spans="1:255" x14ac:dyDescent="0.2">
      <c r="A192" s="205"/>
      <c r="B192" s="205"/>
      <c r="C192" s="205"/>
      <c r="D192" s="205"/>
      <c r="E192" s="205"/>
      <c r="F192" s="205"/>
      <c r="G192" s="205"/>
      <c r="H192" s="205"/>
      <c r="I192" s="205"/>
      <c r="J192" s="205"/>
      <c r="K192" s="1183"/>
      <c r="L192" s="1183"/>
      <c r="M192" s="1183"/>
      <c r="N192" s="1183"/>
      <c r="O192" s="1183"/>
      <c r="P192" s="1183"/>
      <c r="Q192" s="1183"/>
      <c r="R192" s="1183"/>
      <c r="S192" s="1183"/>
      <c r="T192" s="1183"/>
      <c r="U192" s="1183"/>
      <c r="V192" s="1183"/>
      <c r="W192" s="1183"/>
      <c r="X192" s="1183"/>
      <c r="Y192" s="1183"/>
      <c r="Z192" s="1183"/>
      <c r="AA192" s="1183"/>
      <c r="AB192" s="1183"/>
      <c r="AC192" s="1183"/>
      <c r="AD192" s="1183"/>
    </row>
    <row r="193" spans="1:30" x14ac:dyDescent="0.2">
      <c r="A193" s="205"/>
      <c r="B193" s="205"/>
      <c r="C193" s="205"/>
      <c r="D193" s="205"/>
      <c r="E193" s="205"/>
      <c r="F193" s="205"/>
      <c r="G193" s="205"/>
      <c r="H193" s="205"/>
      <c r="I193" s="205"/>
      <c r="J193" s="205"/>
      <c r="K193" s="1183"/>
      <c r="L193" s="1183"/>
      <c r="M193" s="1183"/>
      <c r="N193" s="1183"/>
      <c r="O193" s="1183"/>
      <c r="P193" s="1183"/>
      <c r="Q193" s="1183"/>
      <c r="R193" s="1183"/>
      <c r="S193" s="1183"/>
      <c r="T193" s="1183"/>
      <c r="U193" s="1183"/>
      <c r="V193" s="1183"/>
      <c r="W193" s="1183"/>
      <c r="X193" s="1183"/>
      <c r="Y193" s="1183"/>
      <c r="Z193" s="1183"/>
      <c r="AA193" s="1183"/>
      <c r="AB193" s="1183"/>
      <c r="AC193" s="1183"/>
      <c r="AD193" s="1183"/>
    </row>
    <row r="194" spans="1:30" x14ac:dyDescent="0.2">
      <c r="A194" s="205"/>
      <c r="B194" s="205"/>
      <c r="C194" s="205"/>
      <c r="D194" s="205"/>
      <c r="E194" s="205"/>
      <c r="F194" s="205"/>
      <c r="G194" s="205"/>
      <c r="H194" s="205"/>
      <c r="I194" s="205"/>
      <c r="J194" s="205"/>
      <c r="K194" s="1183"/>
      <c r="L194" s="1183"/>
      <c r="M194" s="1183"/>
      <c r="N194" s="1183"/>
      <c r="O194" s="1183"/>
      <c r="P194" s="1183"/>
      <c r="Q194" s="1183"/>
      <c r="R194" s="1183"/>
      <c r="S194" s="1183"/>
      <c r="T194" s="1183"/>
      <c r="U194" s="1183"/>
      <c r="V194" s="1183"/>
      <c r="W194" s="1183"/>
      <c r="X194" s="1183"/>
      <c r="Y194" s="1183"/>
      <c r="Z194" s="1183"/>
      <c r="AA194" s="1183"/>
      <c r="AB194" s="1183"/>
      <c r="AC194" s="1183"/>
      <c r="AD194" s="1183"/>
    </row>
    <row r="195" spans="1:30" x14ac:dyDescent="0.2">
      <c r="A195" s="205"/>
      <c r="B195" s="205"/>
      <c r="C195" s="205"/>
      <c r="D195" s="205"/>
      <c r="E195" s="205"/>
      <c r="F195" s="205"/>
      <c r="G195" s="205"/>
      <c r="H195" s="205"/>
      <c r="I195" s="205"/>
      <c r="J195" s="205"/>
      <c r="K195" s="1183"/>
      <c r="L195" s="1183"/>
      <c r="M195" s="1183"/>
      <c r="N195" s="1183"/>
      <c r="O195" s="1183"/>
      <c r="P195" s="1183"/>
      <c r="Q195" s="1183"/>
      <c r="R195" s="1183"/>
      <c r="S195" s="1183"/>
      <c r="T195" s="1183"/>
      <c r="U195" s="1183"/>
      <c r="V195" s="1183"/>
      <c r="W195" s="1183"/>
      <c r="X195" s="1183"/>
      <c r="Y195" s="1183"/>
      <c r="Z195" s="1183"/>
      <c r="AA195" s="1183"/>
      <c r="AB195" s="1183"/>
      <c r="AC195" s="1183"/>
      <c r="AD195" s="1183"/>
    </row>
    <row r="196" spans="1:30" x14ac:dyDescent="0.2">
      <c r="A196" s="205"/>
      <c r="B196" s="205"/>
      <c r="C196" s="205"/>
      <c r="D196" s="205"/>
      <c r="E196" s="205"/>
      <c r="F196" s="205"/>
      <c r="G196" s="205"/>
      <c r="H196" s="205"/>
      <c r="I196" s="205"/>
      <c r="J196" s="205"/>
      <c r="K196" s="1183"/>
      <c r="L196" s="1183"/>
      <c r="M196" s="1183"/>
      <c r="N196" s="1183"/>
      <c r="O196" s="1183"/>
      <c r="P196" s="1183"/>
      <c r="Q196" s="1183"/>
      <c r="R196" s="1183"/>
      <c r="S196" s="1183"/>
      <c r="T196" s="1183"/>
      <c r="U196" s="1183"/>
      <c r="V196" s="1183"/>
      <c r="W196" s="1183"/>
      <c r="X196" s="1183"/>
      <c r="Y196" s="1183"/>
      <c r="Z196" s="1183"/>
      <c r="AA196" s="1183"/>
      <c r="AB196" s="1183"/>
      <c r="AC196" s="1183"/>
      <c r="AD196" s="1183"/>
    </row>
    <row r="197" spans="1:30" x14ac:dyDescent="0.2">
      <c r="A197" s="205"/>
      <c r="B197" s="205"/>
      <c r="C197" s="205"/>
      <c r="D197" s="205"/>
      <c r="E197" s="205"/>
      <c r="F197" s="205"/>
      <c r="G197" s="205"/>
      <c r="H197" s="205"/>
      <c r="I197" s="205"/>
      <c r="J197" s="205"/>
      <c r="K197" s="1183"/>
      <c r="L197" s="1183"/>
      <c r="M197" s="1183"/>
      <c r="N197" s="1183"/>
      <c r="O197" s="1183"/>
      <c r="P197" s="1183"/>
      <c r="Q197" s="1183"/>
      <c r="R197" s="1183"/>
      <c r="S197" s="1183"/>
      <c r="T197" s="1183"/>
      <c r="U197" s="1183"/>
      <c r="V197" s="1183"/>
      <c r="W197" s="1183"/>
      <c r="X197" s="1183"/>
      <c r="Y197" s="1183"/>
      <c r="Z197" s="1183"/>
      <c r="AA197" s="1183"/>
      <c r="AB197" s="1183"/>
      <c r="AC197" s="1183"/>
      <c r="AD197" s="1183"/>
    </row>
    <row r="198" spans="1:30" x14ac:dyDescent="0.2">
      <c r="A198" s="205"/>
      <c r="B198" s="205"/>
      <c r="C198" s="205"/>
      <c r="D198" s="205"/>
      <c r="E198" s="205"/>
      <c r="F198" s="205"/>
      <c r="G198" s="205"/>
      <c r="H198" s="205"/>
      <c r="I198" s="205"/>
      <c r="J198" s="205"/>
      <c r="K198" s="1183"/>
      <c r="L198" s="1183"/>
      <c r="M198" s="1183"/>
      <c r="N198" s="1183"/>
      <c r="O198" s="1183"/>
      <c r="P198" s="1183"/>
      <c r="Q198" s="1183"/>
      <c r="R198" s="1183"/>
      <c r="S198" s="1183"/>
      <c r="T198" s="1183"/>
      <c r="U198" s="1183"/>
      <c r="V198" s="1183"/>
      <c r="W198" s="1183"/>
      <c r="X198" s="1183"/>
      <c r="Y198" s="1183"/>
      <c r="Z198" s="1183"/>
      <c r="AA198" s="1183"/>
      <c r="AB198" s="1183"/>
      <c r="AC198" s="1183"/>
      <c r="AD198" s="1183"/>
    </row>
    <row r="199" spans="1:30" x14ac:dyDescent="0.2">
      <c r="A199" s="205"/>
      <c r="B199" s="205"/>
      <c r="C199" s="205"/>
      <c r="D199" s="205"/>
      <c r="E199" s="205"/>
      <c r="F199" s="205"/>
      <c r="G199" s="205"/>
      <c r="H199" s="205"/>
      <c r="I199" s="205"/>
      <c r="J199" s="205"/>
      <c r="K199" s="1183"/>
      <c r="L199" s="1183"/>
      <c r="M199" s="1183"/>
      <c r="N199" s="1183"/>
      <c r="O199" s="1183"/>
      <c r="P199" s="1183"/>
      <c r="Q199" s="1183"/>
      <c r="R199" s="1183"/>
      <c r="S199" s="1183"/>
      <c r="T199" s="1183"/>
      <c r="U199" s="1183"/>
      <c r="V199" s="1183"/>
      <c r="W199" s="1183"/>
      <c r="X199" s="1183"/>
      <c r="Y199" s="1183"/>
      <c r="Z199" s="1183"/>
      <c r="AA199" s="1183"/>
      <c r="AB199" s="1183"/>
      <c r="AC199" s="1183"/>
      <c r="AD199" s="1183"/>
    </row>
    <row r="200" spans="1:30" x14ac:dyDescent="0.2">
      <c r="A200" s="205"/>
      <c r="B200" s="205"/>
      <c r="C200" s="205"/>
      <c r="D200" s="205"/>
      <c r="E200" s="205"/>
      <c r="F200" s="205"/>
      <c r="G200" s="205"/>
      <c r="H200" s="205"/>
      <c r="I200" s="205"/>
      <c r="J200" s="205"/>
      <c r="K200" s="1183"/>
      <c r="L200" s="1183"/>
      <c r="M200" s="1183"/>
      <c r="N200" s="1183"/>
      <c r="O200" s="1183"/>
      <c r="P200" s="1183"/>
      <c r="Q200" s="1183"/>
      <c r="R200" s="1183"/>
      <c r="S200" s="1183"/>
      <c r="T200" s="1183"/>
      <c r="U200" s="1183"/>
      <c r="V200" s="1183"/>
      <c r="W200" s="1183"/>
      <c r="X200" s="1183"/>
      <c r="Y200" s="1183"/>
      <c r="Z200" s="1183"/>
      <c r="AA200" s="1183"/>
      <c r="AB200" s="1183"/>
      <c r="AC200" s="1183"/>
      <c r="AD200" s="1183"/>
    </row>
    <row r="201" spans="1:30" x14ac:dyDescent="0.2">
      <c r="A201" s="205"/>
      <c r="B201" s="205"/>
      <c r="C201" s="205"/>
      <c r="D201" s="205"/>
      <c r="E201" s="205"/>
      <c r="F201" s="205"/>
      <c r="G201" s="205"/>
      <c r="H201" s="205"/>
      <c r="I201" s="205"/>
      <c r="J201" s="205"/>
      <c r="K201" s="1183"/>
      <c r="L201" s="1183"/>
      <c r="M201" s="1183"/>
      <c r="N201" s="1183"/>
      <c r="O201" s="1183"/>
      <c r="P201" s="1183"/>
      <c r="Q201" s="1183"/>
      <c r="R201" s="1183"/>
      <c r="S201" s="1183"/>
      <c r="T201" s="1183"/>
      <c r="U201" s="1183"/>
      <c r="V201" s="1183"/>
      <c r="W201" s="1183"/>
      <c r="X201" s="1183"/>
      <c r="Y201" s="1183"/>
      <c r="Z201" s="1183"/>
      <c r="AA201" s="1183"/>
      <c r="AB201" s="1183"/>
      <c r="AC201" s="1183"/>
      <c r="AD201" s="1183"/>
    </row>
    <row r="202" spans="1:30" x14ac:dyDescent="0.2">
      <c r="A202" s="205"/>
      <c r="B202" s="205"/>
      <c r="C202" s="205"/>
      <c r="D202" s="205"/>
      <c r="E202" s="205"/>
      <c r="F202" s="205"/>
      <c r="G202" s="205"/>
      <c r="H202" s="205"/>
      <c r="I202" s="205"/>
      <c r="J202" s="205"/>
      <c r="K202" s="1183"/>
      <c r="L202" s="1183"/>
      <c r="M202" s="1183"/>
      <c r="N202" s="1183"/>
      <c r="O202" s="1183"/>
      <c r="P202" s="1183"/>
      <c r="Q202" s="1183"/>
      <c r="R202" s="1183"/>
      <c r="S202" s="1183"/>
      <c r="T202" s="1183"/>
      <c r="U202" s="1183"/>
      <c r="V202" s="1183"/>
      <c r="W202" s="1183"/>
      <c r="X202" s="1183"/>
      <c r="Y202" s="1183"/>
      <c r="Z202" s="1183"/>
      <c r="AA202" s="1183"/>
      <c r="AB202" s="1183"/>
      <c r="AC202" s="1183"/>
      <c r="AD202" s="1183"/>
    </row>
    <row r="203" spans="1:30" x14ac:dyDescent="0.2">
      <c r="A203" s="205"/>
      <c r="B203" s="205"/>
      <c r="C203" s="205"/>
      <c r="D203" s="205"/>
      <c r="E203" s="205"/>
      <c r="F203" s="205"/>
      <c r="G203" s="205"/>
      <c r="H203" s="205"/>
      <c r="I203" s="205"/>
      <c r="J203" s="205"/>
      <c r="K203" s="1183"/>
      <c r="L203" s="1183"/>
      <c r="M203" s="1183"/>
      <c r="N203" s="1183"/>
      <c r="O203" s="1183"/>
      <c r="P203" s="1183"/>
      <c r="Q203" s="1183"/>
      <c r="R203" s="1183"/>
      <c r="S203" s="1183"/>
      <c r="T203" s="1183"/>
      <c r="U203" s="1183"/>
      <c r="V203" s="1183"/>
      <c r="W203" s="1183"/>
      <c r="X203" s="1183"/>
      <c r="Y203" s="1183"/>
      <c r="Z203" s="1183"/>
      <c r="AA203" s="1183"/>
      <c r="AB203" s="1183"/>
      <c r="AC203" s="1183"/>
      <c r="AD203" s="1183"/>
    </row>
    <row r="204" spans="1:30" x14ac:dyDescent="0.2">
      <c r="A204" s="205"/>
      <c r="B204" s="205"/>
      <c r="C204" s="205"/>
      <c r="D204" s="205"/>
      <c r="E204" s="205"/>
      <c r="F204" s="205"/>
      <c r="G204" s="205"/>
      <c r="H204" s="205"/>
      <c r="I204" s="205"/>
      <c r="J204" s="205"/>
      <c r="K204" s="1183"/>
      <c r="L204" s="1183"/>
      <c r="M204" s="1183"/>
      <c r="N204" s="1183"/>
      <c r="O204" s="1183"/>
      <c r="P204" s="1183"/>
      <c r="Q204" s="1183"/>
      <c r="R204" s="1183"/>
      <c r="S204" s="1183"/>
      <c r="T204" s="1183"/>
      <c r="U204" s="1183"/>
      <c r="V204" s="1183"/>
      <c r="W204" s="1183"/>
      <c r="X204" s="1183"/>
      <c r="Y204" s="1183"/>
      <c r="Z204" s="1183"/>
      <c r="AA204" s="1183"/>
      <c r="AB204" s="1183"/>
      <c r="AC204" s="1183"/>
      <c r="AD204" s="1183"/>
    </row>
    <row r="205" spans="1:30" x14ac:dyDescent="0.2">
      <c r="A205" s="205"/>
      <c r="B205" s="205"/>
      <c r="C205" s="205"/>
      <c r="D205" s="205"/>
      <c r="E205" s="205"/>
      <c r="F205" s="205"/>
      <c r="G205" s="205"/>
      <c r="H205" s="205"/>
      <c r="I205" s="205"/>
      <c r="J205" s="205"/>
      <c r="K205" s="1183"/>
      <c r="L205" s="1183"/>
      <c r="M205" s="1183"/>
      <c r="N205" s="1183"/>
      <c r="O205" s="1183"/>
      <c r="P205" s="1183"/>
      <c r="Q205" s="1183"/>
      <c r="R205" s="1183"/>
      <c r="S205" s="1183"/>
      <c r="T205" s="1183"/>
      <c r="U205" s="1183"/>
      <c r="V205" s="1183"/>
      <c r="W205" s="1183"/>
      <c r="X205" s="1183"/>
      <c r="Y205" s="1183"/>
      <c r="Z205" s="1183"/>
      <c r="AA205" s="1183"/>
      <c r="AB205" s="1183"/>
      <c r="AC205" s="1183"/>
      <c r="AD205" s="1183"/>
    </row>
    <row r="206" spans="1:30" x14ac:dyDescent="0.2">
      <c r="A206" s="205"/>
      <c r="B206" s="205"/>
      <c r="C206" s="205"/>
      <c r="D206" s="205"/>
      <c r="E206" s="205"/>
      <c r="F206" s="205"/>
      <c r="G206" s="205"/>
      <c r="H206" s="205"/>
      <c r="I206" s="205"/>
      <c r="J206" s="205"/>
      <c r="K206" s="1183"/>
      <c r="L206" s="1183"/>
      <c r="M206" s="1183"/>
      <c r="N206" s="1183"/>
      <c r="O206" s="1183"/>
      <c r="P206" s="1183"/>
      <c r="Q206" s="1183"/>
      <c r="R206" s="1183"/>
      <c r="S206" s="1183"/>
      <c r="T206" s="1183"/>
      <c r="U206" s="1183"/>
      <c r="V206" s="1183"/>
      <c r="W206" s="1183"/>
      <c r="X206" s="1183"/>
      <c r="Y206" s="1183"/>
      <c r="Z206" s="1183"/>
      <c r="AA206" s="1183"/>
      <c r="AB206" s="1183"/>
      <c r="AC206" s="1183"/>
      <c r="AD206" s="1183"/>
    </row>
    <row r="207" spans="1:30" x14ac:dyDescent="0.2">
      <c r="A207" s="205"/>
      <c r="B207" s="205"/>
      <c r="C207" s="205"/>
      <c r="D207" s="205"/>
      <c r="E207" s="205"/>
      <c r="F207" s="205"/>
      <c r="G207" s="205"/>
      <c r="H207" s="205"/>
      <c r="I207" s="205"/>
      <c r="J207" s="205"/>
      <c r="K207" s="1183"/>
      <c r="L207" s="1183"/>
      <c r="M207" s="1183"/>
      <c r="N207" s="1183"/>
      <c r="O207" s="1183"/>
      <c r="P207" s="1183"/>
      <c r="Q207" s="1183"/>
      <c r="R207" s="1183"/>
      <c r="S207" s="1183"/>
      <c r="T207" s="1183"/>
      <c r="U207" s="1183"/>
      <c r="V207" s="1183"/>
      <c r="W207" s="1183"/>
      <c r="X207" s="1183"/>
      <c r="Y207" s="1183"/>
      <c r="Z207" s="1183"/>
      <c r="AA207" s="1183"/>
      <c r="AB207" s="1183"/>
      <c r="AC207" s="1183"/>
      <c r="AD207" s="1183"/>
    </row>
    <row r="208" spans="1:30" x14ac:dyDescent="0.2">
      <c r="A208" s="205"/>
      <c r="B208" s="205"/>
      <c r="C208" s="205"/>
      <c r="D208" s="205"/>
      <c r="E208" s="205"/>
      <c r="F208" s="205"/>
      <c r="G208" s="205"/>
      <c r="H208" s="205"/>
      <c r="I208" s="205"/>
      <c r="J208" s="205"/>
      <c r="K208" s="1183"/>
      <c r="L208" s="1183"/>
      <c r="M208" s="1183"/>
      <c r="N208" s="1183"/>
      <c r="O208" s="1183"/>
      <c r="P208" s="1183"/>
      <c r="Q208" s="1183"/>
      <c r="R208" s="1183"/>
      <c r="S208" s="1183"/>
      <c r="T208" s="1183"/>
      <c r="U208" s="1183"/>
      <c r="V208" s="1183"/>
      <c r="W208" s="1183"/>
      <c r="X208" s="1183"/>
      <c r="Y208" s="1183"/>
      <c r="Z208" s="1183"/>
      <c r="AA208" s="1183"/>
      <c r="AB208" s="1183"/>
      <c r="AC208" s="1183"/>
      <c r="AD208" s="1183"/>
    </row>
    <row r="209" spans="1:30" x14ac:dyDescent="0.2">
      <c r="A209" s="205"/>
      <c r="B209" s="205"/>
      <c r="C209" s="205"/>
      <c r="D209" s="205"/>
      <c r="E209" s="205"/>
      <c r="F209" s="205"/>
      <c r="G209" s="205"/>
      <c r="H209" s="205"/>
      <c r="I209" s="205"/>
      <c r="J209" s="205"/>
      <c r="K209" s="1183"/>
      <c r="L209" s="1183"/>
      <c r="M209" s="1183"/>
      <c r="N209" s="1183"/>
      <c r="O209" s="1183"/>
      <c r="P209" s="1183"/>
      <c r="Q209" s="1183"/>
      <c r="R209" s="1183"/>
      <c r="S209" s="1183"/>
      <c r="T209" s="1183"/>
      <c r="U209" s="1183"/>
      <c r="V209" s="1183"/>
      <c r="W209" s="1183"/>
      <c r="X209" s="1183"/>
      <c r="Y209" s="1183"/>
      <c r="Z209" s="1183"/>
      <c r="AA209" s="1183"/>
      <c r="AB209" s="1183"/>
      <c r="AC209" s="1183"/>
      <c r="AD209" s="1183"/>
    </row>
    <row r="210" spans="1:30" x14ac:dyDescent="0.2">
      <c r="A210" s="205"/>
      <c r="B210" s="205"/>
      <c r="C210" s="205"/>
      <c r="D210" s="205"/>
      <c r="E210" s="205"/>
      <c r="F210" s="205"/>
      <c r="G210" s="205"/>
      <c r="H210" s="205"/>
      <c r="I210" s="205"/>
      <c r="J210" s="205"/>
      <c r="K210" s="1183"/>
      <c r="L210" s="1183"/>
      <c r="M210" s="1183"/>
      <c r="N210" s="1183"/>
      <c r="O210" s="1183"/>
      <c r="P210" s="1183"/>
      <c r="Q210" s="1183"/>
      <c r="R210" s="1183"/>
      <c r="S210" s="1183"/>
      <c r="T210" s="1183"/>
      <c r="U210" s="1183"/>
      <c r="V210" s="1183"/>
      <c r="W210" s="1183"/>
      <c r="X210" s="1183"/>
      <c r="Y210" s="1183"/>
      <c r="Z210" s="1183"/>
      <c r="AA210" s="1183"/>
      <c r="AB210" s="1183"/>
      <c r="AC210" s="1183"/>
      <c r="AD210" s="1183"/>
    </row>
    <row r="211" spans="1:30" x14ac:dyDescent="0.2">
      <c r="A211" s="205"/>
      <c r="B211" s="205"/>
      <c r="C211" s="205"/>
      <c r="D211" s="205"/>
      <c r="E211" s="205"/>
      <c r="F211" s="205"/>
      <c r="G211" s="205"/>
      <c r="H211" s="205"/>
      <c r="I211" s="205"/>
      <c r="J211" s="205"/>
      <c r="K211" s="1183"/>
      <c r="L211" s="1183"/>
      <c r="M211" s="1183"/>
      <c r="N211" s="1183"/>
      <c r="O211" s="1183"/>
      <c r="P211" s="1183"/>
      <c r="Q211" s="1183"/>
      <c r="R211" s="1183"/>
      <c r="S211" s="1183"/>
      <c r="T211" s="1183"/>
      <c r="U211" s="1183"/>
      <c r="V211" s="1183"/>
      <c r="W211" s="1183"/>
      <c r="X211" s="1183"/>
      <c r="Y211" s="1183"/>
      <c r="Z211" s="1183"/>
      <c r="AA211" s="1183"/>
      <c r="AB211" s="1183"/>
      <c r="AC211" s="1183"/>
      <c r="AD211" s="1183"/>
    </row>
    <row r="212" spans="1:30" x14ac:dyDescent="0.2">
      <c r="A212" s="205"/>
      <c r="B212" s="205"/>
      <c r="C212" s="205"/>
      <c r="D212" s="205"/>
      <c r="E212" s="205"/>
      <c r="F212" s="205"/>
      <c r="G212" s="205"/>
      <c r="H212" s="205"/>
      <c r="I212" s="205"/>
      <c r="J212" s="205"/>
      <c r="K212" s="1183"/>
      <c r="L212" s="1183"/>
      <c r="M212" s="1183"/>
      <c r="N212" s="1183"/>
      <c r="O212" s="1183"/>
      <c r="P212" s="1183"/>
      <c r="Q212" s="1183"/>
      <c r="R212" s="1183"/>
      <c r="S212" s="1183"/>
      <c r="T212" s="1183"/>
      <c r="U212" s="1183"/>
      <c r="V212" s="1183"/>
      <c r="W212" s="1183"/>
      <c r="X212" s="1183"/>
      <c r="Y212" s="1183"/>
      <c r="Z212" s="1183"/>
      <c r="AA212" s="1183"/>
      <c r="AB212" s="1183"/>
      <c r="AC212" s="1183"/>
      <c r="AD212" s="1183"/>
    </row>
    <row r="213" spans="1:30" x14ac:dyDescent="0.2">
      <c r="A213" s="205"/>
      <c r="B213" s="205"/>
      <c r="C213" s="205"/>
      <c r="D213" s="205"/>
      <c r="E213" s="205"/>
      <c r="F213" s="205"/>
      <c r="G213" s="205"/>
      <c r="H213" s="205"/>
      <c r="I213" s="205"/>
      <c r="J213" s="205"/>
      <c r="K213" s="1183"/>
      <c r="L213" s="1183"/>
      <c r="M213" s="1183"/>
      <c r="N213" s="1183"/>
      <c r="O213" s="1183"/>
      <c r="P213" s="1183"/>
      <c r="Q213" s="1183"/>
      <c r="R213" s="1183"/>
      <c r="S213" s="1183"/>
      <c r="T213" s="1183"/>
      <c r="U213" s="1183"/>
      <c r="V213" s="1183"/>
      <c r="W213" s="1183"/>
      <c r="X213" s="1183"/>
      <c r="Y213" s="1183"/>
      <c r="Z213" s="1183"/>
      <c r="AA213" s="1183"/>
      <c r="AB213" s="1183"/>
      <c r="AC213" s="1183"/>
      <c r="AD213" s="1183"/>
    </row>
    <row r="214" spans="1:30" x14ac:dyDescent="0.2">
      <c r="A214" s="205"/>
      <c r="B214" s="205"/>
      <c r="C214" s="205"/>
      <c r="D214" s="205"/>
      <c r="E214" s="205"/>
      <c r="F214" s="205"/>
      <c r="G214" s="205"/>
      <c r="H214" s="205"/>
      <c r="I214" s="205"/>
      <c r="J214" s="205"/>
      <c r="K214" s="1183"/>
      <c r="L214" s="1183"/>
      <c r="M214" s="1183"/>
      <c r="N214" s="1183"/>
      <c r="O214" s="1183"/>
      <c r="P214" s="1183"/>
      <c r="Q214" s="1183"/>
      <c r="R214" s="1183"/>
      <c r="S214" s="1183"/>
      <c r="T214" s="1183"/>
      <c r="U214" s="1183"/>
      <c r="V214" s="1183"/>
      <c r="W214" s="1183"/>
      <c r="X214" s="1183"/>
      <c r="Y214" s="1183"/>
      <c r="Z214" s="1183"/>
      <c r="AA214" s="1183"/>
      <c r="AB214" s="1183"/>
      <c r="AC214" s="1183"/>
      <c r="AD214" s="1183"/>
    </row>
    <row r="215" spans="1:30" x14ac:dyDescent="0.2">
      <c r="A215" s="205"/>
      <c r="B215" s="205"/>
      <c r="C215" s="205"/>
      <c r="D215" s="205"/>
      <c r="E215" s="205"/>
      <c r="F215" s="205"/>
      <c r="G215" s="205"/>
      <c r="H215" s="205"/>
      <c r="I215" s="205"/>
      <c r="J215" s="205"/>
      <c r="K215" s="1183"/>
      <c r="L215" s="1183"/>
      <c r="M215" s="1183"/>
      <c r="N215" s="1183"/>
      <c r="O215" s="1183"/>
      <c r="P215" s="1183"/>
      <c r="Q215" s="1183"/>
      <c r="R215" s="1183"/>
      <c r="S215" s="1183"/>
      <c r="T215" s="1183"/>
      <c r="U215" s="1183"/>
      <c r="V215" s="1183"/>
      <c r="W215" s="1183"/>
      <c r="X215" s="1183"/>
      <c r="Y215" s="1183"/>
      <c r="Z215" s="1183"/>
      <c r="AA215" s="1183"/>
      <c r="AB215" s="1183"/>
      <c r="AC215" s="1183"/>
      <c r="AD215" s="1183"/>
    </row>
    <row r="216" spans="1:30" x14ac:dyDescent="0.2">
      <c r="A216" s="205"/>
      <c r="B216" s="205"/>
      <c r="C216" s="205"/>
      <c r="D216" s="205"/>
      <c r="E216" s="205"/>
      <c r="F216" s="205"/>
      <c r="G216" s="205"/>
      <c r="H216" s="205"/>
      <c r="I216" s="205"/>
      <c r="J216" s="205"/>
      <c r="K216" s="1183"/>
      <c r="L216" s="1183"/>
      <c r="M216" s="1183"/>
      <c r="N216" s="1183"/>
      <c r="O216" s="1183"/>
      <c r="P216" s="1183"/>
      <c r="Q216" s="1183"/>
      <c r="R216" s="1183"/>
      <c r="S216" s="1183"/>
      <c r="T216" s="1183"/>
      <c r="U216" s="1183"/>
      <c r="V216" s="1183"/>
      <c r="W216" s="1183"/>
      <c r="X216" s="1183"/>
      <c r="Y216" s="1183"/>
      <c r="Z216" s="1183"/>
      <c r="AA216" s="1183"/>
      <c r="AB216" s="1183"/>
      <c r="AC216" s="1183"/>
      <c r="AD216" s="1183"/>
    </row>
    <row r="217" spans="1:30" x14ac:dyDescent="0.2">
      <c r="A217" s="205"/>
      <c r="B217" s="205"/>
      <c r="C217" s="205"/>
      <c r="D217" s="205"/>
      <c r="E217" s="205"/>
      <c r="F217" s="205"/>
      <c r="G217" s="205"/>
      <c r="H217" s="205"/>
      <c r="I217" s="205"/>
      <c r="J217" s="205"/>
      <c r="K217" s="1183"/>
      <c r="L217" s="1183"/>
      <c r="M217" s="1183"/>
      <c r="N217" s="1183"/>
      <c r="O217" s="1183"/>
      <c r="P217" s="1183"/>
      <c r="Q217" s="1183"/>
      <c r="R217" s="1183"/>
      <c r="S217" s="1183"/>
      <c r="T217" s="1183"/>
      <c r="U217" s="1183"/>
      <c r="V217" s="1183"/>
      <c r="W217" s="1183"/>
      <c r="X217" s="1183"/>
      <c r="Y217" s="1183"/>
      <c r="Z217" s="1183"/>
      <c r="AA217" s="1183"/>
      <c r="AB217" s="1183"/>
      <c r="AC217" s="1183"/>
      <c r="AD217" s="1183"/>
    </row>
    <row r="218" spans="1:30" x14ac:dyDescent="0.2">
      <c r="A218" s="205"/>
      <c r="B218" s="205"/>
      <c r="C218" s="205"/>
      <c r="D218" s="205"/>
      <c r="E218" s="205"/>
      <c r="F218" s="205"/>
      <c r="G218" s="205"/>
      <c r="H218" s="205"/>
      <c r="I218" s="205"/>
      <c r="J218" s="205"/>
      <c r="K218" s="1183"/>
      <c r="L218" s="1183"/>
      <c r="M218" s="1183"/>
      <c r="N218" s="1183"/>
      <c r="O218" s="1183"/>
      <c r="P218" s="1183"/>
      <c r="Q218" s="1183"/>
      <c r="R218" s="1183"/>
      <c r="S218" s="1183"/>
      <c r="T218" s="1183"/>
      <c r="U218" s="1183"/>
      <c r="V218" s="1183"/>
      <c r="W218" s="1183"/>
      <c r="X218" s="1183"/>
      <c r="Y218" s="1183"/>
      <c r="Z218" s="1183"/>
      <c r="AA218" s="1183"/>
      <c r="AB218" s="1183"/>
      <c r="AC218" s="1183"/>
      <c r="AD218" s="1183"/>
    </row>
    <row r="219" spans="1:30" x14ac:dyDescent="0.2">
      <c r="A219" s="205"/>
      <c r="B219" s="205"/>
      <c r="C219" s="205"/>
      <c r="D219" s="205"/>
      <c r="E219" s="205"/>
      <c r="F219" s="205"/>
      <c r="G219" s="205"/>
      <c r="H219" s="205"/>
      <c r="I219" s="205"/>
      <c r="J219" s="205"/>
      <c r="K219" s="1183"/>
      <c r="L219" s="1183"/>
      <c r="M219" s="1183"/>
      <c r="N219" s="1183"/>
      <c r="O219" s="1183"/>
      <c r="P219" s="1183"/>
      <c r="Q219" s="1183"/>
      <c r="R219" s="1183"/>
      <c r="S219" s="1183"/>
      <c r="T219" s="1183"/>
      <c r="U219" s="1183"/>
      <c r="V219" s="1183"/>
      <c r="W219" s="1183"/>
      <c r="X219" s="1183"/>
      <c r="Y219" s="1183"/>
      <c r="Z219" s="1183"/>
      <c r="AA219" s="1183"/>
      <c r="AB219" s="1183"/>
      <c r="AC219" s="1183"/>
      <c r="AD219" s="1183"/>
    </row>
    <row r="220" spans="1:30" x14ac:dyDescent="0.2">
      <c r="A220" s="205"/>
      <c r="B220" s="205"/>
      <c r="C220" s="205"/>
      <c r="D220" s="205"/>
      <c r="E220" s="205"/>
      <c r="F220" s="205"/>
      <c r="G220" s="205"/>
      <c r="H220" s="205"/>
      <c r="I220" s="205"/>
      <c r="J220" s="205"/>
      <c r="K220" s="1183"/>
      <c r="L220" s="1183"/>
      <c r="M220" s="1183"/>
      <c r="N220" s="1183"/>
      <c r="O220" s="1183"/>
      <c r="P220" s="1183"/>
      <c r="Q220" s="1183"/>
      <c r="R220" s="1183"/>
      <c r="S220" s="1183"/>
      <c r="T220" s="1183"/>
      <c r="U220" s="1183"/>
      <c r="V220" s="1183"/>
      <c r="W220" s="1183"/>
      <c r="X220" s="1183"/>
      <c r="Y220" s="1183"/>
      <c r="Z220" s="1183"/>
      <c r="AA220" s="1183"/>
      <c r="AB220" s="1183"/>
      <c r="AC220" s="1183"/>
      <c r="AD220" s="1183"/>
    </row>
    <row r="221" spans="1:30" x14ac:dyDescent="0.2">
      <c r="A221" s="205"/>
      <c r="B221" s="205"/>
      <c r="C221" s="205"/>
      <c r="D221" s="205"/>
      <c r="E221" s="205"/>
      <c r="F221" s="205"/>
      <c r="G221" s="205"/>
      <c r="H221" s="205"/>
      <c r="I221" s="205"/>
      <c r="J221" s="205"/>
      <c r="K221" s="1183"/>
      <c r="L221" s="1183"/>
      <c r="M221" s="1183"/>
      <c r="N221" s="1183"/>
      <c r="O221" s="1183"/>
      <c r="P221" s="1183"/>
      <c r="Q221" s="1183"/>
      <c r="R221" s="1183"/>
      <c r="S221" s="1183"/>
      <c r="T221" s="1183"/>
      <c r="U221" s="1183"/>
      <c r="V221" s="1183"/>
      <c r="W221" s="1183"/>
      <c r="X221" s="1183"/>
      <c r="Y221" s="1183"/>
      <c r="Z221" s="1183"/>
      <c r="AA221" s="1183"/>
      <c r="AB221" s="1183"/>
      <c r="AC221" s="1183"/>
      <c r="AD221" s="1183"/>
    </row>
    <row r="222" spans="1:30" x14ac:dyDescent="0.2">
      <c r="A222" s="205"/>
      <c r="B222" s="205"/>
      <c r="C222" s="205"/>
      <c r="D222" s="205"/>
      <c r="E222" s="205"/>
      <c r="F222" s="205"/>
      <c r="G222" s="205"/>
      <c r="H222" s="205"/>
      <c r="I222" s="205"/>
      <c r="J222" s="205"/>
      <c r="K222" s="1183"/>
      <c r="L222" s="1183"/>
      <c r="M222" s="1183"/>
      <c r="N222" s="1183"/>
      <c r="O222" s="1183"/>
      <c r="P222" s="1183"/>
      <c r="Q222" s="1183"/>
      <c r="R222" s="1183"/>
      <c r="S222" s="1183"/>
      <c r="T222" s="1183"/>
      <c r="U222" s="1183"/>
      <c r="V222" s="1183"/>
      <c r="W222" s="1183"/>
      <c r="X222" s="1183"/>
      <c r="Y222" s="1183"/>
      <c r="Z222" s="1183"/>
      <c r="AA222" s="1183"/>
      <c r="AB222" s="1183"/>
      <c r="AC222" s="1183"/>
      <c r="AD222" s="1183"/>
    </row>
    <row r="223" spans="1:30" x14ac:dyDescent="0.2">
      <c r="A223" s="205"/>
      <c r="B223" s="205"/>
      <c r="C223" s="205"/>
      <c r="D223" s="205"/>
      <c r="E223" s="205"/>
      <c r="F223" s="205"/>
      <c r="G223" s="205"/>
      <c r="H223" s="205"/>
      <c r="I223" s="205"/>
      <c r="J223" s="205"/>
      <c r="K223" s="1183"/>
      <c r="L223" s="1183"/>
      <c r="M223" s="1183"/>
      <c r="N223" s="1183"/>
      <c r="O223" s="1183"/>
      <c r="P223" s="1183"/>
      <c r="Q223" s="1183"/>
      <c r="R223" s="1183"/>
      <c r="S223" s="1183"/>
      <c r="T223" s="1183"/>
      <c r="U223" s="1183"/>
      <c r="V223" s="1183"/>
      <c r="W223" s="1183"/>
      <c r="X223" s="1183"/>
      <c r="Y223" s="1183"/>
      <c r="Z223" s="1183"/>
      <c r="AA223" s="1183"/>
      <c r="AB223" s="1183"/>
      <c r="AC223" s="1183"/>
      <c r="AD223" s="1183"/>
    </row>
    <row r="224" spans="1:30" x14ac:dyDescent="0.2">
      <c r="A224" s="205"/>
      <c r="B224" s="205"/>
      <c r="C224" s="205"/>
      <c r="D224" s="205"/>
      <c r="E224" s="205"/>
      <c r="F224" s="205"/>
      <c r="G224" s="205"/>
      <c r="H224" s="205"/>
      <c r="I224" s="205"/>
      <c r="J224" s="205"/>
      <c r="K224" s="1183"/>
      <c r="L224" s="1183"/>
      <c r="M224" s="1183"/>
      <c r="N224" s="1183"/>
      <c r="O224" s="1183"/>
      <c r="P224" s="1183"/>
      <c r="Q224" s="1183"/>
      <c r="R224" s="1183"/>
      <c r="S224" s="1183"/>
      <c r="T224" s="1183"/>
      <c r="U224" s="1183"/>
      <c r="V224" s="1183"/>
      <c r="W224" s="1183"/>
      <c r="X224" s="1183"/>
      <c r="Y224" s="1183"/>
      <c r="Z224" s="1183"/>
      <c r="AA224" s="1183"/>
      <c r="AB224" s="1183"/>
      <c r="AC224" s="1183"/>
      <c r="AD224" s="1183"/>
    </row>
    <row r="225" spans="1:30" x14ac:dyDescent="0.2">
      <c r="A225" s="205"/>
      <c r="B225" s="205"/>
      <c r="C225" s="205"/>
      <c r="D225" s="205"/>
      <c r="E225" s="205"/>
      <c r="F225" s="205"/>
      <c r="G225" s="205"/>
      <c r="H225" s="205"/>
      <c r="I225" s="205"/>
      <c r="J225" s="205"/>
      <c r="K225" s="1183"/>
      <c r="L225" s="1183"/>
      <c r="M225" s="1183"/>
      <c r="N225" s="1183"/>
      <c r="O225" s="1183"/>
      <c r="P225" s="1183"/>
      <c r="Q225" s="1183"/>
      <c r="R225" s="1183"/>
      <c r="S225" s="1183"/>
      <c r="T225" s="1183"/>
      <c r="U225" s="1183"/>
      <c r="V225" s="1183"/>
      <c r="W225" s="1183"/>
      <c r="X225" s="1183"/>
      <c r="Y225" s="1183"/>
      <c r="Z225" s="1183"/>
      <c r="AA225" s="1183"/>
      <c r="AB225" s="1183"/>
      <c r="AC225" s="1183"/>
      <c r="AD225" s="1183"/>
    </row>
    <row r="226" spans="1:30" x14ac:dyDescent="0.2">
      <c r="A226" s="205"/>
      <c r="B226" s="205"/>
      <c r="C226" s="205"/>
      <c r="D226" s="205"/>
      <c r="E226" s="205"/>
      <c r="F226" s="205"/>
      <c r="G226" s="205"/>
      <c r="H226" s="205"/>
      <c r="I226" s="205"/>
      <c r="J226" s="205"/>
      <c r="K226" s="1183"/>
      <c r="L226" s="1183"/>
      <c r="M226" s="1183"/>
      <c r="N226" s="1183"/>
      <c r="O226" s="1183"/>
      <c r="P226" s="1183"/>
      <c r="Q226" s="1183"/>
      <c r="R226" s="1183"/>
      <c r="S226" s="1183"/>
      <c r="T226" s="1183"/>
      <c r="U226" s="1183"/>
      <c r="V226" s="1183"/>
      <c r="W226" s="1183"/>
      <c r="X226" s="1183"/>
      <c r="Y226" s="1183"/>
      <c r="Z226" s="1183"/>
      <c r="AA226" s="1183"/>
      <c r="AB226" s="1183"/>
      <c r="AC226" s="1183"/>
      <c r="AD226" s="1183"/>
    </row>
    <row r="227" spans="1:30" x14ac:dyDescent="0.2">
      <c r="A227" s="205"/>
      <c r="B227" s="205"/>
      <c r="C227" s="205"/>
      <c r="D227" s="205"/>
      <c r="E227" s="205"/>
      <c r="F227" s="205"/>
      <c r="G227" s="205"/>
      <c r="H227" s="205"/>
      <c r="I227" s="205"/>
      <c r="J227" s="205"/>
      <c r="K227" s="1183"/>
      <c r="L227" s="1183"/>
      <c r="M227" s="1183"/>
      <c r="N227" s="1183"/>
      <c r="O227" s="1183"/>
      <c r="P227" s="1183"/>
      <c r="Q227" s="1183"/>
      <c r="R227" s="1183"/>
      <c r="S227" s="1183"/>
      <c r="T227" s="1183"/>
      <c r="U227" s="1183"/>
      <c r="V227" s="1183"/>
      <c r="W227" s="1183"/>
      <c r="X227" s="1183"/>
      <c r="Y227" s="1183"/>
      <c r="Z227" s="1183"/>
      <c r="AA227" s="1183"/>
      <c r="AB227" s="1183"/>
      <c r="AC227" s="1183"/>
      <c r="AD227" s="1183"/>
    </row>
    <row r="228" spans="1:30" x14ac:dyDescent="0.2">
      <c r="A228" s="205"/>
      <c r="B228" s="205"/>
      <c r="C228" s="205"/>
      <c r="D228" s="205"/>
      <c r="E228" s="205"/>
      <c r="F228" s="205"/>
      <c r="G228" s="205"/>
      <c r="H228" s="205"/>
      <c r="I228" s="205"/>
      <c r="J228" s="205"/>
      <c r="K228" s="1183"/>
      <c r="L228" s="1183"/>
      <c r="M228" s="1183"/>
      <c r="N228" s="1183"/>
      <c r="O228" s="1183"/>
      <c r="P228" s="1183"/>
      <c r="Q228" s="1183"/>
      <c r="R228" s="1183"/>
      <c r="S228" s="1183"/>
      <c r="T228" s="1183"/>
      <c r="U228" s="1183"/>
      <c r="V228" s="1183"/>
      <c r="W228" s="1183"/>
      <c r="X228" s="1183"/>
      <c r="Y228" s="1183"/>
      <c r="Z228" s="1183"/>
      <c r="AA228" s="1183"/>
      <c r="AB228" s="1183"/>
      <c r="AC228" s="1183"/>
      <c r="AD228" s="1183"/>
    </row>
    <row r="229" spans="1:30" x14ac:dyDescent="0.2">
      <c r="A229" s="205"/>
      <c r="B229" s="205"/>
      <c r="C229" s="205"/>
      <c r="D229" s="205"/>
      <c r="E229" s="205"/>
      <c r="F229" s="205"/>
      <c r="G229" s="205"/>
      <c r="H229" s="205"/>
      <c r="I229" s="205"/>
      <c r="J229" s="205"/>
      <c r="K229" s="1183"/>
      <c r="L229" s="1183"/>
      <c r="M229" s="1183"/>
      <c r="N229" s="1183"/>
      <c r="O229" s="1183"/>
      <c r="P229" s="1183"/>
      <c r="Q229" s="1183"/>
      <c r="R229" s="1183"/>
      <c r="S229" s="1183"/>
      <c r="T229" s="1183"/>
      <c r="U229" s="1183"/>
      <c r="V229" s="1183"/>
      <c r="W229" s="1183"/>
      <c r="X229" s="1183"/>
      <c r="Y229" s="1183"/>
      <c r="Z229" s="1183"/>
      <c r="AA229" s="1183"/>
      <c r="AB229" s="1183"/>
      <c r="AC229" s="1183"/>
      <c r="AD229" s="1183"/>
    </row>
    <row r="230" spans="1:30" x14ac:dyDescent="0.2">
      <c r="A230" s="205"/>
      <c r="B230" s="205"/>
      <c r="C230" s="205"/>
      <c r="D230" s="205"/>
      <c r="E230" s="205"/>
      <c r="F230" s="205"/>
      <c r="G230" s="205"/>
      <c r="H230" s="205"/>
      <c r="I230" s="205"/>
      <c r="J230" s="205"/>
      <c r="K230" s="1183"/>
      <c r="L230" s="1183"/>
      <c r="M230" s="1183"/>
      <c r="N230" s="1183"/>
      <c r="O230" s="1183"/>
      <c r="P230" s="1183"/>
      <c r="Q230" s="1183"/>
      <c r="R230" s="1183"/>
      <c r="S230" s="1183"/>
      <c r="T230" s="1183"/>
      <c r="U230" s="1183"/>
      <c r="V230" s="1183"/>
      <c r="W230" s="1183"/>
      <c r="X230" s="1183"/>
      <c r="Y230" s="1183"/>
      <c r="Z230" s="1183"/>
      <c r="AA230" s="1183"/>
      <c r="AB230" s="1183"/>
      <c r="AC230" s="1183"/>
      <c r="AD230" s="1183"/>
    </row>
    <row r="231" spans="1:30" x14ac:dyDescent="0.2">
      <c r="A231" s="205"/>
      <c r="B231" s="205"/>
      <c r="C231" s="205"/>
      <c r="D231" s="205"/>
      <c r="E231" s="205"/>
      <c r="F231" s="205"/>
      <c r="G231" s="205"/>
      <c r="H231" s="205"/>
      <c r="I231" s="205"/>
      <c r="J231" s="205"/>
      <c r="K231" s="1183"/>
      <c r="L231" s="1183"/>
      <c r="M231" s="1183"/>
      <c r="N231" s="1183"/>
      <c r="O231" s="1183"/>
      <c r="P231" s="1183"/>
      <c r="Q231" s="1183"/>
      <c r="R231" s="1183"/>
      <c r="S231" s="1183"/>
      <c r="T231" s="1183"/>
      <c r="U231" s="1183"/>
      <c r="V231" s="1183"/>
      <c r="W231" s="1183"/>
      <c r="X231" s="1183"/>
      <c r="Y231" s="1183"/>
      <c r="Z231" s="1183"/>
      <c r="AA231" s="1183"/>
      <c r="AB231" s="1183"/>
      <c r="AC231" s="1183"/>
      <c r="AD231" s="1183"/>
    </row>
    <row r="232" spans="1:30" x14ac:dyDescent="0.2">
      <c r="A232" s="205"/>
      <c r="B232" s="205"/>
      <c r="C232" s="205"/>
      <c r="D232" s="205"/>
      <c r="E232" s="205"/>
      <c r="F232" s="205"/>
      <c r="G232" s="205"/>
      <c r="H232" s="205"/>
      <c r="I232" s="205"/>
      <c r="J232" s="205"/>
      <c r="K232" s="1183"/>
      <c r="L232" s="1183"/>
      <c r="M232" s="1183"/>
      <c r="N232" s="1183"/>
      <c r="O232" s="1183"/>
      <c r="P232" s="1183"/>
      <c r="Q232" s="1183"/>
      <c r="R232" s="1183"/>
      <c r="S232" s="1183"/>
      <c r="T232" s="1183"/>
      <c r="U232" s="1183"/>
      <c r="V232" s="1183"/>
      <c r="W232" s="1183"/>
      <c r="X232" s="1183"/>
      <c r="Y232" s="1183"/>
      <c r="Z232" s="1183"/>
      <c r="AA232" s="1183"/>
      <c r="AB232" s="1183"/>
      <c r="AC232" s="1183"/>
      <c r="AD232" s="1183"/>
    </row>
    <row r="233" spans="1:30" x14ac:dyDescent="0.2">
      <c r="A233" s="205"/>
      <c r="B233" s="205"/>
      <c r="C233" s="205"/>
      <c r="D233" s="205"/>
      <c r="E233" s="205"/>
      <c r="F233" s="205"/>
      <c r="G233" s="205"/>
      <c r="H233" s="205"/>
      <c r="I233" s="205"/>
      <c r="J233" s="205"/>
      <c r="K233" s="1183"/>
      <c r="L233" s="1183"/>
      <c r="M233" s="1183"/>
      <c r="N233" s="1183"/>
      <c r="O233" s="1183"/>
      <c r="P233" s="1183"/>
      <c r="Q233" s="1183"/>
      <c r="R233" s="1183"/>
      <c r="S233" s="1183"/>
      <c r="T233" s="1183"/>
      <c r="U233" s="1183"/>
      <c r="V233" s="1183"/>
      <c r="W233" s="1183"/>
      <c r="X233" s="1183"/>
      <c r="Y233" s="1183"/>
      <c r="Z233" s="1183"/>
      <c r="AA233" s="1183"/>
      <c r="AB233" s="1183"/>
      <c r="AC233" s="1183"/>
      <c r="AD233" s="1183"/>
    </row>
    <row r="234" spans="1:30" x14ac:dyDescent="0.2">
      <c r="A234" s="205"/>
      <c r="B234" s="205"/>
      <c r="C234" s="205"/>
      <c r="D234" s="205"/>
      <c r="E234" s="205"/>
      <c r="F234" s="205"/>
      <c r="G234" s="205"/>
      <c r="H234" s="205"/>
      <c r="I234" s="205"/>
      <c r="J234" s="205"/>
      <c r="K234" s="1183"/>
      <c r="L234" s="1183"/>
      <c r="M234" s="1183"/>
      <c r="N234" s="1183"/>
      <c r="O234" s="1183"/>
      <c r="P234" s="1183"/>
      <c r="Q234" s="1183"/>
      <c r="R234" s="1183"/>
      <c r="S234" s="1183"/>
      <c r="T234" s="1183"/>
      <c r="U234" s="1183"/>
      <c r="V234" s="1183"/>
      <c r="W234" s="1183"/>
      <c r="X234" s="1183"/>
      <c r="Y234" s="1183"/>
      <c r="Z234" s="1183"/>
      <c r="AA234" s="1183"/>
      <c r="AB234" s="1183"/>
      <c r="AC234" s="1183"/>
      <c r="AD234" s="1183"/>
    </row>
    <row r="235" spans="1:30" x14ac:dyDescent="0.2">
      <c r="A235" s="205"/>
      <c r="B235" s="205"/>
      <c r="C235" s="205"/>
      <c r="D235" s="205"/>
      <c r="E235" s="205"/>
      <c r="F235" s="205"/>
      <c r="G235" s="205"/>
      <c r="H235" s="205"/>
      <c r="I235" s="205"/>
      <c r="J235" s="205"/>
      <c r="K235" s="1183"/>
      <c r="L235" s="1183"/>
      <c r="M235" s="1183"/>
      <c r="N235" s="1183"/>
      <c r="O235" s="1183"/>
      <c r="P235" s="1183"/>
      <c r="Q235" s="1183"/>
      <c r="R235" s="1183"/>
      <c r="S235" s="1183"/>
      <c r="T235" s="1183"/>
      <c r="U235" s="1183"/>
      <c r="V235" s="1183"/>
      <c r="W235" s="1183"/>
      <c r="X235" s="1183"/>
      <c r="Y235" s="1183"/>
      <c r="Z235" s="1183"/>
      <c r="AA235" s="1183"/>
      <c r="AB235" s="1183"/>
      <c r="AC235" s="1183"/>
      <c r="AD235" s="118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56BB1-2089-4693-B554-FC35573DA6DF}">
  <dimension ref="A1:AH174"/>
  <sheetViews>
    <sheetView workbookViewId="0">
      <pane xSplit="1" ySplit="2" topLeftCell="AE3" activePane="bottomRight" state="frozen"/>
      <selection pane="topRight" activeCell="B1" sqref="B1"/>
      <selection pane="bottomLeft" activeCell="A3" sqref="A3"/>
      <selection pane="bottomRight" activeCell="AH65" sqref="AH65"/>
    </sheetView>
  </sheetViews>
  <sheetFormatPr defaultColWidth="17.140625" defaultRowHeight="11.25" x14ac:dyDescent="0.25"/>
  <cols>
    <col min="1" max="1" width="54.7109375" style="1187" customWidth="1"/>
    <col min="2" max="10" width="5.5703125" style="1187" bestFit="1" customWidth="1"/>
    <col min="11" max="11" width="9.5703125" style="1187" bestFit="1" customWidth="1"/>
    <col min="12" max="12" width="9.5703125" style="1187" customWidth="1"/>
    <col min="13" max="13" width="9.5703125" style="1187" bestFit="1" customWidth="1"/>
    <col min="14" max="14" width="9.85546875" style="1187" bestFit="1" customWidth="1"/>
    <col min="15" max="20" width="8.140625" style="1187" bestFit="1" customWidth="1"/>
    <col min="21" max="21" width="10.42578125" style="1187" customWidth="1"/>
    <col min="22" max="23" width="9.85546875" style="1187" customWidth="1"/>
    <col min="24" max="24" width="11.42578125" style="1187" customWidth="1"/>
    <col min="25" max="25" width="9.42578125" style="1187" customWidth="1"/>
    <col min="26" max="26" width="9.140625" style="1187" customWidth="1"/>
    <col min="27" max="29" width="9.5703125" style="1187" bestFit="1" customWidth="1"/>
    <col min="30" max="30" width="11.140625" style="1187" customWidth="1"/>
    <col min="31" max="33" width="9.85546875" style="1187" bestFit="1" customWidth="1"/>
    <col min="34" max="34" width="14" style="1187" customWidth="1"/>
    <col min="35" max="16384" width="17.140625" style="1187"/>
  </cols>
  <sheetData>
    <row r="1" spans="1:34" ht="15.75" x14ac:dyDescent="0.25">
      <c r="A1" s="1514" t="s">
        <v>730</v>
      </c>
      <c r="B1" s="1514"/>
      <c r="C1" s="1514"/>
      <c r="D1" s="1514"/>
      <c r="E1" s="1514"/>
      <c r="F1" s="1514"/>
      <c r="G1" s="1514"/>
      <c r="H1" s="1514"/>
      <c r="I1" s="1514"/>
      <c r="J1" s="1514"/>
      <c r="K1" s="1514"/>
      <c r="L1" s="1514"/>
    </row>
    <row r="2" spans="1:34" s="1188" customFormat="1" ht="26.25" x14ac:dyDescent="0.25">
      <c r="A2" s="1085"/>
      <c r="B2" s="1085">
        <v>1991</v>
      </c>
      <c r="C2" s="1085">
        <v>1992</v>
      </c>
      <c r="D2" s="1085">
        <v>1993</v>
      </c>
      <c r="E2" s="1085">
        <v>1994</v>
      </c>
      <c r="F2" s="1085">
        <v>1995</v>
      </c>
      <c r="G2" s="1085">
        <v>1996</v>
      </c>
      <c r="H2" s="1085">
        <v>1997</v>
      </c>
      <c r="I2" s="1085">
        <v>1998</v>
      </c>
      <c r="J2" s="1085">
        <v>1999</v>
      </c>
      <c r="K2" s="1085">
        <v>2000</v>
      </c>
      <c r="L2" s="1085">
        <v>2001</v>
      </c>
      <c r="M2" s="1085">
        <v>2002</v>
      </c>
      <c r="N2" s="1085">
        <v>2003</v>
      </c>
      <c r="O2" s="1085">
        <v>2004</v>
      </c>
      <c r="P2" s="1085">
        <v>2005</v>
      </c>
      <c r="Q2" s="1085">
        <v>2006</v>
      </c>
      <c r="R2" s="1085">
        <v>2007</v>
      </c>
      <c r="S2" s="1085">
        <v>2008</v>
      </c>
      <c r="T2" s="1085">
        <v>2009</v>
      </c>
      <c r="U2" s="1085">
        <v>2010</v>
      </c>
      <c r="V2" s="1085">
        <v>2011</v>
      </c>
      <c r="W2" s="1085">
        <v>2012</v>
      </c>
      <c r="X2" s="1085">
        <v>2013</v>
      </c>
      <c r="Y2" s="1085">
        <v>2014</v>
      </c>
      <c r="Z2" s="1085">
        <v>2015</v>
      </c>
      <c r="AA2" s="1085">
        <v>2016</v>
      </c>
      <c r="AB2" s="1085">
        <v>2017</v>
      </c>
      <c r="AC2" s="1085">
        <v>2018</v>
      </c>
      <c r="AD2" s="1085">
        <v>2019</v>
      </c>
      <c r="AE2" s="1085">
        <v>2020</v>
      </c>
      <c r="AF2" s="1085">
        <v>2021</v>
      </c>
      <c r="AG2" s="1085">
        <v>2022</v>
      </c>
      <c r="AH2" s="1085" t="s">
        <v>684</v>
      </c>
    </row>
    <row r="3" spans="1:34" ht="14.25" customHeight="1" x14ac:dyDescent="0.25">
      <c r="A3" s="1189" t="s">
        <v>1</v>
      </c>
      <c r="B3" s="1189"/>
      <c r="C3" s="1189"/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89"/>
      <c r="AE3" s="1189"/>
      <c r="AF3" s="1189"/>
      <c r="AG3" s="1189"/>
      <c r="AH3" s="1189"/>
    </row>
    <row r="4" spans="1:34" x14ac:dyDescent="0.25">
      <c r="A4" s="419" t="s">
        <v>206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</row>
    <row r="5" spans="1:34" x14ac:dyDescent="0.25">
      <c r="A5" s="419" t="s">
        <v>46</v>
      </c>
      <c r="B5" s="1097" t="s">
        <v>4</v>
      </c>
      <c r="C5" s="1097" t="s">
        <v>4</v>
      </c>
      <c r="D5" s="1097" t="s">
        <v>4</v>
      </c>
      <c r="E5" s="1097" t="s">
        <v>4</v>
      </c>
      <c r="F5" s="1097" t="s">
        <v>4</v>
      </c>
      <c r="G5" s="1097" t="s">
        <v>4</v>
      </c>
      <c r="H5" s="1097" t="s">
        <v>4</v>
      </c>
      <c r="I5" s="1097" t="s">
        <v>4</v>
      </c>
      <c r="J5" s="1097" t="s">
        <v>4</v>
      </c>
      <c r="K5" s="1097" t="s">
        <v>4</v>
      </c>
      <c r="L5" s="1097" t="s">
        <v>4</v>
      </c>
      <c r="M5" s="1097" t="s">
        <v>4</v>
      </c>
      <c r="N5" s="1097">
        <v>32946</v>
      </c>
      <c r="O5" s="1097">
        <v>32969</v>
      </c>
      <c r="P5" s="1097">
        <v>33123</v>
      </c>
      <c r="Q5" s="1097">
        <v>33305</v>
      </c>
      <c r="R5" s="1097">
        <v>33293</v>
      </c>
      <c r="S5" s="1097">
        <v>33570</v>
      </c>
      <c r="T5" s="1097">
        <v>33874</v>
      </c>
      <c r="U5" s="1097">
        <v>34391</v>
      </c>
      <c r="V5" s="1097">
        <v>34682</v>
      </c>
      <c r="W5" s="1097">
        <v>35049</v>
      </c>
      <c r="X5" s="1097">
        <v>35212</v>
      </c>
      <c r="Y5" s="1097">
        <v>35199</v>
      </c>
      <c r="Z5" s="1097">
        <v>35085</v>
      </c>
      <c r="AA5" s="1097">
        <v>34857</v>
      </c>
      <c r="AB5" s="1097">
        <v>34810</v>
      </c>
      <c r="AC5" s="1097">
        <v>34738</v>
      </c>
      <c r="AD5" s="1097">
        <v>34561</v>
      </c>
      <c r="AE5" s="1097">
        <v>35447</v>
      </c>
      <c r="AF5" s="1097" t="s">
        <v>731</v>
      </c>
      <c r="AG5" s="1097">
        <v>31186</v>
      </c>
      <c r="AH5" s="1097">
        <v>31090</v>
      </c>
    </row>
    <row r="6" spans="1:34" x14ac:dyDescent="0.25">
      <c r="A6" s="419" t="s">
        <v>5</v>
      </c>
      <c r="B6" s="1097" t="s">
        <v>4</v>
      </c>
      <c r="C6" s="1097" t="s">
        <v>4</v>
      </c>
      <c r="D6" s="1097" t="s">
        <v>4</v>
      </c>
      <c r="E6" s="1097" t="s">
        <v>4</v>
      </c>
      <c r="F6" s="1097" t="s">
        <v>4</v>
      </c>
      <c r="G6" s="1097" t="s">
        <v>4</v>
      </c>
      <c r="H6" s="1097" t="s">
        <v>4</v>
      </c>
      <c r="I6" s="1097" t="s">
        <v>4</v>
      </c>
      <c r="J6" s="1097" t="s">
        <v>4</v>
      </c>
      <c r="K6" s="1097" t="s">
        <v>4</v>
      </c>
      <c r="L6" s="1097" t="s">
        <v>4</v>
      </c>
      <c r="M6" s="1097" t="s">
        <v>4</v>
      </c>
      <c r="N6" s="1097" t="s">
        <v>4</v>
      </c>
      <c r="O6" s="1097">
        <v>100.06981120621623</v>
      </c>
      <c r="P6" s="1097">
        <v>100.46710546270738</v>
      </c>
      <c r="Q6" s="1097">
        <v>100.5494671376385</v>
      </c>
      <c r="R6" s="1097">
        <v>99.963969373967871</v>
      </c>
      <c r="S6" s="1097">
        <v>100.8</v>
      </c>
      <c r="T6" s="1097">
        <v>100.90557044980638</v>
      </c>
      <c r="U6" s="1097">
        <v>101.52624431717541</v>
      </c>
      <c r="V6" s="1097">
        <v>100.84615160943271</v>
      </c>
      <c r="W6" s="1097">
        <v>101.05818580243353</v>
      </c>
      <c r="X6" s="1097">
        <v>100.46506319723815</v>
      </c>
      <c r="Y6" s="1097">
        <v>99.963080767920033</v>
      </c>
      <c r="Z6" s="1097">
        <v>99.676127162703494</v>
      </c>
      <c r="AA6" s="1097">
        <v>99.350149636596839</v>
      </c>
      <c r="AB6" s="1097">
        <v>99.86516338181714</v>
      </c>
      <c r="AC6" s="1097">
        <v>99.793162884228664</v>
      </c>
      <c r="AD6" s="1097">
        <v>99.490471529736894</v>
      </c>
      <c r="AE6" s="1097">
        <v>99.174640478988309</v>
      </c>
      <c r="AF6" s="1097" t="s">
        <v>4</v>
      </c>
      <c r="AG6" s="1097">
        <v>98.908975578813823</v>
      </c>
      <c r="AH6" s="1097">
        <v>99.7</v>
      </c>
    </row>
    <row r="7" spans="1:34" x14ac:dyDescent="0.25">
      <c r="A7" s="419" t="s">
        <v>6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  <c r="X7" s="1097"/>
      <c r="Y7" s="1097"/>
      <c r="Z7" s="1097"/>
      <c r="AA7" s="1097"/>
      <c r="AB7" s="1097"/>
      <c r="AC7" s="1097"/>
      <c r="AD7" s="1097"/>
      <c r="AE7" s="1097"/>
      <c r="AF7" s="1097"/>
      <c r="AG7" s="1097"/>
      <c r="AH7" s="1097"/>
    </row>
    <row r="8" spans="1:34" x14ac:dyDescent="0.25">
      <c r="A8" s="419" t="s">
        <v>268</v>
      </c>
      <c r="B8" s="1097" t="s">
        <v>4</v>
      </c>
      <c r="C8" s="1097" t="s">
        <v>4</v>
      </c>
      <c r="D8" s="1097" t="s">
        <v>4</v>
      </c>
      <c r="E8" s="1097" t="s">
        <v>4</v>
      </c>
      <c r="F8" s="1097" t="s">
        <v>4</v>
      </c>
      <c r="G8" s="1097" t="s">
        <v>4</v>
      </c>
      <c r="H8" s="1097" t="s">
        <v>4</v>
      </c>
      <c r="I8" s="1097" t="s">
        <v>4</v>
      </c>
      <c r="J8" s="1097" t="s">
        <v>4</v>
      </c>
      <c r="K8" s="1097" t="s">
        <v>4</v>
      </c>
      <c r="L8" s="1097" t="s">
        <v>4</v>
      </c>
      <c r="M8" s="1097" t="s">
        <v>4</v>
      </c>
      <c r="N8" s="1097" t="s">
        <v>4</v>
      </c>
      <c r="O8" s="1097">
        <v>389</v>
      </c>
      <c r="P8" s="1097">
        <v>404</v>
      </c>
      <c r="Q8" s="1097">
        <v>399</v>
      </c>
      <c r="R8" s="1097">
        <v>445</v>
      </c>
      <c r="S8" s="1097">
        <v>413</v>
      </c>
      <c r="T8" s="1097">
        <v>455</v>
      </c>
      <c r="U8" s="1097">
        <v>491</v>
      </c>
      <c r="V8" s="1097">
        <v>484</v>
      </c>
      <c r="W8" s="1097">
        <v>488</v>
      </c>
      <c r="X8" s="1097">
        <v>455</v>
      </c>
      <c r="Y8" s="1097">
        <v>428</v>
      </c>
      <c r="Z8" s="1097">
        <v>437</v>
      </c>
      <c r="AA8" s="1097">
        <v>436</v>
      </c>
      <c r="AB8" s="1097">
        <v>359</v>
      </c>
      <c r="AC8" s="1097">
        <v>404</v>
      </c>
      <c r="AD8" s="1097">
        <v>403</v>
      </c>
      <c r="AE8" s="1097">
        <v>331</v>
      </c>
      <c r="AF8" s="1097">
        <v>306</v>
      </c>
      <c r="AG8" s="1097">
        <v>289</v>
      </c>
      <c r="AH8" s="1097">
        <v>287</v>
      </c>
    </row>
    <row r="9" spans="1:34" x14ac:dyDescent="0.25">
      <c r="A9" s="419" t="s">
        <v>686</v>
      </c>
      <c r="B9" s="1097" t="s">
        <v>4</v>
      </c>
      <c r="C9" s="1097" t="s">
        <v>4</v>
      </c>
      <c r="D9" s="1097" t="s">
        <v>4</v>
      </c>
      <c r="E9" s="1097" t="s">
        <v>4</v>
      </c>
      <c r="F9" s="1097" t="s">
        <v>4</v>
      </c>
      <c r="G9" s="1097" t="s">
        <v>4</v>
      </c>
      <c r="H9" s="1097" t="s">
        <v>4</v>
      </c>
      <c r="I9" s="1097" t="s">
        <v>4</v>
      </c>
      <c r="J9" s="1097" t="s">
        <v>4</v>
      </c>
      <c r="K9" s="1097" t="s">
        <v>4</v>
      </c>
      <c r="L9" s="1097" t="s">
        <v>4</v>
      </c>
      <c r="M9" s="1097" t="s">
        <v>4</v>
      </c>
      <c r="N9" s="1097" t="s">
        <v>4</v>
      </c>
      <c r="O9" s="1097" t="s">
        <v>4</v>
      </c>
      <c r="P9" s="1097" t="s">
        <v>4</v>
      </c>
      <c r="Q9" s="1097" t="s">
        <v>4</v>
      </c>
      <c r="R9" s="1097" t="s">
        <v>4</v>
      </c>
      <c r="S9" s="1097" t="s">
        <v>4</v>
      </c>
      <c r="T9" s="1097" t="s">
        <v>4</v>
      </c>
      <c r="U9" s="1097" t="s">
        <v>4</v>
      </c>
      <c r="V9" s="1097" t="s">
        <v>4</v>
      </c>
      <c r="W9" s="1097" t="s">
        <v>4</v>
      </c>
      <c r="X9" s="1097" t="s">
        <v>4</v>
      </c>
      <c r="Y9" s="1097" t="s">
        <v>4</v>
      </c>
      <c r="Z9" s="1097" t="s">
        <v>4</v>
      </c>
      <c r="AA9" s="1097" t="s">
        <v>4</v>
      </c>
      <c r="AB9" s="1097" t="s">
        <v>4</v>
      </c>
      <c r="AC9" s="1097" t="s">
        <v>4</v>
      </c>
      <c r="AD9" s="1097" t="s">
        <v>4</v>
      </c>
      <c r="AE9" s="1097" t="s">
        <v>4</v>
      </c>
      <c r="AF9" s="1097" t="s">
        <v>4</v>
      </c>
      <c r="AG9" s="1097" t="s">
        <v>4</v>
      </c>
      <c r="AH9" s="1097" t="s">
        <v>4</v>
      </c>
    </row>
    <row r="10" spans="1:34" x14ac:dyDescent="0.25">
      <c r="A10" s="419" t="s">
        <v>10</v>
      </c>
      <c r="B10" s="1097"/>
      <c r="C10" s="1097"/>
      <c r="D10" s="1097"/>
      <c r="E10" s="1097"/>
      <c r="F10" s="1097"/>
      <c r="G10" s="1097"/>
      <c r="H10" s="1097"/>
      <c r="I10" s="1097"/>
      <c r="J10" s="1097"/>
      <c r="K10" s="1097"/>
      <c r="L10" s="1097"/>
      <c r="M10" s="1097"/>
      <c r="N10" s="1097"/>
      <c r="O10" s="1097"/>
      <c r="P10" s="1097"/>
      <c r="Q10" s="1097"/>
      <c r="R10" s="1097"/>
      <c r="S10" s="1097"/>
      <c r="T10" s="1097"/>
      <c r="U10" s="1097"/>
      <c r="V10" s="1097"/>
      <c r="W10" s="1097"/>
      <c r="X10" s="1097"/>
      <c r="Y10" s="1097"/>
      <c r="Z10" s="1097"/>
      <c r="AA10" s="1097"/>
      <c r="AB10" s="1097"/>
      <c r="AC10" s="1097"/>
      <c r="AD10" s="1097"/>
      <c r="AE10" s="1097"/>
      <c r="AF10" s="1097"/>
      <c r="AG10" s="1097"/>
      <c r="AH10" s="1097"/>
    </row>
    <row r="11" spans="1:34" x14ac:dyDescent="0.25">
      <c r="A11" s="419" t="s">
        <v>269</v>
      </c>
      <c r="B11" s="1097" t="s">
        <v>4</v>
      </c>
      <c r="C11" s="1097" t="s">
        <v>4</v>
      </c>
      <c r="D11" s="1097" t="s">
        <v>4</v>
      </c>
      <c r="E11" s="1097" t="s">
        <v>4</v>
      </c>
      <c r="F11" s="1097" t="s">
        <v>4</v>
      </c>
      <c r="G11" s="1097" t="s">
        <v>4</v>
      </c>
      <c r="H11" s="1097" t="s">
        <v>4</v>
      </c>
      <c r="I11" s="1097" t="s">
        <v>4</v>
      </c>
      <c r="J11" s="1097" t="s">
        <v>4</v>
      </c>
      <c r="K11" s="1097" t="s">
        <v>4</v>
      </c>
      <c r="L11" s="1097" t="s">
        <v>4</v>
      </c>
      <c r="M11" s="1097" t="s">
        <v>4</v>
      </c>
      <c r="N11" s="1097" t="s">
        <v>4</v>
      </c>
      <c r="O11" s="1097">
        <v>535</v>
      </c>
      <c r="P11" s="1097">
        <v>550</v>
      </c>
      <c r="Q11" s="1097">
        <v>516</v>
      </c>
      <c r="R11" s="1097">
        <v>590</v>
      </c>
      <c r="S11" s="1097">
        <v>479</v>
      </c>
      <c r="T11" s="1097">
        <v>428</v>
      </c>
      <c r="U11" s="1097">
        <v>442</v>
      </c>
      <c r="V11" s="1097">
        <v>507</v>
      </c>
      <c r="W11" s="1097">
        <v>466</v>
      </c>
      <c r="X11" s="1097">
        <v>436</v>
      </c>
      <c r="Y11" s="1097">
        <v>444</v>
      </c>
      <c r="Z11" s="1097">
        <v>461</v>
      </c>
      <c r="AA11" s="1097">
        <v>406</v>
      </c>
      <c r="AB11" s="1097">
        <v>412</v>
      </c>
      <c r="AC11" s="1097">
        <v>446</v>
      </c>
      <c r="AD11" s="1097">
        <v>452</v>
      </c>
      <c r="AE11" s="1097">
        <v>494</v>
      </c>
      <c r="AF11" s="1097">
        <v>595</v>
      </c>
      <c r="AG11" s="1097">
        <v>359</v>
      </c>
      <c r="AH11" s="1097">
        <v>372</v>
      </c>
    </row>
    <row r="12" spans="1:34" x14ac:dyDescent="0.25">
      <c r="A12" s="419" t="s">
        <v>687</v>
      </c>
      <c r="B12" s="1097" t="s">
        <v>4</v>
      </c>
      <c r="C12" s="1097" t="s">
        <v>4</v>
      </c>
      <c r="D12" s="1097" t="s">
        <v>4</v>
      </c>
      <c r="E12" s="1097" t="s">
        <v>4</v>
      </c>
      <c r="F12" s="1097" t="s">
        <v>4</v>
      </c>
      <c r="G12" s="1097" t="s">
        <v>4</v>
      </c>
      <c r="H12" s="1097" t="s">
        <v>4</v>
      </c>
      <c r="I12" s="1097" t="s">
        <v>4</v>
      </c>
      <c r="J12" s="1097" t="s">
        <v>4</v>
      </c>
      <c r="K12" s="1097" t="s">
        <v>4</v>
      </c>
      <c r="L12" s="1097" t="s">
        <v>4</v>
      </c>
      <c r="M12" s="1097" t="s">
        <v>4</v>
      </c>
      <c r="N12" s="1097" t="s">
        <v>4</v>
      </c>
      <c r="O12" s="1097" t="s">
        <v>4</v>
      </c>
      <c r="P12" s="1097" t="s">
        <v>4</v>
      </c>
      <c r="Q12" s="1097" t="s">
        <v>4</v>
      </c>
      <c r="R12" s="1097" t="s">
        <v>4</v>
      </c>
      <c r="S12" s="1097" t="s">
        <v>4</v>
      </c>
      <c r="T12" s="1097" t="s">
        <v>4</v>
      </c>
      <c r="U12" s="1097" t="s">
        <v>4</v>
      </c>
      <c r="V12" s="1097" t="s">
        <v>4</v>
      </c>
      <c r="W12" s="1097" t="s">
        <v>4</v>
      </c>
      <c r="X12" s="1097" t="s">
        <v>4</v>
      </c>
      <c r="Y12" s="1097" t="s">
        <v>4</v>
      </c>
      <c r="Z12" s="1097" t="s">
        <v>4</v>
      </c>
      <c r="AA12" s="1097" t="s">
        <v>4</v>
      </c>
      <c r="AB12" s="1097" t="s">
        <v>4</v>
      </c>
      <c r="AC12" s="1097" t="s">
        <v>4</v>
      </c>
      <c r="AD12" s="1097" t="s">
        <v>4</v>
      </c>
      <c r="AE12" s="1097" t="s">
        <v>4</v>
      </c>
      <c r="AF12" s="1097" t="s">
        <v>4</v>
      </c>
      <c r="AG12" s="1097" t="s">
        <v>4</v>
      </c>
      <c r="AH12" s="1097" t="s">
        <v>4</v>
      </c>
    </row>
    <row r="13" spans="1:34" x14ac:dyDescent="0.25">
      <c r="A13" s="419" t="s">
        <v>13</v>
      </c>
      <c r="B13" s="1097" t="s">
        <v>4</v>
      </c>
      <c r="C13" s="1097" t="s">
        <v>4</v>
      </c>
      <c r="D13" s="1097" t="s">
        <v>4</v>
      </c>
      <c r="E13" s="1097" t="s">
        <v>4</v>
      </c>
      <c r="F13" s="1097" t="s">
        <v>4</v>
      </c>
      <c r="G13" s="1097" t="s">
        <v>4</v>
      </c>
      <c r="H13" s="1097" t="s">
        <v>4</v>
      </c>
      <c r="I13" s="1097" t="s">
        <v>4</v>
      </c>
      <c r="J13" s="1097" t="s">
        <v>4</v>
      </c>
      <c r="K13" s="1097" t="s">
        <v>4</v>
      </c>
      <c r="L13" s="1097" t="s">
        <v>4</v>
      </c>
      <c r="M13" s="1097" t="s">
        <v>4</v>
      </c>
      <c r="N13" s="1097" t="s">
        <v>4</v>
      </c>
      <c r="O13" s="1097" t="s">
        <v>4</v>
      </c>
      <c r="P13" s="1097" t="s">
        <v>4</v>
      </c>
      <c r="Q13" s="1097" t="s">
        <v>4</v>
      </c>
      <c r="R13" s="1097" t="s">
        <v>4</v>
      </c>
      <c r="S13" s="1097" t="s">
        <v>4</v>
      </c>
      <c r="T13" s="1097" t="s">
        <v>4</v>
      </c>
      <c r="U13" s="1097" t="s">
        <v>4</v>
      </c>
      <c r="V13" s="1097" t="s">
        <v>4</v>
      </c>
      <c r="W13" s="1097" t="s">
        <v>4</v>
      </c>
      <c r="X13" s="1097" t="s">
        <v>4</v>
      </c>
      <c r="Y13" s="1097" t="s">
        <v>4</v>
      </c>
      <c r="Z13" s="1097" t="s">
        <v>4</v>
      </c>
      <c r="AA13" s="1097" t="s">
        <v>4</v>
      </c>
      <c r="AB13" s="1097" t="s">
        <v>4</v>
      </c>
      <c r="AC13" s="1097" t="s">
        <v>4</v>
      </c>
      <c r="AD13" s="1097" t="s">
        <v>4</v>
      </c>
      <c r="AE13" s="1097" t="s">
        <v>4</v>
      </c>
      <c r="AF13" s="1097" t="s">
        <v>4</v>
      </c>
      <c r="AG13" s="1097" t="s">
        <v>4</v>
      </c>
      <c r="AH13" s="1097" t="s">
        <v>4</v>
      </c>
    </row>
    <row r="14" spans="1:34" x14ac:dyDescent="0.25">
      <c r="A14" s="419" t="s">
        <v>209</v>
      </c>
      <c r="B14" s="1097" t="s">
        <v>4</v>
      </c>
      <c r="C14" s="1097" t="s">
        <v>4</v>
      </c>
      <c r="D14" s="1097" t="s">
        <v>4</v>
      </c>
      <c r="E14" s="1097" t="s">
        <v>4</v>
      </c>
      <c r="F14" s="1097" t="s">
        <v>4</v>
      </c>
      <c r="G14" s="1097" t="s">
        <v>4</v>
      </c>
      <c r="H14" s="1097" t="s">
        <v>4</v>
      </c>
      <c r="I14" s="1097" t="s">
        <v>4</v>
      </c>
      <c r="J14" s="1097" t="s">
        <v>4</v>
      </c>
      <c r="K14" s="1097" t="s">
        <v>4</v>
      </c>
      <c r="L14" s="1097" t="s">
        <v>4</v>
      </c>
      <c r="M14" s="1097" t="s">
        <v>4</v>
      </c>
      <c r="N14" s="1097" t="s">
        <v>4</v>
      </c>
      <c r="O14" s="1097">
        <v>-146</v>
      </c>
      <c r="P14" s="1097">
        <v>-146</v>
      </c>
      <c r="Q14" s="1097">
        <v>-117</v>
      </c>
      <c r="R14" s="1097">
        <v>-145</v>
      </c>
      <c r="S14" s="1097">
        <v>-66</v>
      </c>
      <c r="T14" s="1097">
        <v>27</v>
      </c>
      <c r="U14" s="1097">
        <v>49</v>
      </c>
      <c r="V14" s="1097">
        <v>-23</v>
      </c>
      <c r="W14" s="1097">
        <v>22</v>
      </c>
      <c r="X14" s="1097">
        <v>19</v>
      </c>
      <c r="Y14" s="1097">
        <v>-16</v>
      </c>
      <c r="Z14" s="1097">
        <v>-24</v>
      </c>
      <c r="AA14" s="1097">
        <v>30</v>
      </c>
      <c r="AB14" s="1097">
        <v>-53</v>
      </c>
      <c r="AC14" s="1097">
        <v>-42</v>
      </c>
      <c r="AD14" s="1097">
        <v>-49</v>
      </c>
      <c r="AE14" s="1097">
        <v>-163</v>
      </c>
      <c r="AF14" s="1097">
        <v>-289</v>
      </c>
      <c r="AG14" s="1097">
        <v>-70</v>
      </c>
      <c r="AH14" s="1097">
        <v>-85</v>
      </c>
    </row>
    <row r="15" spans="1:34" x14ac:dyDescent="0.25">
      <c r="A15" s="419" t="s">
        <v>16</v>
      </c>
      <c r="B15" s="1097"/>
      <c r="C15" s="1097"/>
      <c r="D15" s="1097"/>
      <c r="E15" s="1097"/>
      <c r="F15" s="1097"/>
      <c r="G15" s="1097"/>
      <c r="H15" s="1097"/>
      <c r="I15" s="1097"/>
      <c r="J15" s="1097"/>
      <c r="K15" s="1097"/>
      <c r="L15" s="1097"/>
      <c r="M15" s="1097"/>
      <c r="N15" s="1097"/>
      <c r="O15" s="1097"/>
      <c r="P15" s="1097"/>
      <c r="Q15" s="1097"/>
      <c r="R15" s="1097"/>
      <c r="S15" s="1097"/>
      <c r="T15" s="1097"/>
      <c r="U15" s="1097"/>
      <c r="V15" s="1097"/>
      <c r="W15" s="1097"/>
      <c r="X15" s="1097"/>
      <c r="Y15" s="1097"/>
      <c r="Z15" s="1097"/>
      <c r="AA15" s="1097"/>
      <c r="AB15" s="1097"/>
      <c r="AC15" s="1097"/>
      <c r="AD15" s="1097"/>
      <c r="AE15" s="1097"/>
      <c r="AF15" s="1097"/>
      <c r="AG15" s="1097"/>
      <c r="AH15" s="1097"/>
    </row>
    <row r="16" spans="1:34" x14ac:dyDescent="0.25">
      <c r="A16" s="419" t="s">
        <v>688</v>
      </c>
      <c r="B16" s="1097" t="s">
        <v>4</v>
      </c>
      <c r="C16" s="1097" t="s">
        <v>4</v>
      </c>
      <c r="D16" s="1097" t="s">
        <v>4</v>
      </c>
      <c r="E16" s="1097" t="s">
        <v>4</v>
      </c>
      <c r="F16" s="1097" t="s">
        <v>4</v>
      </c>
      <c r="G16" s="1097" t="s">
        <v>4</v>
      </c>
      <c r="H16" s="1097" t="s">
        <v>4</v>
      </c>
      <c r="I16" s="1097" t="s">
        <v>4</v>
      </c>
      <c r="J16" s="1097" t="s">
        <v>4</v>
      </c>
      <c r="K16" s="1097" t="s">
        <v>4</v>
      </c>
      <c r="L16" s="1097" t="s">
        <v>4</v>
      </c>
      <c r="M16" s="1097" t="s">
        <v>4</v>
      </c>
      <c r="N16" s="1097" t="s">
        <v>4</v>
      </c>
      <c r="O16" s="1097" t="s">
        <v>4</v>
      </c>
      <c r="P16" s="1097" t="s">
        <v>4</v>
      </c>
      <c r="Q16" s="1097" t="s">
        <v>4</v>
      </c>
      <c r="R16" s="1097" t="s">
        <v>4</v>
      </c>
      <c r="S16" s="1097" t="s">
        <v>4</v>
      </c>
      <c r="T16" s="1097" t="s">
        <v>4</v>
      </c>
      <c r="U16" s="1097" t="s">
        <v>4</v>
      </c>
      <c r="V16" s="1097" t="s">
        <v>4</v>
      </c>
      <c r="W16" s="1097" t="s">
        <v>4</v>
      </c>
      <c r="X16" s="1097" t="s">
        <v>4</v>
      </c>
      <c r="Y16" s="1097" t="s">
        <v>4</v>
      </c>
      <c r="Z16" s="1097" t="s">
        <v>4</v>
      </c>
      <c r="AA16" s="1097" t="s">
        <v>4</v>
      </c>
      <c r="AB16" s="1097" t="s">
        <v>4</v>
      </c>
      <c r="AC16" s="1097" t="s">
        <v>4</v>
      </c>
      <c r="AD16" s="1097" t="s">
        <v>4</v>
      </c>
      <c r="AE16" s="1097" t="s">
        <v>4</v>
      </c>
      <c r="AF16" s="1097" t="s">
        <v>4</v>
      </c>
      <c r="AG16" s="1097" t="s">
        <v>4</v>
      </c>
      <c r="AH16" s="1097" t="s">
        <v>4</v>
      </c>
    </row>
    <row r="17" spans="1:34" ht="13.5" customHeight="1" x14ac:dyDescent="0.25">
      <c r="A17" s="419" t="s">
        <v>18</v>
      </c>
      <c r="B17" s="1097" t="s">
        <v>4</v>
      </c>
      <c r="C17" s="1097" t="s">
        <v>4</v>
      </c>
      <c r="D17" s="1097" t="s">
        <v>4</v>
      </c>
      <c r="E17" s="1097" t="s">
        <v>4</v>
      </c>
      <c r="F17" s="1097" t="s">
        <v>4</v>
      </c>
      <c r="G17" s="1097" t="s">
        <v>4</v>
      </c>
      <c r="H17" s="1097" t="s">
        <v>4</v>
      </c>
      <c r="I17" s="1097" t="s">
        <v>4</v>
      </c>
      <c r="J17" s="1097" t="s">
        <v>4</v>
      </c>
      <c r="K17" s="1097" t="s">
        <v>4</v>
      </c>
      <c r="L17" s="1097" t="s">
        <v>4</v>
      </c>
      <c r="M17" s="1097" t="s">
        <v>4</v>
      </c>
      <c r="N17" s="1097" t="s">
        <v>4</v>
      </c>
      <c r="O17" s="1097" t="s">
        <v>4</v>
      </c>
      <c r="P17" s="1097" t="s">
        <v>4</v>
      </c>
      <c r="Q17" s="1097" t="s">
        <v>4</v>
      </c>
      <c r="R17" s="1097" t="s">
        <v>4</v>
      </c>
      <c r="S17" s="1097" t="s">
        <v>4</v>
      </c>
      <c r="T17" s="1097" t="s">
        <v>4</v>
      </c>
      <c r="U17" s="1097" t="s">
        <v>4</v>
      </c>
      <c r="V17" s="1097" t="s">
        <v>4</v>
      </c>
      <c r="W17" s="1097" t="s">
        <v>4</v>
      </c>
      <c r="X17" s="1097" t="s">
        <v>4</v>
      </c>
      <c r="Y17" s="1097" t="s">
        <v>4</v>
      </c>
      <c r="Z17" s="1097" t="s">
        <v>4</v>
      </c>
      <c r="AA17" s="1097" t="s">
        <v>4</v>
      </c>
      <c r="AB17" s="1097" t="s">
        <v>4</v>
      </c>
      <c r="AC17" s="1097" t="s">
        <v>4</v>
      </c>
      <c r="AD17" s="1097" t="s">
        <v>4</v>
      </c>
      <c r="AE17" s="1097" t="s">
        <v>4</v>
      </c>
      <c r="AF17" s="1097" t="s">
        <v>4</v>
      </c>
      <c r="AG17" s="1097" t="s">
        <v>4</v>
      </c>
      <c r="AH17" s="1097" t="s">
        <v>4</v>
      </c>
    </row>
    <row r="18" spans="1:34" ht="16.5" customHeight="1" x14ac:dyDescent="0.25">
      <c r="A18" s="419" t="s">
        <v>19</v>
      </c>
      <c r="B18" s="1097"/>
      <c r="C18" s="1097"/>
      <c r="D18" s="1097"/>
      <c r="E18" s="1097"/>
      <c r="F18" s="1097"/>
      <c r="G18" s="1097"/>
      <c r="H18" s="1097"/>
      <c r="I18" s="1097"/>
      <c r="J18" s="1097"/>
      <c r="K18" s="1097"/>
      <c r="L18" s="1097"/>
      <c r="M18" s="1097"/>
      <c r="N18" s="1097"/>
      <c r="O18" s="1097"/>
      <c r="P18" s="1097"/>
      <c r="Q18" s="1097"/>
      <c r="R18" s="1097"/>
      <c r="S18" s="1097"/>
      <c r="T18" s="1097"/>
      <c r="U18" s="1097"/>
      <c r="V18" s="1097"/>
      <c r="W18" s="1097"/>
      <c r="X18" s="1097"/>
      <c r="Y18" s="1097"/>
      <c r="Z18" s="1097"/>
      <c r="AA18" s="1097"/>
      <c r="AB18" s="1097"/>
      <c r="AC18" s="1097"/>
      <c r="AD18" s="1097"/>
      <c r="AE18" s="1097"/>
      <c r="AF18" s="1097"/>
      <c r="AG18" s="1097"/>
      <c r="AH18" s="1097"/>
    </row>
    <row r="19" spans="1:34" ht="15" customHeight="1" x14ac:dyDescent="0.25">
      <c r="A19" s="419" t="s">
        <v>20</v>
      </c>
      <c r="B19" s="1097" t="s">
        <v>4</v>
      </c>
      <c r="C19" s="1097" t="s">
        <v>4</v>
      </c>
      <c r="D19" s="1097" t="s">
        <v>4</v>
      </c>
      <c r="E19" s="1097" t="s">
        <v>4</v>
      </c>
      <c r="F19" s="1097" t="s">
        <v>4</v>
      </c>
      <c r="G19" s="1097" t="s">
        <v>4</v>
      </c>
      <c r="H19" s="1097" t="s">
        <v>4</v>
      </c>
      <c r="I19" s="1097" t="s">
        <v>4</v>
      </c>
      <c r="J19" s="1097" t="s">
        <v>4</v>
      </c>
      <c r="K19" s="1097" t="s">
        <v>4</v>
      </c>
      <c r="L19" s="1097" t="s">
        <v>4</v>
      </c>
      <c r="M19" s="1097" t="s">
        <v>4</v>
      </c>
      <c r="N19" s="1097" t="s">
        <v>4</v>
      </c>
      <c r="O19" s="1097" t="s">
        <v>4</v>
      </c>
      <c r="P19" s="1097" t="s">
        <v>4</v>
      </c>
      <c r="Q19" s="1097" t="s">
        <v>4</v>
      </c>
      <c r="R19" s="1097" t="s">
        <v>4</v>
      </c>
      <c r="S19" s="1097" t="s">
        <v>4</v>
      </c>
      <c r="T19" s="1097" t="s">
        <v>4</v>
      </c>
      <c r="U19" s="1097" t="s">
        <v>4</v>
      </c>
      <c r="V19" s="1097" t="s">
        <v>4</v>
      </c>
      <c r="W19" s="1097" t="s">
        <v>4</v>
      </c>
      <c r="X19" s="1097" t="s">
        <v>4</v>
      </c>
      <c r="Y19" s="1097" t="s">
        <v>4</v>
      </c>
      <c r="Z19" s="1097" t="s">
        <v>4</v>
      </c>
      <c r="AA19" s="1097" t="s">
        <v>4</v>
      </c>
      <c r="AB19" s="1097" t="s">
        <v>4</v>
      </c>
      <c r="AC19" s="1097" t="s">
        <v>4</v>
      </c>
      <c r="AD19" s="1097" t="s">
        <v>4</v>
      </c>
      <c r="AE19" s="1097" t="s">
        <v>4</v>
      </c>
      <c r="AF19" s="1097" t="s">
        <v>4</v>
      </c>
      <c r="AG19" s="1097" t="s">
        <v>4</v>
      </c>
      <c r="AH19" s="1097" t="s">
        <v>4</v>
      </c>
    </row>
    <row r="20" spans="1:34" ht="15" customHeight="1" x14ac:dyDescent="0.25">
      <c r="A20" s="419" t="s">
        <v>21</v>
      </c>
      <c r="B20" s="1097"/>
      <c r="C20" s="1097"/>
      <c r="D20" s="1097"/>
      <c r="E20" s="1097"/>
      <c r="F20" s="1097"/>
      <c r="G20" s="1097"/>
      <c r="H20" s="1097"/>
      <c r="I20" s="1097"/>
      <c r="J20" s="1097"/>
      <c r="K20" s="1097"/>
      <c r="L20" s="1097"/>
      <c r="M20" s="1097"/>
      <c r="N20" s="1097"/>
      <c r="O20" s="1097"/>
      <c r="P20" s="1097"/>
      <c r="Q20" s="1097"/>
      <c r="R20" s="1097"/>
      <c r="S20" s="1097"/>
      <c r="T20" s="1097"/>
      <c r="U20" s="1097"/>
      <c r="V20" s="1097"/>
      <c r="W20" s="1097"/>
      <c r="X20" s="1097"/>
      <c r="Y20" s="1097"/>
      <c r="Z20" s="1097"/>
      <c r="AA20" s="1097"/>
      <c r="AB20" s="1097"/>
      <c r="AC20" s="1097"/>
      <c r="AD20" s="1097"/>
      <c r="AE20" s="1097"/>
      <c r="AF20" s="1097"/>
      <c r="AG20" s="1097"/>
      <c r="AH20" s="1097"/>
    </row>
    <row r="21" spans="1:34" x14ac:dyDescent="0.25">
      <c r="A21" s="419" t="s">
        <v>22</v>
      </c>
      <c r="B21" s="1097"/>
      <c r="C21" s="1097"/>
      <c r="D21" s="1097"/>
      <c r="E21" s="1097"/>
      <c r="F21" s="1097"/>
      <c r="G21" s="1097"/>
      <c r="H21" s="1097"/>
      <c r="I21" s="1097"/>
      <c r="J21" s="1097"/>
      <c r="K21" s="1097"/>
      <c r="L21" s="1097"/>
      <c r="M21" s="1097"/>
      <c r="N21" s="1097"/>
      <c r="O21" s="1097"/>
      <c r="P21" s="1097"/>
      <c r="Q21" s="1097"/>
      <c r="R21" s="1097"/>
      <c r="S21" s="1097"/>
      <c r="T21" s="1097"/>
      <c r="U21" s="1097"/>
      <c r="V21" s="1097"/>
      <c r="W21" s="1097"/>
      <c r="X21" s="1097"/>
      <c r="Y21" s="1097"/>
      <c r="Z21" s="1097"/>
      <c r="AA21" s="1097"/>
      <c r="AB21" s="1097"/>
      <c r="AC21" s="1097"/>
      <c r="AD21" s="1097"/>
      <c r="AE21" s="1097"/>
      <c r="AF21" s="1097"/>
      <c r="AG21" s="1097"/>
      <c r="AH21" s="1097"/>
    </row>
    <row r="22" spans="1:34" x14ac:dyDescent="0.25">
      <c r="A22" s="419" t="s">
        <v>324</v>
      </c>
      <c r="B22" s="1097" t="s">
        <v>4</v>
      </c>
      <c r="C22" s="1097" t="s">
        <v>4</v>
      </c>
      <c r="D22" s="1097" t="s">
        <v>4</v>
      </c>
      <c r="E22" s="1097" t="s">
        <v>4</v>
      </c>
      <c r="F22" s="1097" t="s">
        <v>4</v>
      </c>
      <c r="G22" s="1097" t="s">
        <v>4</v>
      </c>
      <c r="H22" s="1097" t="s">
        <v>4</v>
      </c>
      <c r="I22" s="1097" t="s">
        <v>4</v>
      </c>
      <c r="J22" s="1097" t="s">
        <v>4</v>
      </c>
      <c r="K22" s="1097" t="s">
        <v>4</v>
      </c>
      <c r="L22" s="1097" t="s">
        <v>4</v>
      </c>
      <c r="M22" s="1097" t="s">
        <v>4</v>
      </c>
      <c r="N22" s="1097" t="s">
        <v>4</v>
      </c>
      <c r="O22" s="1097">
        <v>1055</v>
      </c>
      <c r="P22" s="1097">
        <v>1061</v>
      </c>
      <c r="Q22" s="1097">
        <v>932</v>
      </c>
      <c r="R22" s="1097">
        <v>784</v>
      </c>
      <c r="S22" s="1097">
        <v>1402</v>
      </c>
      <c r="T22" s="1097">
        <v>1089</v>
      </c>
      <c r="U22" s="1097">
        <v>1265</v>
      </c>
      <c r="V22" s="1097">
        <v>1268</v>
      </c>
      <c r="W22" s="1097">
        <v>1210</v>
      </c>
      <c r="X22" s="1097">
        <v>851</v>
      </c>
      <c r="Y22" s="1097">
        <v>1089</v>
      </c>
      <c r="Z22" s="1097">
        <v>1040</v>
      </c>
      <c r="AA22" s="1097">
        <v>940</v>
      </c>
      <c r="AB22" s="1097">
        <v>1467</v>
      </c>
      <c r="AC22" s="1097">
        <v>1420</v>
      </c>
      <c r="AD22" s="1097">
        <v>1353</v>
      </c>
      <c r="AE22" s="1097">
        <v>775</v>
      </c>
      <c r="AF22" s="1097">
        <v>730</v>
      </c>
      <c r="AG22" s="1097">
        <v>705</v>
      </c>
      <c r="AH22" s="1097">
        <v>812</v>
      </c>
    </row>
    <row r="23" spans="1:34" ht="12.75" customHeight="1" x14ac:dyDescent="0.25">
      <c r="A23" s="419" t="s">
        <v>325</v>
      </c>
      <c r="B23" s="1097" t="s">
        <v>4</v>
      </c>
      <c r="C23" s="1097" t="s">
        <v>4</v>
      </c>
      <c r="D23" s="1097" t="s">
        <v>4</v>
      </c>
      <c r="E23" s="1097" t="s">
        <v>4</v>
      </c>
      <c r="F23" s="1097" t="s">
        <v>4</v>
      </c>
      <c r="G23" s="1097" t="s">
        <v>4</v>
      </c>
      <c r="H23" s="1097" t="s">
        <v>4</v>
      </c>
      <c r="I23" s="1097" t="s">
        <v>4</v>
      </c>
      <c r="J23" s="1097" t="s">
        <v>4</v>
      </c>
      <c r="K23" s="1097" t="s">
        <v>4</v>
      </c>
      <c r="L23" s="1097" t="s">
        <v>4</v>
      </c>
      <c r="M23" s="1097" t="s">
        <v>4</v>
      </c>
      <c r="N23" s="1097" t="s">
        <v>4</v>
      </c>
      <c r="O23" s="1097">
        <v>886</v>
      </c>
      <c r="P23" s="1097">
        <v>761</v>
      </c>
      <c r="Q23" s="1097">
        <v>633</v>
      </c>
      <c r="R23" s="1097">
        <v>651</v>
      </c>
      <c r="S23" s="1097">
        <v>777</v>
      </c>
      <c r="T23" s="1097">
        <v>811</v>
      </c>
      <c r="U23" s="1097">
        <v>793</v>
      </c>
      <c r="V23" s="1097">
        <v>948</v>
      </c>
      <c r="W23" s="1097">
        <v>857</v>
      </c>
      <c r="X23" s="1097">
        <v>701</v>
      </c>
      <c r="Y23" s="1097">
        <v>1078</v>
      </c>
      <c r="Z23" s="1097">
        <v>1163</v>
      </c>
      <c r="AA23" s="1097">
        <v>1198</v>
      </c>
      <c r="AB23" s="1097">
        <v>1461</v>
      </c>
      <c r="AC23" s="1097">
        <v>1450</v>
      </c>
      <c r="AD23" s="1097">
        <v>1481</v>
      </c>
      <c r="AE23" s="1097">
        <v>907</v>
      </c>
      <c r="AF23" s="1097">
        <v>920</v>
      </c>
      <c r="AG23" s="1097">
        <v>980</v>
      </c>
      <c r="AH23" s="1097">
        <v>823</v>
      </c>
    </row>
    <row r="24" spans="1:34" x14ac:dyDescent="0.25">
      <c r="A24" s="419" t="s">
        <v>689</v>
      </c>
      <c r="B24" s="1097" t="s">
        <v>4</v>
      </c>
      <c r="C24" s="1097" t="s">
        <v>4</v>
      </c>
      <c r="D24" s="1097" t="s">
        <v>4</v>
      </c>
      <c r="E24" s="1097" t="s">
        <v>4</v>
      </c>
      <c r="F24" s="1097" t="s">
        <v>4</v>
      </c>
      <c r="G24" s="1097" t="s">
        <v>4</v>
      </c>
      <c r="H24" s="1097" t="s">
        <v>4</v>
      </c>
      <c r="I24" s="1097" t="s">
        <v>4</v>
      </c>
      <c r="J24" s="1097" t="s">
        <v>4</v>
      </c>
      <c r="K24" s="1097" t="s">
        <v>4</v>
      </c>
      <c r="L24" s="1097" t="s">
        <v>4</v>
      </c>
      <c r="M24" s="1097" t="s">
        <v>4</v>
      </c>
      <c r="N24" s="1097" t="s">
        <v>4</v>
      </c>
      <c r="O24" s="1097">
        <v>169</v>
      </c>
      <c r="P24" s="1097">
        <v>300</v>
      </c>
      <c r="Q24" s="1097">
        <v>299</v>
      </c>
      <c r="R24" s="1097">
        <v>133</v>
      </c>
      <c r="S24" s="1097">
        <v>625</v>
      </c>
      <c r="T24" s="1097">
        <v>278</v>
      </c>
      <c r="U24" s="1097">
        <v>472</v>
      </c>
      <c r="V24" s="1097">
        <v>320</v>
      </c>
      <c r="W24" s="1097">
        <v>353</v>
      </c>
      <c r="X24" s="1097">
        <v>150</v>
      </c>
      <c r="Y24" s="1097">
        <v>11</v>
      </c>
      <c r="Z24" s="1097">
        <v>-123</v>
      </c>
      <c r="AA24" s="1097">
        <v>-258</v>
      </c>
      <c r="AB24" s="1097">
        <v>6</v>
      </c>
      <c r="AC24" s="1097">
        <v>-30</v>
      </c>
      <c r="AD24" s="1097">
        <v>-128</v>
      </c>
      <c r="AE24" s="1097">
        <v>-132</v>
      </c>
      <c r="AF24" s="1097">
        <v>-190</v>
      </c>
      <c r="AG24" s="1097">
        <v>-275</v>
      </c>
      <c r="AH24" s="1097">
        <v>-11</v>
      </c>
    </row>
    <row r="25" spans="1:34" x14ac:dyDescent="0.25">
      <c r="A25" s="419" t="s">
        <v>732</v>
      </c>
      <c r="B25" s="1097" t="s">
        <v>4</v>
      </c>
      <c r="C25" s="1097" t="s">
        <v>4</v>
      </c>
      <c r="D25" s="1097" t="s">
        <v>4</v>
      </c>
      <c r="E25" s="1097" t="s">
        <v>4</v>
      </c>
      <c r="F25" s="1097" t="s">
        <v>4</v>
      </c>
      <c r="G25" s="1097" t="s">
        <v>4</v>
      </c>
      <c r="H25" s="1097" t="s">
        <v>4</v>
      </c>
      <c r="I25" s="1097" t="s">
        <v>4</v>
      </c>
      <c r="J25" s="1097" t="s">
        <v>4</v>
      </c>
      <c r="K25" s="1097" t="s">
        <v>4</v>
      </c>
      <c r="L25" s="1097" t="s">
        <v>4</v>
      </c>
      <c r="M25" s="1097" t="s">
        <v>4</v>
      </c>
      <c r="N25" s="1097" t="s">
        <v>4</v>
      </c>
      <c r="O25" s="1097" t="s">
        <v>4</v>
      </c>
      <c r="P25" s="1097" t="s">
        <v>4</v>
      </c>
      <c r="Q25" s="1097" t="s">
        <v>4</v>
      </c>
      <c r="R25" s="1097" t="s">
        <v>4</v>
      </c>
      <c r="S25" s="1097" t="s">
        <v>4</v>
      </c>
      <c r="T25" s="1097" t="s">
        <v>4</v>
      </c>
      <c r="U25" s="1097" t="s">
        <v>4</v>
      </c>
      <c r="V25" s="1097" t="s">
        <v>4</v>
      </c>
      <c r="W25" s="1097" t="s">
        <v>4</v>
      </c>
      <c r="X25" s="1097" t="s">
        <v>4</v>
      </c>
      <c r="Y25" s="1097" t="s">
        <v>4</v>
      </c>
      <c r="Z25" s="1097" t="s">
        <v>4</v>
      </c>
      <c r="AA25" s="1097" t="s">
        <v>4</v>
      </c>
      <c r="AB25" s="1097" t="s">
        <v>4</v>
      </c>
      <c r="AC25" s="1097" t="s">
        <v>4</v>
      </c>
      <c r="AD25" s="1097" t="s">
        <v>4</v>
      </c>
      <c r="AE25" s="1097" t="s">
        <v>4</v>
      </c>
      <c r="AF25" s="1097" t="s">
        <v>4</v>
      </c>
      <c r="AG25" s="1097" t="s">
        <v>4</v>
      </c>
      <c r="AH25" s="1097" t="s">
        <v>4</v>
      </c>
    </row>
    <row r="26" spans="1:34" x14ac:dyDescent="0.25">
      <c r="A26" s="419" t="s">
        <v>733</v>
      </c>
      <c r="B26" s="1097" t="s">
        <v>4</v>
      </c>
      <c r="C26" s="1097" t="s">
        <v>4</v>
      </c>
      <c r="D26" s="1097" t="s">
        <v>4</v>
      </c>
      <c r="E26" s="1097" t="s">
        <v>4</v>
      </c>
      <c r="F26" s="1097" t="s">
        <v>4</v>
      </c>
      <c r="G26" s="1097" t="s">
        <v>4</v>
      </c>
      <c r="H26" s="1097" t="s">
        <v>4</v>
      </c>
      <c r="I26" s="1097" t="s">
        <v>4</v>
      </c>
      <c r="J26" s="1097" t="s">
        <v>4</v>
      </c>
      <c r="K26" s="1097" t="s">
        <v>4</v>
      </c>
      <c r="L26" s="1097" t="s">
        <v>4</v>
      </c>
      <c r="M26" s="1097" t="s">
        <v>4</v>
      </c>
      <c r="N26" s="1097" t="s">
        <v>4</v>
      </c>
      <c r="O26" s="1097" t="s">
        <v>4</v>
      </c>
      <c r="P26" s="1097" t="s">
        <v>4</v>
      </c>
      <c r="Q26" s="1097" t="s">
        <v>4</v>
      </c>
      <c r="R26" s="1097" t="s">
        <v>4</v>
      </c>
      <c r="S26" s="1097" t="s">
        <v>4</v>
      </c>
      <c r="T26" s="1097" t="s">
        <v>4</v>
      </c>
      <c r="U26" s="1097" t="s">
        <v>4</v>
      </c>
      <c r="V26" s="1097" t="s">
        <v>4</v>
      </c>
      <c r="W26" s="1097" t="s">
        <v>4</v>
      </c>
      <c r="X26" s="1097" t="s">
        <v>4</v>
      </c>
      <c r="Y26" s="1097" t="s">
        <v>4</v>
      </c>
      <c r="Z26" s="1097" t="s">
        <v>4</v>
      </c>
      <c r="AA26" s="1097" t="s">
        <v>4</v>
      </c>
      <c r="AB26" s="1097" t="s">
        <v>4</v>
      </c>
      <c r="AC26" s="1097" t="s">
        <v>4</v>
      </c>
      <c r="AD26" s="1097" t="s">
        <v>4</v>
      </c>
      <c r="AE26" s="1097" t="s">
        <v>4</v>
      </c>
      <c r="AF26" s="1097" t="s">
        <v>4</v>
      </c>
      <c r="AG26" s="1097" t="s">
        <v>4</v>
      </c>
      <c r="AH26" s="1097" t="s">
        <v>4</v>
      </c>
    </row>
    <row r="27" spans="1:34" ht="22.5" x14ac:dyDescent="0.25">
      <c r="A27" s="419" t="s">
        <v>734</v>
      </c>
      <c r="B27" s="1097" t="s">
        <v>4</v>
      </c>
      <c r="C27" s="1097" t="s">
        <v>4</v>
      </c>
      <c r="D27" s="1097" t="s">
        <v>4</v>
      </c>
      <c r="E27" s="1097" t="s">
        <v>4</v>
      </c>
      <c r="F27" s="1097" t="s">
        <v>4</v>
      </c>
      <c r="G27" s="1097" t="s">
        <v>4</v>
      </c>
      <c r="H27" s="1097" t="s">
        <v>4</v>
      </c>
      <c r="I27" s="1097" t="s">
        <v>4</v>
      </c>
      <c r="J27" s="1097" t="s">
        <v>4</v>
      </c>
      <c r="K27" s="1097" t="s">
        <v>4</v>
      </c>
      <c r="L27" s="1097" t="s">
        <v>4</v>
      </c>
      <c r="M27" s="1097" t="s">
        <v>4</v>
      </c>
      <c r="N27" s="1097" t="s">
        <v>4</v>
      </c>
      <c r="O27" s="1097" t="s">
        <v>4</v>
      </c>
      <c r="P27" s="1097" t="s">
        <v>4</v>
      </c>
      <c r="Q27" s="1097" t="s">
        <v>4</v>
      </c>
      <c r="R27" s="1097" t="s">
        <v>4</v>
      </c>
      <c r="S27" s="1097" t="s">
        <v>4</v>
      </c>
      <c r="T27" s="1097" t="s">
        <v>4</v>
      </c>
      <c r="U27" s="1097" t="s">
        <v>4</v>
      </c>
      <c r="V27" s="1097" t="s">
        <v>4</v>
      </c>
      <c r="W27" s="1097" t="s">
        <v>4</v>
      </c>
      <c r="X27" s="1097" t="s">
        <v>4</v>
      </c>
      <c r="Y27" s="1097" t="s">
        <v>4</v>
      </c>
      <c r="Z27" s="1097" t="s">
        <v>4</v>
      </c>
      <c r="AA27" s="1097" t="s">
        <v>4</v>
      </c>
      <c r="AB27" s="1097" t="s">
        <v>4</v>
      </c>
      <c r="AC27" s="1097" t="s">
        <v>4</v>
      </c>
      <c r="AD27" s="1097" t="s">
        <v>4</v>
      </c>
      <c r="AE27" s="1097" t="s">
        <v>4</v>
      </c>
      <c r="AF27" s="1097" t="s">
        <v>4</v>
      </c>
      <c r="AG27" s="1097" t="s">
        <v>4</v>
      </c>
      <c r="AH27" s="1097" t="s">
        <v>4</v>
      </c>
    </row>
    <row r="28" spans="1:34" x14ac:dyDescent="0.25">
      <c r="A28" s="419" t="s">
        <v>735</v>
      </c>
      <c r="B28" s="1097" t="s">
        <v>4</v>
      </c>
      <c r="C28" s="1097" t="s">
        <v>4</v>
      </c>
      <c r="D28" s="1097" t="s">
        <v>4</v>
      </c>
      <c r="E28" s="1097" t="s">
        <v>4</v>
      </c>
      <c r="F28" s="1097" t="s">
        <v>4</v>
      </c>
      <c r="G28" s="1097" t="s">
        <v>4</v>
      </c>
      <c r="H28" s="1097" t="s">
        <v>4</v>
      </c>
      <c r="I28" s="1097" t="s">
        <v>4</v>
      </c>
      <c r="J28" s="1097" t="s">
        <v>4</v>
      </c>
      <c r="K28" s="1097" t="s">
        <v>4</v>
      </c>
      <c r="L28" s="1097" t="s">
        <v>4</v>
      </c>
      <c r="M28" s="1097" t="s">
        <v>4</v>
      </c>
      <c r="N28" s="1097" t="s">
        <v>4</v>
      </c>
      <c r="O28" s="1097" t="s">
        <v>4</v>
      </c>
      <c r="P28" s="1097" t="s">
        <v>4</v>
      </c>
      <c r="Q28" s="1097" t="s">
        <v>4</v>
      </c>
      <c r="R28" s="1097" t="s">
        <v>4</v>
      </c>
      <c r="S28" s="1097" t="s">
        <v>4</v>
      </c>
      <c r="T28" s="1097" t="s">
        <v>4</v>
      </c>
      <c r="U28" s="1097" t="s">
        <v>4</v>
      </c>
      <c r="V28" s="1097" t="s">
        <v>4</v>
      </c>
      <c r="W28" s="1097" t="s">
        <v>4</v>
      </c>
      <c r="X28" s="1097" t="s">
        <v>4</v>
      </c>
      <c r="Y28" s="1097" t="s">
        <v>4</v>
      </c>
      <c r="Z28" s="1097" t="s">
        <v>4</v>
      </c>
      <c r="AA28" s="1097" t="s">
        <v>4</v>
      </c>
      <c r="AB28" s="1097" t="s">
        <v>4</v>
      </c>
      <c r="AC28" s="1097" t="s">
        <v>4</v>
      </c>
      <c r="AD28" s="1097" t="s">
        <v>4</v>
      </c>
      <c r="AE28" s="1097" t="s">
        <v>4</v>
      </c>
      <c r="AF28" s="1097" t="s">
        <v>4</v>
      </c>
      <c r="AG28" s="1097" t="s">
        <v>4</v>
      </c>
      <c r="AH28" s="1097" t="s">
        <v>4</v>
      </c>
    </row>
    <row r="29" spans="1:34" x14ac:dyDescent="0.25">
      <c r="A29" s="419" t="s">
        <v>736</v>
      </c>
      <c r="B29" s="1097" t="s">
        <v>4</v>
      </c>
      <c r="C29" s="1097" t="s">
        <v>4</v>
      </c>
      <c r="D29" s="1097" t="s">
        <v>4</v>
      </c>
      <c r="E29" s="1097" t="s">
        <v>4</v>
      </c>
      <c r="F29" s="1097" t="s">
        <v>4</v>
      </c>
      <c r="G29" s="1097" t="s">
        <v>4</v>
      </c>
      <c r="H29" s="1097" t="s">
        <v>4</v>
      </c>
      <c r="I29" s="1097" t="s">
        <v>4</v>
      </c>
      <c r="J29" s="1097" t="s">
        <v>4</v>
      </c>
      <c r="K29" s="1097" t="s">
        <v>4</v>
      </c>
      <c r="L29" s="1097" t="s">
        <v>4</v>
      </c>
      <c r="M29" s="1097" t="s">
        <v>4</v>
      </c>
      <c r="N29" s="1097" t="s">
        <v>4</v>
      </c>
      <c r="O29" s="1097" t="s">
        <v>4</v>
      </c>
      <c r="P29" s="1097" t="s">
        <v>4</v>
      </c>
      <c r="Q29" s="1097" t="s">
        <v>4</v>
      </c>
      <c r="R29" s="1097" t="s">
        <v>4</v>
      </c>
      <c r="S29" s="1097" t="s">
        <v>4</v>
      </c>
      <c r="T29" s="1097" t="s">
        <v>4</v>
      </c>
      <c r="U29" s="1097" t="s">
        <v>4</v>
      </c>
      <c r="V29" s="1097" t="s">
        <v>4</v>
      </c>
      <c r="W29" s="1097" t="s">
        <v>4</v>
      </c>
      <c r="X29" s="1097" t="s">
        <v>4</v>
      </c>
      <c r="Y29" s="1097" t="s">
        <v>4</v>
      </c>
      <c r="Z29" s="1097" t="s">
        <v>4</v>
      </c>
      <c r="AA29" s="1097" t="s">
        <v>4</v>
      </c>
      <c r="AB29" s="1097" t="s">
        <v>4</v>
      </c>
      <c r="AC29" s="1097" t="s">
        <v>4</v>
      </c>
      <c r="AD29" s="1097" t="s">
        <v>4</v>
      </c>
      <c r="AE29" s="1097" t="s">
        <v>4</v>
      </c>
      <c r="AF29" s="1097" t="s">
        <v>4</v>
      </c>
      <c r="AG29" s="1097" t="s">
        <v>4</v>
      </c>
      <c r="AH29" s="1097" t="s">
        <v>4</v>
      </c>
    </row>
    <row r="30" spans="1:34" ht="22.5" x14ac:dyDescent="0.25">
      <c r="A30" s="419" t="s">
        <v>737</v>
      </c>
      <c r="B30" s="1097" t="s">
        <v>4</v>
      </c>
      <c r="C30" s="1097" t="s">
        <v>4</v>
      </c>
      <c r="D30" s="1097" t="s">
        <v>4</v>
      </c>
      <c r="E30" s="1097" t="s">
        <v>4</v>
      </c>
      <c r="F30" s="1097" t="s">
        <v>4</v>
      </c>
      <c r="G30" s="1097" t="s">
        <v>4</v>
      </c>
      <c r="H30" s="1097" t="s">
        <v>4</v>
      </c>
      <c r="I30" s="1097" t="s">
        <v>4</v>
      </c>
      <c r="J30" s="1097" t="s">
        <v>4</v>
      </c>
      <c r="K30" s="1097" t="s">
        <v>4</v>
      </c>
      <c r="L30" s="1097" t="s">
        <v>4</v>
      </c>
      <c r="M30" s="1097" t="s">
        <v>4</v>
      </c>
      <c r="N30" s="1097" t="s">
        <v>4</v>
      </c>
      <c r="O30" s="1097" t="s">
        <v>4</v>
      </c>
      <c r="P30" s="1097" t="s">
        <v>4</v>
      </c>
      <c r="Q30" s="1097" t="s">
        <v>4</v>
      </c>
      <c r="R30" s="1097" t="s">
        <v>4</v>
      </c>
      <c r="S30" s="1097" t="s">
        <v>4</v>
      </c>
      <c r="T30" s="1097" t="s">
        <v>4</v>
      </c>
      <c r="U30" s="1097" t="s">
        <v>4</v>
      </c>
      <c r="V30" s="1097" t="s">
        <v>4</v>
      </c>
      <c r="W30" s="1097" t="s">
        <v>4</v>
      </c>
      <c r="X30" s="1097" t="s">
        <v>4</v>
      </c>
      <c r="Y30" s="1097" t="s">
        <v>4</v>
      </c>
      <c r="Z30" s="1097" t="s">
        <v>4</v>
      </c>
      <c r="AA30" s="1097" t="s">
        <v>4</v>
      </c>
      <c r="AB30" s="1097" t="s">
        <v>4</v>
      </c>
      <c r="AC30" s="1097" t="s">
        <v>4</v>
      </c>
      <c r="AD30" s="1097" t="s">
        <v>4</v>
      </c>
      <c r="AE30" s="1097" t="s">
        <v>4</v>
      </c>
      <c r="AF30" s="1097" t="s">
        <v>4</v>
      </c>
      <c r="AG30" s="1097" t="s">
        <v>4</v>
      </c>
      <c r="AH30" s="1097" t="s">
        <v>4</v>
      </c>
    </row>
    <row r="31" spans="1:34" x14ac:dyDescent="0.25">
      <c r="A31" s="419" t="s">
        <v>696</v>
      </c>
      <c r="B31" s="1097" t="s">
        <v>4</v>
      </c>
      <c r="C31" s="1097">
        <v>1</v>
      </c>
      <c r="D31" s="1097">
        <v>1</v>
      </c>
      <c r="E31" s="1097">
        <v>1</v>
      </c>
      <c r="F31" s="1097">
        <v>1</v>
      </c>
      <c r="G31" s="1097">
        <v>1</v>
      </c>
      <c r="H31" s="1097">
        <v>1</v>
      </c>
      <c r="I31" s="1097">
        <v>1</v>
      </c>
      <c r="J31" s="1097" t="s">
        <v>4</v>
      </c>
      <c r="K31" s="1097">
        <v>1</v>
      </c>
      <c r="L31" s="1097">
        <v>1</v>
      </c>
      <c r="M31" s="1097">
        <v>1</v>
      </c>
      <c r="N31" s="1097">
        <v>1</v>
      </c>
      <c r="O31" s="1097">
        <v>1</v>
      </c>
      <c r="P31" s="1097">
        <v>1</v>
      </c>
      <c r="Q31" s="1097">
        <v>1</v>
      </c>
      <c r="R31" s="1097">
        <v>1</v>
      </c>
      <c r="S31" s="1097">
        <v>1</v>
      </c>
      <c r="T31" s="1097">
        <v>1</v>
      </c>
      <c r="U31" s="1097">
        <v>1</v>
      </c>
      <c r="V31" s="1097">
        <v>1</v>
      </c>
      <c r="W31" s="1097">
        <v>1</v>
      </c>
      <c r="X31" s="1097">
        <v>1</v>
      </c>
      <c r="Y31" s="1097">
        <v>1</v>
      </c>
      <c r="Z31" s="1097">
        <v>1</v>
      </c>
      <c r="AA31" s="1097">
        <v>1</v>
      </c>
      <c r="AB31" s="1097">
        <v>1</v>
      </c>
      <c r="AC31" s="1097">
        <v>1</v>
      </c>
      <c r="AD31" s="1097">
        <v>1</v>
      </c>
      <c r="AE31" s="1097">
        <v>1</v>
      </c>
      <c r="AF31" s="1097">
        <v>1</v>
      </c>
      <c r="AG31" s="1097">
        <v>1</v>
      </c>
      <c r="AH31" s="1097">
        <v>1</v>
      </c>
    </row>
    <row r="32" spans="1:34" ht="22.5" x14ac:dyDescent="0.25">
      <c r="A32" s="419" t="s">
        <v>697</v>
      </c>
      <c r="B32" s="1097" t="s">
        <v>4</v>
      </c>
      <c r="C32" s="1097">
        <v>625</v>
      </c>
      <c r="D32" s="1097">
        <v>798</v>
      </c>
      <c r="E32" s="1097">
        <v>807</v>
      </c>
      <c r="F32" s="1097">
        <v>751</v>
      </c>
      <c r="G32" s="1097">
        <v>768</v>
      </c>
      <c r="H32" s="1097">
        <v>575</v>
      </c>
      <c r="I32" s="1097">
        <v>640</v>
      </c>
      <c r="J32" s="1097" t="s">
        <v>4</v>
      </c>
      <c r="K32" s="1097">
        <v>539</v>
      </c>
      <c r="L32" s="1097">
        <v>569</v>
      </c>
      <c r="M32" s="1097">
        <v>619</v>
      </c>
      <c r="N32" s="1097">
        <v>767</v>
      </c>
      <c r="O32" s="1097">
        <v>843</v>
      </c>
      <c r="P32" s="1097">
        <v>871</v>
      </c>
      <c r="Q32" s="1097">
        <v>856</v>
      </c>
      <c r="R32" s="1097">
        <v>816</v>
      </c>
      <c r="S32" s="1097">
        <v>959</v>
      </c>
      <c r="T32" s="1097">
        <v>951</v>
      </c>
      <c r="U32" s="1097">
        <v>917</v>
      </c>
      <c r="V32" s="1097">
        <v>724</v>
      </c>
      <c r="W32" s="1097">
        <v>817</v>
      </c>
      <c r="X32" s="1097">
        <v>739</v>
      </c>
      <c r="Y32" s="1097">
        <v>718</v>
      </c>
      <c r="Z32" s="1097">
        <v>715</v>
      </c>
      <c r="AA32" s="1097">
        <v>790</v>
      </c>
      <c r="AB32" s="1097">
        <v>679</v>
      </c>
      <c r="AC32" s="1097">
        <v>718</v>
      </c>
      <c r="AD32" s="1097">
        <v>694</v>
      </c>
      <c r="AE32" s="1097">
        <v>764</v>
      </c>
      <c r="AF32" s="1097">
        <v>734</v>
      </c>
      <c r="AG32" s="1097">
        <v>666</v>
      </c>
      <c r="AH32" s="1097">
        <v>674</v>
      </c>
    </row>
    <row r="33" spans="1:34" x14ac:dyDescent="0.25">
      <c r="A33" s="419" t="s">
        <v>698</v>
      </c>
      <c r="B33" s="1097" t="s">
        <v>4</v>
      </c>
      <c r="C33" s="1097" t="s">
        <v>4</v>
      </c>
      <c r="D33" s="1097" t="s">
        <v>4</v>
      </c>
      <c r="E33" s="1097" t="s">
        <v>4</v>
      </c>
      <c r="F33" s="1097" t="s">
        <v>4</v>
      </c>
      <c r="G33" s="1097" t="s">
        <v>4</v>
      </c>
      <c r="H33" s="1097" t="s">
        <v>4</v>
      </c>
      <c r="I33" s="1097" t="s">
        <v>4</v>
      </c>
      <c r="J33" s="1097" t="s">
        <v>4</v>
      </c>
      <c r="K33" s="1097" t="s">
        <v>4</v>
      </c>
      <c r="L33" s="1097" t="s">
        <v>4</v>
      </c>
      <c r="M33" s="1097" t="s">
        <v>4</v>
      </c>
      <c r="N33" s="1097" t="s">
        <v>4</v>
      </c>
      <c r="O33" s="1097" t="s">
        <v>4</v>
      </c>
      <c r="P33" s="1097" t="s">
        <v>4</v>
      </c>
      <c r="Q33" s="1097" t="s">
        <v>4</v>
      </c>
      <c r="R33" s="1097" t="s">
        <v>4</v>
      </c>
      <c r="S33" s="1097" t="s">
        <v>4</v>
      </c>
      <c r="T33" s="1097" t="s">
        <v>4</v>
      </c>
      <c r="U33" s="1097" t="s">
        <v>4</v>
      </c>
      <c r="V33" s="1097" t="s">
        <v>4</v>
      </c>
      <c r="W33" s="1097" t="s">
        <v>4</v>
      </c>
      <c r="X33" s="1097" t="s">
        <v>4</v>
      </c>
      <c r="Y33" s="1097" t="s">
        <v>4</v>
      </c>
      <c r="Z33" s="1097" t="s">
        <v>4</v>
      </c>
      <c r="AA33" s="1097" t="s">
        <v>4</v>
      </c>
      <c r="AB33" s="1097" t="s">
        <v>4</v>
      </c>
      <c r="AC33" s="1097" t="s">
        <v>4</v>
      </c>
      <c r="AD33" s="1097" t="s">
        <v>4</v>
      </c>
      <c r="AE33" s="1097" t="s">
        <v>4</v>
      </c>
      <c r="AF33" s="1097" t="s">
        <v>4</v>
      </c>
      <c r="AG33" s="1097" t="s">
        <v>4</v>
      </c>
      <c r="AH33" s="1097" t="s">
        <v>4</v>
      </c>
    </row>
    <row r="34" spans="1:34" x14ac:dyDescent="0.25">
      <c r="A34" s="419" t="s">
        <v>462</v>
      </c>
      <c r="B34" s="1097" t="s">
        <v>4</v>
      </c>
      <c r="C34" s="1097" t="s">
        <v>4</v>
      </c>
      <c r="D34" s="1097" t="s">
        <v>4</v>
      </c>
      <c r="E34" s="1097" t="s">
        <v>4</v>
      </c>
      <c r="F34" s="1097" t="s">
        <v>4</v>
      </c>
      <c r="G34" s="1097" t="s">
        <v>4</v>
      </c>
      <c r="H34" s="1097" t="s">
        <v>4</v>
      </c>
      <c r="I34" s="1097" t="s">
        <v>4</v>
      </c>
      <c r="J34" s="1097" t="s">
        <v>4</v>
      </c>
      <c r="K34" s="1097" t="s">
        <v>4</v>
      </c>
      <c r="L34" s="1097" t="s">
        <v>4</v>
      </c>
      <c r="M34" s="1097" t="s">
        <v>4</v>
      </c>
      <c r="N34" s="1097" t="s">
        <v>4</v>
      </c>
      <c r="O34" s="1097" t="s">
        <v>4</v>
      </c>
      <c r="P34" s="1097" t="s">
        <v>4</v>
      </c>
      <c r="Q34" s="1097" t="s">
        <v>4</v>
      </c>
      <c r="R34" s="1097" t="s">
        <v>4</v>
      </c>
      <c r="S34" s="1097" t="s">
        <v>4</v>
      </c>
      <c r="T34" s="1097" t="s">
        <v>4</v>
      </c>
      <c r="U34" s="1097" t="s">
        <v>4</v>
      </c>
      <c r="V34" s="1097" t="s">
        <v>4</v>
      </c>
      <c r="W34" s="1097" t="s">
        <v>4</v>
      </c>
      <c r="X34" s="1097" t="s">
        <v>4</v>
      </c>
      <c r="Y34" s="1097" t="s">
        <v>4</v>
      </c>
      <c r="Z34" s="1097" t="s">
        <v>4</v>
      </c>
      <c r="AA34" s="1097" t="s">
        <v>4</v>
      </c>
      <c r="AB34" s="1097" t="s">
        <v>4</v>
      </c>
      <c r="AC34" s="1097" t="s">
        <v>4</v>
      </c>
      <c r="AD34" s="1097" t="s">
        <v>4</v>
      </c>
      <c r="AE34" s="1097" t="s">
        <v>4</v>
      </c>
      <c r="AF34" s="1097" t="s">
        <v>4</v>
      </c>
      <c r="AG34" s="1097" t="s">
        <v>4</v>
      </c>
      <c r="AH34" s="1097" t="s">
        <v>4</v>
      </c>
    </row>
    <row r="35" spans="1:34" x14ac:dyDescent="0.25">
      <c r="A35" s="419" t="s">
        <v>738</v>
      </c>
      <c r="B35" s="1097" t="s">
        <v>4</v>
      </c>
      <c r="C35" s="1097" t="s">
        <v>4</v>
      </c>
      <c r="D35" s="1097" t="s">
        <v>4</v>
      </c>
      <c r="E35" s="1097" t="s">
        <v>4</v>
      </c>
      <c r="F35" s="1097" t="s">
        <v>4</v>
      </c>
      <c r="G35" s="1097" t="s">
        <v>4</v>
      </c>
      <c r="H35" s="1097" t="s">
        <v>4</v>
      </c>
      <c r="I35" s="1097" t="s">
        <v>4</v>
      </c>
      <c r="J35" s="1097" t="s">
        <v>4</v>
      </c>
      <c r="K35" s="1097" t="s">
        <v>4</v>
      </c>
      <c r="L35" s="1097" t="s">
        <v>4</v>
      </c>
      <c r="M35" s="1097" t="s">
        <v>4</v>
      </c>
      <c r="N35" s="1097" t="s">
        <v>4</v>
      </c>
      <c r="O35" s="1097" t="s">
        <v>4</v>
      </c>
      <c r="P35" s="1097" t="s">
        <v>4</v>
      </c>
      <c r="Q35" s="1097" t="s">
        <v>4</v>
      </c>
      <c r="R35" s="1097" t="s">
        <v>4</v>
      </c>
      <c r="S35" s="1097" t="s">
        <v>4</v>
      </c>
      <c r="T35" s="1097" t="s">
        <v>4</v>
      </c>
      <c r="U35" s="1097" t="s">
        <v>4</v>
      </c>
      <c r="V35" s="1097" t="s">
        <v>4</v>
      </c>
      <c r="W35" s="1097" t="s">
        <v>4</v>
      </c>
      <c r="X35" s="1097" t="s">
        <v>4</v>
      </c>
      <c r="Y35" s="1097" t="s">
        <v>4</v>
      </c>
      <c r="Z35" s="1097" t="s">
        <v>4</v>
      </c>
      <c r="AA35" s="1097" t="s">
        <v>4</v>
      </c>
      <c r="AB35" s="1097" t="s">
        <v>4</v>
      </c>
      <c r="AC35" s="1097" t="s">
        <v>4</v>
      </c>
      <c r="AD35" s="1097" t="s">
        <v>4</v>
      </c>
      <c r="AE35" s="1097" t="s">
        <v>4</v>
      </c>
      <c r="AF35" s="1097" t="s">
        <v>4</v>
      </c>
      <c r="AG35" s="1097" t="s">
        <v>4</v>
      </c>
      <c r="AH35" s="1097" t="s">
        <v>4</v>
      </c>
    </row>
    <row r="36" spans="1:34" x14ac:dyDescent="0.25">
      <c r="A36" s="419" t="s">
        <v>40</v>
      </c>
      <c r="B36" s="1097"/>
      <c r="C36" s="1097"/>
      <c r="D36" s="1097"/>
      <c r="E36" s="1097"/>
      <c r="F36" s="1097"/>
      <c r="G36" s="1097"/>
      <c r="H36" s="1097"/>
      <c r="I36" s="1097"/>
      <c r="J36" s="1097"/>
      <c r="K36" s="1097"/>
      <c r="L36" s="1097"/>
      <c r="M36" s="1097"/>
      <c r="N36" s="1097"/>
      <c r="O36" s="1097"/>
      <c r="P36" s="1097"/>
      <c r="Q36" s="1097"/>
      <c r="R36" s="1097"/>
      <c r="S36" s="1097"/>
      <c r="T36" s="1097"/>
      <c r="U36" s="1097"/>
      <c r="V36" s="1097"/>
      <c r="W36" s="1097"/>
      <c r="X36" s="1097"/>
      <c r="Y36" s="1097"/>
      <c r="Z36" s="1097"/>
      <c r="AA36" s="1097"/>
      <c r="AB36" s="1097"/>
      <c r="AC36" s="1097"/>
      <c r="AD36" s="1097"/>
      <c r="AE36" s="1097" t="s">
        <v>4</v>
      </c>
      <c r="AF36" s="1097" t="s">
        <v>4</v>
      </c>
      <c r="AG36" s="1097" t="s">
        <v>4</v>
      </c>
      <c r="AH36" s="1097" t="s">
        <v>4</v>
      </c>
    </row>
    <row r="37" spans="1:34" x14ac:dyDescent="0.25">
      <c r="A37" s="1189" t="s">
        <v>328</v>
      </c>
      <c r="B37" s="1114"/>
      <c r="C37" s="1114"/>
      <c r="D37" s="1114"/>
      <c r="E37" s="1114"/>
      <c r="F37" s="1114"/>
      <c r="G37" s="1114"/>
      <c r="H37" s="1114"/>
      <c r="I37" s="1114"/>
      <c r="J37" s="1114"/>
      <c r="K37" s="1114"/>
      <c r="L37" s="1114"/>
      <c r="M37" s="1114"/>
      <c r="N37" s="1114"/>
      <c r="O37" s="1114"/>
      <c r="P37" s="1114"/>
      <c r="Q37" s="1114"/>
      <c r="R37" s="1114"/>
      <c r="S37" s="1114"/>
      <c r="T37" s="1114"/>
      <c r="U37" s="1114"/>
      <c r="V37" s="1114"/>
      <c r="W37" s="1114"/>
      <c r="X37" s="1114"/>
      <c r="Y37" s="1114"/>
      <c r="Z37" s="1114"/>
      <c r="AA37" s="1114"/>
      <c r="AB37" s="1114"/>
      <c r="AC37" s="1114"/>
      <c r="AD37" s="1114"/>
      <c r="AE37" s="1114"/>
      <c r="AF37" s="1114"/>
      <c r="AG37" s="1114"/>
      <c r="AH37" s="1114"/>
    </row>
    <row r="38" spans="1:34" x14ac:dyDescent="0.25">
      <c r="A38" s="419" t="s">
        <v>282</v>
      </c>
      <c r="B38" s="1097"/>
      <c r="C38" s="1097"/>
      <c r="D38" s="1097"/>
      <c r="E38" s="1097"/>
      <c r="F38" s="1097"/>
      <c r="G38" s="1097"/>
      <c r="H38" s="1097"/>
      <c r="I38" s="1097"/>
      <c r="J38" s="1097"/>
      <c r="K38" s="1097"/>
      <c r="L38" s="1097"/>
      <c r="M38" s="1097"/>
      <c r="N38" s="1097"/>
      <c r="O38" s="1097">
        <v>4660</v>
      </c>
      <c r="P38" s="1097">
        <v>5181</v>
      </c>
      <c r="Q38" s="1097">
        <v>7144</v>
      </c>
      <c r="R38" s="1097">
        <v>8125</v>
      </c>
      <c r="S38" s="1097">
        <v>11298</v>
      </c>
      <c r="T38" s="1097">
        <v>11811</v>
      </c>
      <c r="U38" s="1097">
        <v>13168</v>
      </c>
      <c r="V38" s="1097">
        <v>15897</v>
      </c>
      <c r="W38" s="1097">
        <v>16031</v>
      </c>
      <c r="X38" s="1097">
        <v>16602</v>
      </c>
      <c r="Y38" s="1097">
        <v>18282</v>
      </c>
      <c r="Z38" s="1097">
        <v>18256</v>
      </c>
      <c r="AA38" s="1097">
        <v>19782</v>
      </c>
      <c r="AB38" s="1097">
        <v>21547</v>
      </c>
      <c r="AC38" s="1097">
        <v>25506</v>
      </c>
      <c r="AD38" s="1097">
        <v>27772</v>
      </c>
      <c r="AE38" s="1097">
        <v>32257</v>
      </c>
      <c r="AF38" s="1097">
        <v>35797</v>
      </c>
      <c r="AG38" s="1097">
        <v>42289</v>
      </c>
      <c r="AH38" s="1097">
        <v>45955</v>
      </c>
    </row>
    <row r="39" spans="1:34" x14ac:dyDescent="0.25">
      <c r="A39" s="1189" t="s">
        <v>44</v>
      </c>
      <c r="B39" s="1114"/>
      <c r="C39" s="1114"/>
      <c r="D39" s="1114"/>
      <c r="E39" s="1114"/>
      <c r="F39" s="1114"/>
      <c r="G39" s="1114"/>
      <c r="H39" s="1114"/>
      <c r="I39" s="1114"/>
      <c r="J39" s="1114"/>
      <c r="K39" s="1114"/>
      <c r="L39" s="1114"/>
      <c r="M39" s="1114"/>
      <c r="N39" s="1114"/>
      <c r="O39" s="1114"/>
      <c r="P39" s="1114"/>
      <c r="Q39" s="1114"/>
      <c r="R39" s="1114"/>
      <c r="S39" s="1114"/>
      <c r="T39" s="1114"/>
      <c r="U39" s="1114"/>
      <c r="V39" s="1114"/>
      <c r="W39" s="1114"/>
      <c r="X39" s="1114"/>
      <c r="Y39" s="1114"/>
      <c r="Z39" s="1114"/>
      <c r="AA39" s="1114"/>
      <c r="AB39" s="1114"/>
      <c r="AC39" s="1114"/>
      <c r="AD39" s="1114"/>
      <c r="AE39" s="1114"/>
      <c r="AF39" s="1114"/>
      <c r="AG39" s="1114"/>
      <c r="AH39" s="1114"/>
    </row>
    <row r="40" spans="1:34" x14ac:dyDescent="0.25">
      <c r="A40" s="419" t="s">
        <v>45</v>
      </c>
      <c r="B40" s="1097"/>
      <c r="C40" s="1097"/>
      <c r="D40" s="1097"/>
      <c r="E40" s="1097"/>
      <c r="F40" s="1097"/>
      <c r="G40" s="1097"/>
      <c r="H40" s="1097"/>
      <c r="I40" s="1097"/>
      <c r="J40" s="1097"/>
      <c r="K40" s="1097"/>
      <c r="L40" s="1097"/>
      <c r="M40" s="1097"/>
      <c r="N40" s="1097"/>
      <c r="O40" s="1097" t="s">
        <v>4</v>
      </c>
      <c r="P40" s="1097" t="s">
        <v>4</v>
      </c>
      <c r="Q40" s="1097" t="s">
        <v>4</v>
      </c>
      <c r="R40" s="1097" t="s">
        <v>4</v>
      </c>
      <c r="S40" s="1097" t="s">
        <v>4</v>
      </c>
      <c r="T40" s="1097" t="s">
        <v>4</v>
      </c>
      <c r="U40" s="1097"/>
      <c r="V40" s="1097"/>
      <c r="W40" s="1097"/>
      <c r="X40" s="1097"/>
      <c r="Y40" s="1097"/>
      <c r="Z40" s="1097"/>
      <c r="AA40" s="1097"/>
      <c r="AB40" s="1097"/>
      <c r="AC40" s="1097"/>
      <c r="AD40" s="1097"/>
      <c r="AE40" s="1097"/>
      <c r="AF40" s="1097"/>
      <c r="AG40" s="1097"/>
      <c r="AH40" s="1097"/>
    </row>
    <row r="41" spans="1:34" x14ac:dyDescent="0.25">
      <c r="A41" s="419" t="s">
        <v>46</v>
      </c>
      <c r="B41" s="1097"/>
      <c r="C41" s="1097"/>
      <c r="D41" s="1097"/>
      <c r="E41" s="1097"/>
      <c r="F41" s="1097"/>
      <c r="G41" s="1097"/>
      <c r="H41" s="1097"/>
      <c r="I41" s="1097"/>
      <c r="J41" s="1097"/>
      <c r="K41" s="1097"/>
      <c r="L41" s="1097"/>
      <c r="M41" s="1097"/>
      <c r="N41" s="1097"/>
      <c r="O41" s="1097" t="s">
        <v>4</v>
      </c>
      <c r="P41" s="1097" t="s">
        <v>4</v>
      </c>
      <c r="Q41" s="1097" t="s">
        <v>4</v>
      </c>
      <c r="R41" s="1097" t="s">
        <v>4</v>
      </c>
      <c r="S41" s="1097" t="s">
        <v>4</v>
      </c>
      <c r="T41" s="1097" t="s">
        <v>4</v>
      </c>
      <c r="U41" s="1097" t="s">
        <v>4</v>
      </c>
      <c r="V41" s="1097" t="s">
        <v>4</v>
      </c>
      <c r="W41" s="1097" t="s">
        <v>4</v>
      </c>
      <c r="X41" s="1097" t="s">
        <v>4</v>
      </c>
      <c r="Y41" s="1097">
        <v>24.6</v>
      </c>
      <c r="Z41" s="1097">
        <v>25.2</v>
      </c>
      <c r="AA41" s="1097">
        <v>23.9</v>
      </c>
      <c r="AB41" s="1097">
        <v>24.2</v>
      </c>
      <c r="AC41" s="1097">
        <v>23.3</v>
      </c>
      <c r="AD41" s="1097">
        <v>23.6</v>
      </c>
      <c r="AE41" s="1097">
        <v>22.4</v>
      </c>
      <c r="AF41" s="1097">
        <v>22.4</v>
      </c>
      <c r="AG41" s="1097">
        <v>19.7</v>
      </c>
      <c r="AH41" s="1097"/>
    </row>
    <row r="42" spans="1:34" x14ac:dyDescent="0.25">
      <c r="A42" s="419" t="s">
        <v>5</v>
      </c>
      <c r="B42" s="1097"/>
      <c r="C42" s="1097"/>
      <c r="D42" s="1097"/>
      <c r="E42" s="1097"/>
      <c r="F42" s="1097"/>
      <c r="G42" s="1097"/>
      <c r="H42" s="1097"/>
      <c r="I42" s="1097"/>
      <c r="J42" s="1097"/>
      <c r="K42" s="1097"/>
      <c r="L42" s="1097"/>
      <c r="M42" s="1097"/>
      <c r="N42" s="1097"/>
      <c r="O42" s="1097" t="s">
        <v>4</v>
      </c>
      <c r="P42" s="1097" t="s">
        <v>4</v>
      </c>
      <c r="Q42" s="1097" t="s">
        <v>4</v>
      </c>
      <c r="R42" s="1097" t="s">
        <v>4</v>
      </c>
      <c r="S42" s="1097" t="s">
        <v>4</v>
      </c>
      <c r="T42" s="1097" t="s">
        <v>4</v>
      </c>
      <c r="U42" s="1097" t="s">
        <v>4</v>
      </c>
      <c r="V42" s="1097" t="s">
        <v>4</v>
      </c>
      <c r="W42" s="1097" t="s">
        <v>4</v>
      </c>
      <c r="X42" s="1097" t="s">
        <v>4</v>
      </c>
      <c r="Y42" s="1097"/>
      <c r="Z42" s="1097">
        <f>Z41/Y41*100</f>
        <v>102.4390243902439</v>
      </c>
      <c r="AA42" s="1097">
        <f t="shared" ref="AA42:AG42" si="0">AA41/Z41*100</f>
        <v>94.841269841269835</v>
      </c>
      <c r="AB42" s="1097">
        <f t="shared" si="0"/>
        <v>101.25523012552303</v>
      </c>
      <c r="AC42" s="1097">
        <f t="shared" si="0"/>
        <v>96.280991735537185</v>
      </c>
      <c r="AD42" s="1097">
        <f t="shared" si="0"/>
        <v>101.28755364806867</v>
      </c>
      <c r="AE42" s="1097">
        <f t="shared" si="0"/>
        <v>94.915254237288124</v>
      </c>
      <c r="AF42" s="1097">
        <f t="shared" si="0"/>
        <v>100</v>
      </c>
      <c r="AG42" s="1097">
        <f t="shared" si="0"/>
        <v>87.946428571428569</v>
      </c>
      <c r="AH42" s="1097"/>
    </row>
    <row r="43" spans="1:34" x14ac:dyDescent="0.25">
      <c r="A43" s="419" t="s">
        <v>47</v>
      </c>
      <c r="B43" s="1097"/>
      <c r="C43" s="1097"/>
      <c r="D43" s="1097"/>
      <c r="E43" s="1097"/>
      <c r="F43" s="1097"/>
      <c r="G43" s="1097"/>
      <c r="H43" s="1097"/>
      <c r="I43" s="1097"/>
      <c r="J43" s="1097"/>
      <c r="K43" s="1097"/>
      <c r="L43" s="1097"/>
      <c r="M43" s="1097"/>
      <c r="N43" s="1097"/>
      <c r="O43" s="1097" t="s">
        <v>4</v>
      </c>
      <c r="P43" s="1097" t="s">
        <v>4</v>
      </c>
      <c r="Q43" s="1097" t="s">
        <v>4</v>
      </c>
      <c r="R43" s="1097" t="s">
        <v>4</v>
      </c>
      <c r="S43" s="1097" t="s">
        <v>4</v>
      </c>
      <c r="T43" s="1097" t="s">
        <v>4</v>
      </c>
      <c r="U43" s="1097" t="s">
        <v>4</v>
      </c>
      <c r="V43" s="1097" t="s">
        <v>4</v>
      </c>
      <c r="W43" s="1097" t="s">
        <v>4</v>
      </c>
      <c r="X43" s="1097" t="s">
        <v>4</v>
      </c>
      <c r="Y43" s="1097"/>
      <c r="Z43" s="1097"/>
      <c r="AA43" s="1097"/>
      <c r="AB43" s="1097"/>
      <c r="AC43" s="1097"/>
      <c r="AD43" s="1097"/>
      <c r="AE43" s="1097"/>
      <c r="AF43" s="1097"/>
      <c r="AG43" s="1097"/>
      <c r="AH43" s="1097"/>
    </row>
    <row r="44" spans="1:34" x14ac:dyDescent="0.25">
      <c r="A44" s="419" t="s">
        <v>46</v>
      </c>
      <c r="B44" s="1097"/>
      <c r="C44" s="1097"/>
      <c r="D44" s="1097"/>
      <c r="E44" s="1097"/>
      <c r="F44" s="1097"/>
      <c r="G44" s="1097"/>
      <c r="H44" s="1097"/>
      <c r="I44" s="1097"/>
      <c r="J44" s="1097"/>
      <c r="K44" s="1097"/>
      <c r="L44" s="1097"/>
      <c r="M44" s="1097"/>
      <c r="N44" s="1097"/>
      <c r="O44" s="1097" t="s">
        <v>4</v>
      </c>
      <c r="P44" s="1097" t="s">
        <v>4</v>
      </c>
      <c r="Q44" s="1097" t="s">
        <v>4</v>
      </c>
      <c r="R44" s="1097" t="s">
        <v>4</v>
      </c>
      <c r="S44" s="1097" t="s">
        <v>4</v>
      </c>
      <c r="T44" s="1097" t="s">
        <v>4</v>
      </c>
      <c r="U44" s="1097" t="s">
        <v>4</v>
      </c>
      <c r="V44" s="1097" t="s">
        <v>4</v>
      </c>
      <c r="W44" s="1097" t="s">
        <v>4</v>
      </c>
      <c r="X44" s="1097" t="s">
        <v>4</v>
      </c>
      <c r="Y44" s="1097">
        <v>23.1</v>
      </c>
      <c r="Z44" s="1097">
        <v>23.9</v>
      </c>
      <c r="AA44" s="1097">
        <v>22.6</v>
      </c>
      <c r="AB44" s="1097">
        <v>22.9</v>
      </c>
      <c r="AC44" s="1097">
        <v>22.1</v>
      </c>
      <c r="AD44" s="1097">
        <v>22.4</v>
      </c>
      <c r="AE44" s="1097">
        <v>21.3</v>
      </c>
      <c r="AF44" s="1097">
        <v>21.3</v>
      </c>
      <c r="AG44" s="1097">
        <v>18.8</v>
      </c>
      <c r="AH44" s="1097"/>
    </row>
    <row r="45" spans="1:34" x14ac:dyDescent="0.25">
      <c r="A45" s="419" t="s">
        <v>5</v>
      </c>
      <c r="B45" s="1097"/>
      <c r="C45" s="1097"/>
      <c r="D45" s="1097"/>
      <c r="E45" s="1097"/>
      <c r="F45" s="1097"/>
      <c r="G45" s="1097"/>
      <c r="H45" s="1097"/>
      <c r="I45" s="1097"/>
      <c r="J45" s="1097"/>
      <c r="K45" s="1097"/>
      <c r="L45" s="1097"/>
      <c r="M45" s="1097"/>
      <c r="N45" s="1097"/>
      <c r="O45" s="1097" t="s">
        <v>4</v>
      </c>
      <c r="P45" s="1097" t="s">
        <v>4</v>
      </c>
      <c r="Q45" s="1097" t="s">
        <v>4</v>
      </c>
      <c r="R45" s="1097" t="s">
        <v>4</v>
      </c>
      <c r="S45" s="1097" t="s">
        <v>4</v>
      </c>
      <c r="T45" s="1097" t="s">
        <v>4</v>
      </c>
      <c r="U45" s="1097" t="s">
        <v>4</v>
      </c>
      <c r="V45" s="1097" t="s">
        <v>4</v>
      </c>
      <c r="W45" s="1097" t="s">
        <v>4</v>
      </c>
      <c r="X45" s="1097" t="s">
        <v>4</v>
      </c>
      <c r="Y45" s="1097"/>
      <c r="Z45" s="1097">
        <f>Z44/Y44*100</f>
        <v>103.46320346320346</v>
      </c>
      <c r="AA45" s="1097">
        <f t="shared" ref="AA45:AG45" si="1">AA44/Z44*100</f>
        <v>94.560669456066961</v>
      </c>
      <c r="AB45" s="1097">
        <f t="shared" si="1"/>
        <v>101.32743362831857</v>
      </c>
      <c r="AC45" s="1097">
        <f t="shared" si="1"/>
        <v>96.506550218340621</v>
      </c>
      <c r="AD45" s="1097">
        <f t="shared" si="1"/>
        <v>101.35746606334841</v>
      </c>
      <c r="AE45" s="1097">
        <f t="shared" si="1"/>
        <v>95.089285714285722</v>
      </c>
      <c r="AF45" s="1097">
        <f t="shared" si="1"/>
        <v>100</v>
      </c>
      <c r="AG45" s="1097">
        <f t="shared" si="1"/>
        <v>88.262910798122064</v>
      </c>
      <c r="AH45" s="1097"/>
    </row>
    <row r="46" spans="1:34" x14ac:dyDescent="0.25">
      <c r="A46" s="419" t="s">
        <v>224</v>
      </c>
      <c r="B46" s="1097"/>
      <c r="C46" s="1097"/>
      <c r="D46" s="1097"/>
      <c r="E46" s="1097"/>
      <c r="F46" s="1097"/>
      <c r="G46" s="1097"/>
      <c r="H46" s="1097"/>
      <c r="I46" s="1097"/>
      <c r="J46" s="1097"/>
      <c r="K46" s="1097"/>
      <c r="L46" s="1097"/>
      <c r="M46" s="1097"/>
      <c r="N46" s="1097"/>
      <c r="O46" s="1097" t="s">
        <v>4</v>
      </c>
      <c r="P46" s="1097" t="s">
        <v>4</v>
      </c>
      <c r="Q46" s="1097" t="s">
        <v>4</v>
      </c>
      <c r="R46" s="1097" t="s">
        <v>4</v>
      </c>
      <c r="S46" s="1097" t="s">
        <v>4</v>
      </c>
      <c r="T46" s="1097" t="s">
        <v>4</v>
      </c>
      <c r="U46" s="1097" t="s">
        <v>4</v>
      </c>
      <c r="V46" s="1097" t="s">
        <v>4</v>
      </c>
      <c r="W46" s="1097" t="s">
        <v>4</v>
      </c>
      <c r="X46" s="1097" t="s">
        <v>4</v>
      </c>
      <c r="Y46" s="1097"/>
      <c r="Z46" s="1097"/>
      <c r="AA46" s="1097"/>
      <c r="AB46" s="1097"/>
      <c r="AC46" s="1097"/>
      <c r="AD46" s="1097"/>
      <c r="AE46" s="1097"/>
      <c r="AF46" s="1097"/>
      <c r="AG46" s="1097"/>
      <c r="AH46" s="1097"/>
    </row>
    <row r="47" spans="1:34" x14ac:dyDescent="0.25">
      <c r="A47" s="419" t="s">
        <v>46</v>
      </c>
      <c r="B47" s="1097"/>
      <c r="C47" s="1097"/>
      <c r="D47" s="1097"/>
      <c r="E47" s="1097"/>
      <c r="F47" s="1097"/>
      <c r="G47" s="1097"/>
      <c r="H47" s="1097"/>
      <c r="I47" s="1097"/>
      <c r="J47" s="1097"/>
      <c r="K47" s="1097"/>
      <c r="L47" s="1097"/>
      <c r="M47" s="1097"/>
      <c r="N47" s="1097"/>
      <c r="O47" s="1097" t="s">
        <v>4</v>
      </c>
      <c r="P47" s="1097" t="s">
        <v>4</v>
      </c>
      <c r="Q47" s="1097" t="s">
        <v>4</v>
      </c>
      <c r="R47" s="1097" t="s">
        <v>4</v>
      </c>
      <c r="S47" s="1097" t="s">
        <v>4</v>
      </c>
      <c r="T47" s="1097" t="s">
        <v>4</v>
      </c>
      <c r="U47" s="1097" t="s">
        <v>4</v>
      </c>
      <c r="V47" s="1097" t="s">
        <v>4</v>
      </c>
      <c r="W47" s="1097" t="s">
        <v>4</v>
      </c>
      <c r="X47" s="1097" t="s">
        <v>4</v>
      </c>
      <c r="Y47" s="1097">
        <v>17.8</v>
      </c>
      <c r="Z47" s="1097">
        <v>16.899999999999999</v>
      </c>
      <c r="AA47" s="1097">
        <v>17.8</v>
      </c>
      <c r="AB47" s="1097">
        <v>18.100000000000001</v>
      </c>
      <c r="AC47" s="1097">
        <v>17.2</v>
      </c>
      <c r="AD47" s="1097">
        <v>17.5</v>
      </c>
      <c r="AE47" s="1097">
        <v>16.899999999999999</v>
      </c>
      <c r="AF47" s="1097">
        <v>17.100000000000001</v>
      </c>
      <c r="AG47" s="1097">
        <v>15.7</v>
      </c>
      <c r="AH47" s="1097"/>
    </row>
    <row r="48" spans="1:34" x14ac:dyDescent="0.25">
      <c r="A48" s="419" t="s">
        <v>5</v>
      </c>
      <c r="B48" s="1097"/>
      <c r="C48" s="1097"/>
      <c r="D48" s="1097"/>
      <c r="E48" s="1097"/>
      <c r="F48" s="1097"/>
      <c r="G48" s="1097"/>
      <c r="H48" s="1097"/>
      <c r="I48" s="1097"/>
      <c r="J48" s="1097"/>
      <c r="K48" s="1097"/>
      <c r="L48" s="1097"/>
      <c r="M48" s="1097"/>
      <c r="N48" s="1097"/>
      <c r="O48" s="1097" t="s">
        <v>4</v>
      </c>
      <c r="P48" s="1097" t="s">
        <v>4</v>
      </c>
      <c r="Q48" s="1097" t="s">
        <v>4</v>
      </c>
      <c r="R48" s="1097" t="s">
        <v>4</v>
      </c>
      <c r="S48" s="1097" t="s">
        <v>4</v>
      </c>
      <c r="T48" s="1097" t="s">
        <v>4</v>
      </c>
      <c r="U48" s="1097" t="s">
        <v>4</v>
      </c>
      <c r="V48" s="1097" t="s">
        <v>4</v>
      </c>
      <c r="W48" s="1097" t="s">
        <v>4</v>
      </c>
      <c r="X48" s="1097" t="s">
        <v>4</v>
      </c>
      <c r="Y48" s="1097"/>
      <c r="Z48" s="1097">
        <f>Z47/Y47*100</f>
        <v>94.94382022471909</v>
      </c>
      <c r="AA48" s="1097">
        <f t="shared" ref="AA48:AG48" si="2">AA47/Z47*100</f>
        <v>105.32544378698225</v>
      </c>
      <c r="AB48" s="1097">
        <f t="shared" si="2"/>
        <v>101.68539325842696</v>
      </c>
      <c r="AC48" s="1097">
        <f t="shared" si="2"/>
        <v>95.027624309392252</v>
      </c>
      <c r="AD48" s="1097">
        <f t="shared" si="2"/>
        <v>101.74418604651163</v>
      </c>
      <c r="AE48" s="1097">
        <f t="shared" si="2"/>
        <v>96.571428571428569</v>
      </c>
      <c r="AF48" s="1097">
        <f t="shared" si="2"/>
        <v>101.18343195266273</v>
      </c>
      <c r="AG48" s="1097">
        <f t="shared" si="2"/>
        <v>91.812865497076018</v>
      </c>
      <c r="AH48" s="1097"/>
    </row>
    <row r="49" spans="1:34" x14ac:dyDescent="0.25">
      <c r="A49" s="419" t="s">
        <v>225</v>
      </c>
      <c r="B49" s="1097"/>
      <c r="C49" s="1097"/>
      <c r="D49" s="1097"/>
      <c r="E49" s="1097"/>
      <c r="F49" s="1097"/>
      <c r="G49" s="1097"/>
      <c r="H49" s="1097"/>
      <c r="I49" s="1097"/>
      <c r="J49" s="1097"/>
      <c r="K49" s="1097"/>
      <c r="L49" s="1097"/>
      <c r="M49" s="1097"/>
      <c r="N49" s="1097"/>
      <c r="O49" s="1097" t="s">
        <v>4</v>
      </c>
      <c r="P49" s="1097" t="s">
        <v>4</v>
      </c>
      <c r="Q49" s="1097" t="s">
        <v>4</v>
      </c>
      <c r="R49" s="1097" t="s">
        <v>4</v>
      </c>
      <c r="S49" s="1097" t="s">
        <v>4</v>
      </c>
      <c r="T49" s="1097" t="s">
        <v>4</v>
      </c>
      <c r="U49" s="1097" t="s">
        <v>4</v>
      </c>
      <c r="V49" s="1097" t="s">
        <v>4</v>
      </c>
      <c r="W49" s="1097" t="s">
        <v>4</v>
      </c>
      <c r="X49" s="1097" t="s">
        <v>4</v>
      </c>
      <c r="Y49" s="1097"/>
      <c r="Z49" s="1097"/>
      <c r="AA49" s="1097"/>
      <c r="AB49" s="1097"/>
      <c r="AC49" s="1097"/>
      <c r="AD49" s="1097"/>
      <c r="AE49" s="1097"/>
      <c r="AF49" s="1097"/>
      <c r="AG49" s="1097"/>
      <c r="AH49" s="1097"/>
    </row>
    <row r="50" spans="1:34" x14ac:dyDescent="0.25">
      <c r="A50" s="419" t="s">
        <v>46</v>
      </c>
      <c r="B50" s="1097"/>
      <c r="C50" s="1097"/>
      <c r="D50" s="1097"/>
      <c r="E50" s="1097"/>
      <c r="F50" s="1097"/>
      <c r="G50" s="1097"/>
      <c r="H50" s="1097"/>
      <c r="I50" s="1097"/>
      <c r="J50" s="1097"/>
      <c r="K50" s="1097"/>
      <c r="L50" s="1097"/>
      <c r="M50" s="1097"/>
      <c r="N50" s="1097"/>
      <c r="O50" s="1097" t="s">
        <v>4</v>
      </c>
      <c r="P50" s="1097" t="s">
        <v>4</v>
      </c>
      <c r="Q50" s="1097" t="s">
        <v>4</v>
      </c>
      <c r="R50" s="1097" t="s">
        <v>4</v>
      </c>
      <c r="S50" s="1097" t="s">
        <v>4</v>
      </c>
      <c r="T50" s="1097" t="s">
        <v>4</v>
      </c>
      <c r="U50" s="1097" t="s">
        <v>4</v>
      </c>
      <c r="V50" s="1097" t="s">
        <v>4</v>
      </c>
      <c r="W50" s="1097" t="s">
        <v>4</v>
      </c>
      <c r="X50" s="1097" t="s">
        <v>4</v>
      </c>
      <c r="Y50" s="1097">
        <v>5.3</v>
      </c>
      <c r="Z50" s="1097">
        <v>7</v>
      </c>
      <c r="AA50" s="1097">
        <v>4.8</v>
      </c>
      <c r="AB50" s="1097">
        <v>4.8</v>
      </c>
      <c r="AC50" s="1097">
        <v>4.9000000000000004</v>
      </c>
      <c r="AD50" s="1097">
        <v>4.9000000000000004</v>
      </c>
      <c r="AE50" s="1097">
        <v>4.4000000000000004</v>
      </c>
      <c r="AF50" s="1097">
        <v>4.2</v>
      </c>
      <c r="AG50" s="1097">
        <v>3.1</v>
      </c>
      <c r="AH50" s="1097"/>
    </row>
    <row r="51" spans="1:34" x14ac:dyDescent="0.25">
      <c r="A51" s="419" t="s">
        <v>5</v>
      </c>
      <c r="B51" s="1097"/>
      <c r="C51" s="1097"/>
      <c r="D51" s="1097"/>
      <c r="E51" s="1097"/>
      <c r="F51" s="1097"/>
      <c r="G51" s="1097"/>
      <c r="H51" s="1097"/>
      <c r="I51" s="1097"/>
      <c r="J51" s="1097"/>
      <c r="K51" s="1097"/>
      <c r="L51" s="1097"/>
      <c r="M51" s="1097"/>
      <c r="N51" s="1097"/>
      <c r="O51" s="1097" t="s">
        <v>4</v>
      </c>
      <c r="P51" s="1097" t="s">
        <v>4</v>
      </c>
      <c r="Q51" s="1097" t="s">
        <v>4</v>
      </c>
      <c r="R51" s="1097" t="s">
        <v>4</v>
      </c>
      <c r="S51" s="1097" t="s">
        <v>4</v>
      </c>
      <c r="T51" s="1097" t="s">
        <v>4</v>
      </c>
      <c r="U51" s="1097" t="s">
        <v>4</v>
      </c>
      <c r="V51" s="1097" t="s">
        <v>4</v>
      </c>
      <c r="W51" s="1097" t="s">
        <v>4</v>
      </c>
      <c r="X51" s="1097" t="s">
        <v>4</v>
      </c>
      <c r="Y51" s="1097"/>
      <c r="Z51" s="1097">
        <f>Z50/Y50*100</f>
        <v>132.07547169811323</v>
      </c>
      <c r="AA51" s="1097">
        <f t="shared" ref="AA51:AG51" si="3">AA50/Z50*100</f>
        <v>68.571428571428569</v>
      </c>
      <c r="AB51" s="1097">
        <f t="shared" si="3"/>
        <v>100</v>
      </c>
      <c r="AC51" s="1097">
        <f t="shared" si="3"/>
        <v>102.08333333333334</v>
      </c>
      <c r="AD51" s="1097">
        <f t="shared" si="3"/>
        <v>100</v>
      </c>
      <c r="AE51" s="1097">
        <f t="shared" si="3"/>
        <v>89.795918367346943</v>
      </c>
      <c r="AF51" s="1097">
        <f t="shared" si="3"/>
        <v>95.454545454545453</v>
      </c>
      <c r="AG51" s="1097">
        <f t="shared" si="3"/>
        <v>73.80952380952381</v>
      </c>
      <c r="AH51" s="1097"/>
    </row>
    <row r="52" spans="1:34" x14ac:dyDescent="0.25">
      <c r="A52" s="419" t="s">
        <v>51</v>
      </c>
      <c r="B52" s="1097"/>
      <c r="C52" s="1097"/>
      <c r="D52" s="1097"/>
      <c r="E52" s="1097"/>
      <c r="F52" s="1097"/>
      <c r="G52" s="1097"/>
      <c r="H52" s="1097"/>
      <c r="I52" s="1097"/>
      <c r="J52" s="1097"/>
      <c r="K52" s="1097"/>
      <c r="L52" s="1097"/>
      <c r="M52" s="1097"/>
      <c r="N52" s="1097"/>
      <c r="O52" s="1097" t="s">
        <v>4</v>
      </c>
      <c r="P52" s="1097" t="s">
        <v>4</v>
      </c>
      <c r="Q52" s="1097" t="s">
        <v>4</v>
      </c>
      <c r="R52" s="1097" t="s">
        <v>4</v>
      </c>
      <c r="S52" s="1097" t="s">
        <v>4</v>
      </c>
      <c r="T52" s="1097" t="s">
        <v>4</v>
      </c>
      <c r="U52" s="1097" t="s">
        <v>4</v>
      </c>
      <c r="V52" s="1097" t="s">
        <v>4</v>
      </c>
      <c r="W52" s="1097" t="s">
        <v>4</v>
      </c>
      <c r="X52" s="1097" t="s">
        <v>4</v>
      </c>
      <c r="Y52" s="1097"/>
      <c r="Z52" s="1097"/>
      <c r="AA52" s="1097"/>
      <c r="AB52" s="1097"/>
      <c r="AC52" s="1097"/>
      <c r="AD52" s="1097"/>
      <c r="AE52" s="1097"/>
      <c r="AF52" s="1097"/>
      <c r="AG52" s="1097"/>
      <c r="AH52" s="1097"/>
    </row>
    <row r="53" spans="1:34" x14ac:dyDescent="0.25">
      <c r="A53" s="419" t="s">
        <v>46</v>
      </c>
      <c r="B53" s="1097"/>
      <c r="C53" s="1097"/>
      <c r="D53" s="1097"/>
      <c r="E53" s="1097"/>
      <c r="F53" s="1097"/>
      <c r="G53" s="1097"/>
      <c r="H53" s="1097"/>
      <c r="I53" s="1097"/>
      <c r="J53" s="1097"/>
      <c r="K53" s="1097"/>
      <c r="L53" s="1097"/>
      <c r="M53" s="1097"/>
      <c r="N53" s="1097"/>
      <c r="O53" s="1097" t="s">
        <v>4</v>
      </c>
      <c r="P53" s="1097" t="s">
        <v>4</v>
      </c>
      <c r="Q53" s="1097" t="s">
        <v>4</v>
      </c>
      <c r="R53" s="1097" t="s">
        <v>4</v>
      </c>
      <c r="S53" s="1097" t="s">
        <v>4</v>
      </c>
      <c r="T53" s="1097" t="s">
        <v>4</v>
      </c>
      <c r="U53" s="1097" t="s">
        <v>4</v>
      </c>
      <c r="V53" s="1097" t="s">
        <v>4</v>
      </c>
      <c r="W53" s="1097" t="s">
        <v>4</v>
      </c>
      <c r="X53" s="1097" t="s">
        <v>4</v>
      </c>
      <c r="Y53" s="1097">
        <v>1.5</v>
      </c>
      <c r="Z53" s="1097">
        <v>1.3</v>
      </c>
      <c r="AA53" s="1097">
        <v>1.3</v>
      </c>
      <c r="AB53" s="1097">
        <v>1.3</v>
      </c>
      <c r="AC53" s="1097">
        <v>1.2</v>
      </c>
      <c r="AD53" s="1097">
        <v>1.2</v>
      </c>
      <c r="AE53" s="1097">
        <v>1.1000000000000001</v>
      </c>
      <c r="AF53" s="1097">
        <v>1.1000000000000001</v>
      </c>
      <c r="AG53" s="1097">
        <v>1</v>
      </c>
      <c r="AH53" s="1097"/>
    </row>
    <row r="54" spans="1:34" x14ac:dyDescent="0.25">
      <c r="A54" s="419" t="s">
        <v>5</v>
      </c>
      <c r="B54" s="1097"/>
      <c r="C54" s="1097"/>
      <c r="D54" s="1097"/>
      <c r="E54" s="1097"/>
      <c r="F54" s="1097"/>
      <c r="G54" s="1097"/>
      <c r="H54" s="1097"/>
      <c r="I54" s="1097"/>
      <c r="J54" s="1097"/>
      <c r="K54" s="1097"/>
      <c r="L54" s="1097"/>
      <c r="M54" s="1097"/>
      <c r="N54" s="1097"/>
      <c r="O54" s="1097" t="s">
        <v>4</v>
      </c>
      <c r="P54" s="1097" t="s">
        <v>4</v>
      </c>
      <c r="Q54" s="1097" t="s">
        <v>4</v>
      </c>
      <c r="R54" s="1097" t="s">
        <v>4</v>
      </c>
      <c r="S54" s="1097" t="s">
        <v>4</v>
      </c>
      <c r="T54" s="1097" t="s">
        <v>4</v>
      </c>
      <c r="U54" s="1097" t="s">
        <v>4</v>
      </c>
      <c r="V54" s="1097" t="s">
        <v>4</v>
      </c>
      <c r="W54" s="1097" t="s">
        <v>4</v>
      </c>
      <c r="X54" s="1097" t="s">
        <v>4</v>
      </c>
      <c r="Y54" s="1097"/>
      <c r="Z54" s="1097">
        <f>Z53/Y53*100</f>
        <v>86.666666666666671</v>
      </c>
      <c r="AA54" s="1097">
        <f t="shared" ref="AA54:AG54" si="4">AA53/Z53*100</f>
        <v>100</v>
      </c>
      <c r="AB54" s="1097">
        <f t="shared" si="4"/>
        <v>100</v>
      </c>
      <c r="AC54" s="1097">
        <f t="shared" si="4"/>
        <v>92.307692307692307</v>
      </c>
      <c r="AD54" s="1097">
        <f t="shared" si="4"/>
        <v>100</v>
      </c>
      <c r="AE54" s="1097">
        <f t="shared" si="4"/>
        <v>91.666666666666671</v>
      </c>
      <c r="AF54" s="1097">
        <f t="shared" si="4"/>
        <v>100</v>
      </c>
      <c r="AG54" s="1097">
        <f t="shared" si="4"/>
        <v>90.909090909090907</v>
      </c>
      <c r="AH54" s="1097"/>
    </row>
    <row r="55" spans="1:34" ht="22.5" x14ac:dyDescent="0.25">
      <c r="A55" s="419" t="s">
        <v>284</v>
      </c>
      <c r="B55" s="1097"/>
      <c r="C55" s="1097"/>
      <c r="D55" s="1097"/>
      <c r="E55" s="1097"/>
      <c r="F55" s="1097"/>
      <c r="G55" s="1097"/>
      <c r="H55" s="1097"/>
      <c r="I55" s="1097"/>
      <c r="J55" s="1097"/>
      <c r="K55" s="1097"/>
      <c r="L55" s="1097"/>
      <c r="M55" s="1097"/>
      <c r="N55" s="1097"/>
      <c r="O55" s="1097"/>
      <c r="P55" s="1097"/>
      <c r="Q55" s="1097"/>
      <c r="R55" s="1097"/>
      <c r="S55" s="1097"/>
      <c r="T55" s="1097"/>
      <c r="U55" s="1097"/>
      <c r="V55" s="1097"/>
      <c r="W55" s="1097"/>
      <c r="X55" s="1097"/>
      <c r="Y55" s="1097"/>
      <c r="Z55" s="1097"/>
      <c r="AA55" s="1097"/>
      <c r="AB55" s="1097"/>
      <c r="AC55" s="1097"/>
      <c r="AD55" s="1097"/>
      <c r="AE55" s="1097"/>
      <c r="AF55" s="1097"/>
      <c r="AG55" s="1097"/>
      <c r="AH55" s="1097"/>
    </row>
    <row r="56" spans="1:34" ht="22.5" x14ac:dyDescent="0.25">
      <c r="A56" s="419" t="s">
        <v>526</v>
      </c>
      <c r="B56" s="1097"/>
      <c r="C56" s="1097"/>
      <c r="D56" s="1097"/>
      <c r="E56" s="1097"/>
      <c r="F56" s="1097"/>
      <c r="G56" s="1097"/>
      <c r="H56" s="1097"/>
      <c r="I56" s="1097"/>
      <c r="J56" s="1097"/>
      <c r="K56" s="1097"/>
      <c r="L56" s="1097"/>
      <c r="M56" s="1097"/>
      <c r="N56" s="1097"/>
      <c r="O56" s="1097"/>
      <c r="P56" s="1097"/>
      <c r="Q56" s="1097"/>
      <c r="R56" s="1097"/>
      <c r="S56" s="1097"/>
      <c r="T56" s="1097"/>
      <c r="U56" s="1097"/>
      <c r="V56" s="1097"/>
      <c r="W56" s="1097"/>
      <c r="X56" s="1097"/>
      <c r="Y56" s="1097"/>
      <c r="Z56" s="1097"/>
      <c r="AA56" s="1097"/>
      <c r="AB56" s="1097"/>
      <c r="AC56" s="1097"/>
      <c r="AD56" s="1097"/>
      <c r="AE56" s="1097"/>
      <c r="AF56" s="1097"/>
      <c r="AG56" s="1097"/>
      <c r="AH56" s="1097"/>
    </row>
    <row r="57" spans="1:34" x14ac:dyDescent="0.25">
      <c r="A57" s="419" t="s">
        <v>336</v>
      </c>
      <c r="B57" s="1097"/>
      <c r="C57" s="1097"/>
      <c r="D57" s="1097"/>
      <c r="E57" s="1097"/>
      <c r="F57" s="1097"/>
      <c r="G57" s="1097"/>
      <c r="H57" s="1097"/>
      <c r="I57" s="1097"/>
      <c r="J57" s="1097"/>
      <c r="K57" s="1097"/>
      <c r="L57" s="1097"/>
      <c r="M57" s="1097"/>
      <c r="N57" s="1097"/>
      <c r="O57" s="1097" t="s">
        <v>4</v>
      </c>
      <c r="P57" s="1097" t="s">
        <v>4</v>
      </c>
      <c r="Q57" s="1097" t="s">
        <v>4</v>
      </c>
      <c r="R57" s="1097" t="s">
        <v>4</v>
      </c>
      <c r="S57" s="1097" t="s">
        <v>4</v>
      </c>
      <c r="T57" s="1097" t="s">
        <v>4</v>
      </c>
      <c r="U57" s="1097" t="s">
        <v>4</v>
      </c>
      <c r="V57" s="1097" t="s">
        <v>4</v>
      </c>
      <c r="W57" s="1097" t="s">
        <v>4</v>
      </c>
      <c r="X57" s="1097" t="s">
        <v>4</v>
      </c>
      <c r="Y57" s="1097">
        <v>6.1</v>
      </c>
      <c r="Z57" s="1097">
        <v>5.3</v>
      </c>
      <c r="AA57" s="1097">
        <v>5.5</v>
      </c>
      <c r="AB57" s="1097">
        <v>5.3</v>
      </c>
      <c r="AC57" s="1097">
        <v>5.0999999999999996</v>
      </c>
      <c r="AD57" s="1097">
        <v>5</v>
      </c>
      <c r="AE57" s="1097">
        <v>4.9000000000000004</v>
      </c>
      <c r="AF57" s="1097">
        <v>5</v>
      </c>
      <c r="AG57" s="1097">
        <v>4.9000000000000004</v>
      </c>
      <c r="AH57" s="1097"/>
    </row>
    <row r="58" spans="1:34" x14ac:dyDescent="0.25">
      <c r="A58" s="419" t="s">
        <v>739</v>
      </c>
      <c r="B58" s="1097"/>
      <c r="C58" s="1097"/>
      <c r="D58" s="1097"/>
      <c r="E58" s="1097"/>
      <c r="F58" s="1097"/>
      <c r="G58" s="1097"/>
      <c r="H58" s="1097"/>
      <c r="I58" s="1097"/>
      <c r="J58" s="1097"/>
      <c r="K58" s="1097"/>
      <c r="L58" s="1097"/>
      <c r="M58" s="1097"/>
      <c r="N58" s="1097"/>
      <c r="O58" s="1097" t="s">
        <v>4</v>
      </c>
      <c r="P58" s="1097" t="s">
        <v>4</v>
      </c>
      <c r="Q58" s="1097" t="s">
        <v>4</v>
      </c>
      <c r="R58" s="1097" t="s">
        <v>4</v>
      </c>
      <c r="S58" s="1097" t="s">
        <v>4</v>
      </c>
      <c r="T58" s="1097" t="s">
        <v>4</v>
      </c>
      <c r="U58" s="1097" t="s">
        <v>4</v>
      </c>
      <c r="V58" s="1097" t="s">
        <v>4</v>
      </c>
      <c r="W58" s="1097" t="s">
        <v>4</v>
      </c>
      <c r="X58" s="1097" t="s">
        <v>4</v>
      </c>
      <c r="Y58" s="1097">
        <v>5.2</v>
      </c>
      <c r="Z58" s="1097">
        <v>3.2</v>
      </c>
      <c r="AA58" s="1097">
        <v>3</v>
      </c>
      <c r="AB58" s="1097">
        <v>4.2</v>
      </c>
      <c r="AC58" s="1097">
        <v>4</v>
      </c>
      <c r="AD58" s="1097">
        <v>2.4</v>
      </c>
      <c r="AE58" s="1097" t="s">
        <v>8</v>
      </c>
      <c r="AF58" s="1097" t="s">
        <v>8</v>
      </c>
      <c r="AG58" s="1097" t="s">
        <v>8</v>
      </c>
      <c r="AH58" s="1097"/>
    </row>
    <row r="59" spans="1:34" x14ac:dyDescent="0.25">
      <c r="A59" s="419" t="s">
        <v>740</v>
      </c>
      <c r="B59" s="1097"/>
      <c r="C59" s="1097"/>
      <c r="D59" s="1097"/>
      <c r="E59" s="1097"/>
      <c r="F59" s="1097"/>
      <c r="G59" s="1097"/>
      <c r="H59" s="1097"/>
      <c r="I59" s="1097"/>
      <c r="J59" s="1097"/>
      <c r="K59" s="1097"/>
      <c r="L59" s="1097"/>
      <c r="M59" s="1097"/>
      <c r="N59" s="1097"/>
      <c r="O59" s="1097" t="s">
        <v>4</v>
      </c>
      <c r="P59" s="1097" t="s">
        <v>4</v>
      </c>
      <c r="Q59" s="1097" t="s">
        <v>4</v>
      </c>
      <c r="R59" s="1097" t="s">
        <v>4</v>
      </c>
      <c r="S59" s="1097" t="s">
        <v>4</v>
      </c>
      <c r="T59" s="1097" t="s">
        <v>4</v>
      </c>
      <c r="U59" s="1097" t="s">
        <v>4</v>
      </c>
      <c r="V59" s="1097" t="s">
        <v>4</v>
      </c>
      <c r="W59" s="1097" t="s">
        <v>4</v>
      </c>
      <c r="X59" s="1097" t="s">
        <v>4</v>
      </c>
      <c r="Y59" s="1097">
        <v>3</v>
      </c>
      <c r="Z59" s="1097">
        <v>3.8</v>
      </c>
      <c r="AA59" s="1097">
        <v>3.5</v>
      </c>
      <c r="AB59" s="1097">
        <v>3</v>
      </c>
      <c r="AC59" s="1097">
        <v>4.5</v>
      </c>
      <c r="AD59" s="1097">
        <v>3.7</v>
      </c>
      <c r="AE59" s="1097">
        <v>4.9000000000000004</v>
      </c>
      <c r="AF59" s="1097">
        <v>2.1</v>
      </c>
      <c r="AG59" s="1097">
        <v>3.2</v>
      </c>
      <c r="AH59" s="1097"/>
    </row>
    <row r="60" spans="1:34" x14ac:dyDescent="0.25">
      <c r="A60" s="419" t="s">
        <v>741</v>
      </c>
      <c r="B60" s="1097"/>
      <c r="C60" s="1097"/>
      <c r="D60" s="1097"/>
      <c r="E60" s="1097"/>
      <c r="F60" s="1097"/>
      <c r="G60" s="1097"/>
      <c r="H60" s="1097"/>
      <c r="I60" s="1097"/>
      <c r="J60" s="1097"/>
      <c r="K60" s="1097"/>
      <c r="L60" s="1097"/>
      <c r="M60" s="1097"/>
      <c r="N60" s="1097"/>
      <c r="O60" s="1097"/>
      <c r="P60" s="1097"/>
      <c r="Q60" s="1097"/>
      <c r="R60" s="1097"/>
      <c r="S60" s="1097"/>
      <c r="T60" s="1097"/>
      <c r="U60" s="1097"/>
      <c r="V60" s="1097"/>
      <c r="W60" s="1097"/>
      <c r="X60" s="1097"/>
      <c r="Y60" s="1097"/>
      <c r="Z60" s="1097"/>
      <c r="AA60" s="1097"/>
      <c r="AB60" s="1097"/>
      <c r="AC60" s="1097"/>
      <c r="AD60" s="1097"/>
      <c r="AE60" s="1097"/>
      <c r="AF60" s="1097"/>
      <c r="AG60" s="1097"/>
      <c r="AH60" s="1097"/>
    </row>
    <row r="61" spans="1:34" x14ac:dyDescent="0.25">
      <c r="A61" s="419" t="s">
        <v>282</v>
      </c>
      <c r="B61" s="1097"/>
      <c r="C61" s="1097"/>
      <c r="D61" s="1097"/>
      <c r="E61" s="1097"/>
      <c r="F61" s="1097"/>
      <c r="G61" s="1097"/>
      <c r="H61" s="1097"/>
      <c r="I61" s="1097"/>
      <c r="J61" s="1097"/>
      <c r="K61" s="1097">
        <v>13593</v>
      </c>
      <c r="L61" s="1097">
        <v>15556</v>
      </c>
      <c r="M61" s="1097">
        <v>15848</v>
      </c>
      <c r="N61" s="1097">
        <v>18244</v>
      </c>
      <c r="O61" s="1097"/>
      <c r="P61" s="1097"/>
      <c r="Q61" s="1097"/>
      <c r="R61" s="1097"/>
      <c r="S61" s="1097"/>
      <c r="T61" s="1097"/>
      <c r="U61" s="1097">
        <v>60819</v>
      </c>
      <c r="V61" s="1097">
        <v>73806</v>
      </c>
      <c r="W61" s="1097">
        <v>78869</v>
      </c>
      <c r="X61" s="1097">
        <v>85071</v>
      </c>
      <c r="Y61" s="1097">
        <v>92149</v>
      </c>
      <c r="Z61" s="1097">
        <v>94771</v>
      </c>
      <c r="AA61" s="1097">
        <v>107147</v>
      </c>
      <c r="AB61" s="1097">
        <v>117419</v>
      </c>
      <c r="AC61" s="1097">
        <v>125544</v>
      </c>
      <c r="AD61" s="1097">
        <v>155024</v>
      </c>
      <c r="AE61" s="1097">
        <v>175042</v>
      </c>
      <c r="AF61" s="1097">
        <v>209622</v>
      </c>
      <c r="AG61" s="1097">
        <v>275732</v>
      </c>
      <c r="AH61" s="1097">
        <v>333385</v>
      </c>
    </row>
    <row r="62" spans="1:34" x14ac:dyDescent="0.25">
      <c r="A62" s="419" t="s">
        <v>43</v>
      </c>
      <c r="B62" s="1097"/>
      <c r="C62" s="1097"/>
      <c r="D62" s="1097"/>
      <c r="E62" s="1097"/>
      <c r="F62" s="1097"/>
      <c r="G62" s="1097"/>
      <c r="H62" s="1097"/>
      <c r="I62" s="1097"/>
      <c r="J62" s="1097"/>
      <c r="K62" s="1097"/>
      <c r="L62" s="1097"/>
      <c r="M62" s="1097"/>
      <c r="N62" s="1097"/>
      <c r="O62" s="1097"/>
      <c r="P62" s="1097"/>
      <c r="Q62" s="1097"/>
      <c r="R62" s="1097"/>
      <c r="S62" s="1097"/>
      <c r="T62" s="1097"/>
      <c r="U62" s="1097">
        <v>412.7</v>
      </c>
      <c r="V62" s="1097">
        <v>503.4</v>
      </c>
      <c r="W62" s="1097">
        <v>528.9</v>
      </c>
      <c r="X62" s="1097">
        <v>559.20000000000005</v>
      </c>
      <c r="Y62" s="1097">
        <v>514.20000000000005</v>
      </c>
      <c r="Z62" s="1097">
        <v>427.4</v>
      </c>
      <c r="AA62" s="1097">
        <v>313.10000000000002</v>
      </c>
      <c r="AB62" s="1097">
        <v>360.2</v>
      </c>
      <c r="AC62" s="1097">
        <v>364.2</v>
      </c>
      <c r="AD62" s="1097">
        <v>405</v>
      </c>
      <c r="AE62" s="1097">
        <v>423.9</v>
      </c>
      <c r="AF62" s="1097">
        <v>492</v>
      </c>
      <c r="AG62" s="1097">
        <v>599.1</v>
      </c>
      <c r="AH62" s="1097"/>
    </row>
    <row r="63" spans="1:34" ht="23.25" customHeight="1" x14ac:dyDescent="0.25">
      <c r="A63" s="419" t="s">
        <v>289</v>
      </c>
      <c r="B63" s="1097"/>
      <c r="C63" s="1097"/>
      <c r="D63" s="1097"/>
      <c r="E63" s="1097"/>
      <c r="F63" s="1097"/>
      <c r="G63" s="1097"/>
      <c r="H63" s="1097"/>
      <c r="I63" s="1097"/>
      <c r="J63" s="1097"/>
      <c r="K63" s="1097">
        <v>116.5</v>
      </c>
      <c r="L63" s="1097">
        <v>114.4</v>
      </c>
      <c r="M63" s="1097">
        <v>101.9</v>
      </c>
      <c r="N63" s="1097">
        <v>115.1</v>
      </c>
      <c r="O63" s="1097"/>
      <c r="P63" s="1097"/>
      <c r="Q63" s="1097"/>
      <c r="R63" s="1097"/>
      <c r="S63" s="1097"/>
      <c r="T63" s="1097"/>
      <c r="U63" s="1097">
        <v>113.4</v>
      </c>
      <c r="V63" s="1097">
        <v>121.4</v>
      </c>
      <c r="W63" s="1097">
        <v>106.9</v>
      </c>
      <c r="X63" s="1097">
        <v>107.9</v>
      </c>
      <c r="Y63" s="1097">
        <v>108.3</v>
      </c>
      <c r="Z63" s="1097">
        <v>101.6</v>
      </c>
      <c r="AA63" s="1097">
        <v>113.1</v>
      </c>
      <c r="AB63" s="1097">
        <v>109.6</v>
      </c>
      <c r="AC63" s="1097">
        <v>106.9</v>
      </c>
      <c r="AD63" s="1097">
        <v>123.5</v>
      </c>
      <c r="AE63" s="1097">
        <v>112.9</v>
      </c>
      <c r="AF63" s="1097">
        <v>119.8</v>
      </c>
      <c r="AG63" s="1097">
        <v>131.5</v>
      </c>
      <c r="AH63" s="1097">
        <v>120.9</v>
      </c>
    </row>
    <row r="64" spans="1:34" ht="30.75" customHeight="1" x14ac:dyDescent="0.25">
      <c r="A64" s="419" t="s">
        <v>340</v>
      </c>
      <c r="B64" s="1097"/>
      <c r="C64" s="1097"/>
      <c r="D64" s="1097"/>
      <c r="E64" s="1097"/>
      <c r="F64" s="1097"/>
      <c r="G64" s="1097"/>
      <c r="H64" s="1097"/>
      <c r="I64" s="1097"/>
      <c r="J64" s="1097"/>
      <c r="K64" s="1097">
        <v>104.8</v>
      </c>
      <c r="L64" s="1097">
        <v>106.3</v>
      </c>
      <c r="M64" s="1097">
        <v>98.1</v>
      </c>
      <c r="N64" s="1097">
        <v>110.1</v>
      </c>
      <c r="O64" s="1097"/>
      <c r="P64" s="1097"/>
      <c r="Q64" s="1097"/>
      <c r="R64" s="1097"/>
      <c r="S64" s="1097"/>
      <c r="T64" s="1097"/>
      <c r="U64" s="1097">
        <v>106.8</v>
      </c>
      <c r="V64" s="1097">
        <v>114.3</v>
      </c>
      <c r="W64" s="1097">
        <v>102.4</v>
      </c>
      <c r="X64" s="1097">
        <v>101.9</v>
      </c>
      <c r="Y64" s="1097">
        <v>102.6</v>
      </c>
      <c r="Z64" s="1097">
        <v>95.4</v>
      </c>
      <c r="AA64" s="1097">
        <v>100.1</v>
      </c>
      <c r="AB64" s="1097">
        <v>102</v>
      </c>
      <c r="AC64" s="1097">
        <v>101.1</v>
      </c>
      <c r="AD64" s="1097">
        <v>117.5</v>
      </c>
      <c r="AE64" s="1097">
        <v>105.9</v>
      </c>
      <c r="AF64" s="1097">
        <v>111</v>
      </c>
      <c r="AG64" s="1097">
        <v>114.7</v>
      </c>
      <c r="AH64" s="1097">
        <v>105.7</v>
      </c>
    </row>
    <row r="65" spans="1:34" ht="13.5" customHeight="1" x14ac:dyDescent="0.25">
      <c r="A65" s="419" t="s">
        <v>341</v>
      </c>
      <c r="B65" s="1097" t="s">
        <v>8</v>
      </c>
      <c r="C65" s="1097" t="s">
        <v>8</v>
      </c>
      <c r="D65" s="1097" t="s">
        <v>8</v>
      </c>
      <c r="E65" s="1097" t="s">
        <v>8</v>
      </c>
      <c r="F65" s="1097" t="s">
        <v>8</v>
      </c>
      <c r="G65" s="1097" t="s">
        <v>8</v>
      </c>
      <c r="H65" s="1097" t="s">
        <v>8</v>
      </c>
      <c r="I65" s="1097" t="s">
        <v>8</v>
      </c>
      <c r="J65" s="1097" t="s">
        <v>8</v>
      </c>
      <c r="K65" s="1097" t="s">
        <v>8</v>
      </c>
      <c r="L65" s="1097" t="s">
        <v>8</v>
      </c>
      <c r="M65" s="1097" t="s">
        <v>8</v>
      </c>
      <c r="N65" s="1097" t="s">
        <v>8</v>
      </c>
      <c r="O65" s="1097" t="s">
        <v>8</v>
      </c>
      <c r="P65" s="1097" t="s">
        <v>8</v>
      </c>
      <c r="Q65" s="1097" t="s">
        <v>8</v>
      </c>
      <c r="R65" s="1097" t="s">
        <v>8</v>
      </c>
      <c r="S65" s="1097" t="s">
        <v>8</v>
      </c>
      <c r="T65" s="1097" t="s">
        <v>8</v>
      </c>
      <c r="U65" s="1097" t="s">
        <v>8</v>
      </c>
      <c r="V65" s="1097" t="s">
        <v>8</v>
      </c>
      <c r="W65" s="1097" t="s">
        <v>8</v>
      </c>
      <c r="X65" s="1097" t="s">
        <v>8</v>
      </c>
      <c r="Y65" s="1097" t="s">
        <v>8</v>
      </c>
      <c r="Z65" s="1097" t="s">
        <v>8</v>
      </c>
      <c r="AA65" s="1097" t="s">
        <v>8</v>
      </c>
      <c r="AB65" s="1097" t="s">
        <v>8</v>
      </c>
      <c r="AC65" s="1097" t="s">
        <v>8</v>
      </c>
      <c r="AD65" s="1097" t="s">
        <v>8</v>
      </c>
      <c r="AE65" s="1097" t="s">
        <v>8</v>
      </c>
      <c r="AF65" s="1097" t="s">
        <v>8</v>
      </c>
      <c r="AG65" s="1097" t="s">
        <v>8</v>
      </c>
      <c r="AH65" s="1097" t="s">
        <v>8</v>
      </c>
    </row>
    <row r="66" spans="1:34" ht="12.75" customHeight="1" x14ac:dyDescent="0.25">
      <c r="A66" s="419" t="s">
        <v>74</v>
      </c>
      <c r="B66" s="1097"/>
      <c r="C66" s="1097"/>
      <c r="D66" s="1097"/>
      <c r="E66" s="1097"/>
      <c r="F66" s="1097"/>
      <c r="G66" s="1097"/>
      <c r="H66" s="1097"/>
      <c r="I66" s="1097"/>
      <c r="J66" s="1097"/>
      <c r="K66" s="1097"/>
      <c r="L66" s="1097"/>
      <c r="M66" s="1097"/>
      <c r="N66" s="1097"/>
      <c r="O66" s="1097"/>
      <c r="P66" s="1097"/>
      <c r="Q66" s="1097"/>
      <c r="R66" s="1097"/>
      <c r="S66" s="1097"/>
      <c r="T66" s="1097"/>
      <c r="U66" s="1097">
        <v>14952</v>
      </c>
      <c r="V66" s="1097">
        <v>15999</v>
      </c>
      <c r="W66" s="1097">
        <v>17439</v>
      </c>
      <c r="X66" s="1097">
        <v>18660</v>
      </c>
      <c r="Y66" s="1097">
        <v>19966</v>
      </c>
      <c r="Z66" s="1097">
        <v>21364</v>
      </c>
      <c r="AA66" s="1097">
        <v>22859</v>
      </c>
      <c r="AB66" s="1097">
        <v>24459</v>
      </c>
      <c r="AC66" s="1097">
        <v>28284</v>
      </c>
      <c r="AD66" s="1097">
        <v>42500</v>
      </c>
      <c r="AE66" s="1097">
        <v>42500</v>
      </c>
      <c r="AF66" s="1097">
        <v>42500</v>
      </c>
      <c r="AG66" s="1097">
        <v>60000</v>
      </c>
      <c r="AH66" s="1097">
        <v>70000</v>
      </c>
    </row>
    <row r="67" spans="1:34" ht="17.25" customHeight="1" x14ac:dyDescent="0.25">
      <c r="A67" s="1189" t="s">
        <v>79</v>
      </c>
      <c r="B67" s="1114"/>
      <c r="C67" s="1114"/>
      <c r="D67" s="1114"/>
      <c r="E67" s="1114"/>
      <c r="F67" s="1114"/>
      <c r="G67" s="1114"/>
      <c r="H67" s="1114"/>
      <c r="I67" s="1114"/>
      <c r="J67" s="1114"/>
      <c r="K67" s="1114"/>
      <c r="L67" s="1114"/>
      <c r="M67" s="1114"/>
      <c r="N67" s="1114"/>
      <c r="O67" s="1114"/>
      <c r="P67" s="1114"/>
      <c r="Q67" s="1114"/>
      <c r="R67" s="1114"/>
      <c r="S67" s="1114"/>
      <c r="T67" s="1114"/>
      <c r="U67" s="1114"/>
      <c r="V67" s="1114"/>
      <c r="W67" s="1114"/>
      <c r="X67" s="1114"/>
      <c r="Y67" s="1114"/>
      <c r="Z67" s="1114"/>
      <c r="AA67" s="1114"/>
      <c r="AB67" s="1114"/>
      <c r="AC67" s="1114"/>
      <c r="AD67" s="1114"/>
      <c r="AE67" s="1114"/>
      <c r="AF67" s="1114"/>
      <c r="AG67" s="1114"/>
      <c r="AH67" s="1114"/>
    </row>
    <row r="68" spans="1:34" x14ac:dyDescent="0.25">
      <c r="A68" s="419" t="s">
        <v>80</v>
      </c>
      <c r="B68" s="1097"/>
      <c r="C68" s="1097"/>
      <c r="D68" s="1097"/>
      <c r="E68" s="1097"/>
      <c r="F68" s="1097"/>
      <c r="G68" s="1097"/>
      <c r="H68" s="1097"/>
      <c r="I68" s="1097"/>
      <c r="J68" s="1097"/>
      <c r="K68" s="1097"/>
      <c r="L68" s="1097"/>
      <c r="M68" s="1097"/>
      <c r="N68" s="1097"/>
      <c r="O68" s="1097"/>
      <c r="P68" s="1097"/>
      <c r="Q68" s="1097"/>
      <c r="R68" s="1097"/>
      <c r="S68" s="1097"/>
      <c r="T68" s="1097"/>
      <c r="U68" s="1097"/>
      <c r="V68" s="1097"/>
      <c r="W68" s="1097"/>
      <c r="X68" s="1097"/>
      <c r="Y68" s="1097"/>
      <c r="Z68" s="1097"/>
      <c r="AA68" s="1097"/>
      <c r="AB68" s="1097"/>
      <c r="AC68" s="1097"/>
      <c r="AD68" s="1097"/>
      <c r="AE68" s="1097"/>
      <c r="AF68" s="1097"/>
      <c r="AG68" s="1097"/>
      <c r="AH68" s="1097"/>
    </row>
    <row r="69" spans="1:34" x14ac:dyDescent="0.25">
      <c r="A69" s="419" t="s">
        <v>81</v>
      </c>
      <c r="B69" s="1097"/>
      <c r="C69" s="1097"/>
      <c r="D69" s="1097"/>
      <c r="E69" s="1097"/>
      <c r="F69" s="1097"/>
      <c r="G69" s="1097"/>
      <c r="H69" s="1097"/>
      <c r="I69" s="1097"/>
      <c r="J69" s="1097"/>
      <c r="K69" s="1097">
        <v>5125</v>
      </c>
      <c r="L69" s="1097">
        <v>5561</v>
      </c>
      <c r="M69" s="1097">
        <v>5582</v>
      </c>
      <c r="N69" s="1097">
        <v>8431</v>
      </c>
      <c r="O69" s="1097" t="s">
        <v>4</v>
      </c>
      <c r="P69" s="1097" t="s">
        <v>4</v>
      </c>
      <c r="Q69" s="1097" t="s">
        <v>4</v>
      </c>
      <c r="R69" s="1097" t="s">
        <v>4</v>
      </c>
      <c r="S69" s="1097" t="s">
        <v>4</v>
      </c>
      <c r="T69" s="1097" t="s">
        <v>4</v>
      </c>
      <c r="U69" s="1097">
        <v>2696</v>
      </c>
      <c r="V69" s="1097">
        <v>2496</v>
      </c>
      <c r="W69" s="1097">
        <v>3382</v>
      </c>
      <c r="X69" s="1097">
        <v>1611</v>
      </c>
      <c r="Y69" s="1097">
        <v>1771</v>
      </c>
      <c r="Z69" s="1097">
        <v>2482</v>
      </c>
      <c r="AA69" s="1097">
        <v>31390</v>
      </c>
      <c r="AB69" s="1097">
        <v>2333</v>
      </c>
      <c r="AC69" s="1097">
        <v>5398</v>
      </c>
      <c r="AD69" s="1097">
        <v>10415</v>
      </c>
      <c r="AE69" s="1097">
        <v>9596</v>
      </c>
      <c r="AF69" s="1097">
        <v>11201</v>
      </c>
      <c r="AG69" s="1097">
        <v>10656</v>
      </c>
      <c r="AH69" s="1097">
        <v>8497</v>
      </c>
    </row>
    <row r="70" spans="1:34" ht="22.5" x14ac:dyDescent="0.25">
      <c r="A70" s="419" t="s">
        <v>295</v>
      </c>
      <c r="B70" s="1097"/>
      <c r="C70" s="1097"/>
      <c r="D70" s="1097"/>
      <c r="E70" s="1097"/>
      <c r="F70" s="1097"/>
      <c r="G70" s="1097"/>
      <c r="H70" s="1097"/>
      <c r="I70" s="1097"/>
      <c r="J70" s="1097"/>
      <c r="K70" s="1097">
        <v>459.8</v>
      </c>
      <c r="L70" s="1097">
        <v>100</v>
      </c>
      <c r="M70" s="1097">
        <v>95.1</v>
      </c>
      <c r="N70" s="1097">
        <v>146.9</v>
      </c>
      <c r="O70" s="1097" t="s">
        <v>4</v>
      </c>
      <c r="P70" s="1097" t="s">
        <v>4</v>
      </c>
      <c r="Q70" s="1097" t="s">
        <v>4</v>
      </c>
      <c r="R70" s="1097" t="s">
        <v>4</v>
      </c>
      <c r="S70" s="1097" t="s">
        <v>4</v>
      </c>
      <c r="T70" s="1097" t="s">
        <v>4</v>
      </c>
      <c r="U70" s="1097" t="s">
        <v>4</v>
      </c>
      <c r="V70" s="1097">
        <v>86.2</v>
      </c>
      <c r="W70" s="1097">
        <v>128.1</v>
      </c>
      <c r="X70" s="1097">
        <v>45.6</v>
      </c>
      <c r="Y70" s="1097">
        <v>104.9</v>
      </c>
      <c r="Z70" s="1097">
        <v>135.4</v>
      </c>
      <c r="AA70" s="1097">
        <v>1219.5999999999999</v>
      </c>
      <c r="AB70" s="1097">
        <v>6.8</v>
      </c>
      <c r="AC70" s="1097" t="s">
        <v>8</v>
      </c>
      <c r="AD70" s="1097">
        <v>173.4</v>
      </c>
      <c r="AE70" s="1097">
        <v>89.8</v>
      </c>
      <c r="AF70" s="1097">
        <v>111.6</v>
      </c>
      <c r="AG70" s="1097">
        <v>89.7</v>
      </c>
      <c r="AH70" s="1097">
        <v>110.7</v>
      </c>
    </row>
    <row r="71" spans="1:34" ht="12.75" customHeight="1" x14ac:dyDescent="0.25">
      <c r="A71" s="419" t="s">
        <v>86</v>
      </c>
      <c r="B71" s="1097" t="s">
        <v>4</v>
      </c>
      <c r="C71" s="1097" t="s">
        <v>4</v>
      </c>
      <c r="D71" s="1097" t="s">
        <v>4</v>
      </c>
      <c r="E71" s="1097" t="s">
        <v>4</v>
      </c>
      <c r="F71" s="1097" t="s">
        <v>4</v>
      </c>
      <c r="G71" s="1097" t="s">
        <v>4</v>
      </c>
      <c r="H71" s="1097" t="s">
        <v>4</v>
      </c>
      <c r="I71" s="1097" t="s">
        <v>4</v>
      </c>
      <c r="J71" s="1097" t="s">
        <v>4</v>
      </c>
      <c r="K71" s="1097" t="s">
        <v>4</v>
      </c>
      <c r="L71" s="1097" t="s">
        <v>4</v>
      </c>
      <c r="M71" s="1097" t="s">
        <v>4</v>
      </c>
      <c r="N71" s="1097" t="s">
        <v>4</v>
      </c>
      <c r="O71" s="1097" t="s">
        <v>4</v>
      </c>
      <c r="P71" s="1097" t="s">
        <v>4</v>
      </c>
      <c r="Q71" s="1097" t="s">
        <v>4</v>
      </c>
      <c r="R71" s="1097" t="s">
        <v>4</v>
      </c>
      <c r="S71" s="1097" t="s">
        <v>4</v>
      </c>
      <c r="T71" s="1097" t="s">
        <v>4</v>
      </c>
      <c r="U71" s="1097" t="s">
        <v>4</v>
      </c>
      <c r="V71" s="1097" t="s">
        <v>4</v>
      </c>
      <c r="W71" s="1097" t="s">
        <v>4</v>
      </c>
      <c r="X71" s="1097" t="s">
        <v>4</v>
      </c>
      <c r="Y71" s="1097" t="s">
        <v>4</v>
      </c>
      <c r="Z71" s="1097" t="s">
        <v>4</v>
      </c>
      <c r="AA71" s="1097" t="s">
        <v>4</v>
      </c>
      <c r="AB71" s="1097" t="s">
        <v>4</v>
      </c>
      <c r="AC71" s="1097" t="s">
        <v>4</v>
      </c>
      <c r="AD71" s="1097" t="s">
        <v>4</v>
      </c>
      <c r="AE71" s="1097" t="s">
        <v>4</v>
      </c>
      <c r="AF71" s="1097" t="s">
        <v>4</v>
      </c>
      <c r="AG71" s="1097" t="s">
        <v>4</v>
      </c>
      <c r="AH71" s="1097" t="s">
        <v>4</v>
      </c>
    </row>
    <row r="72" spans="1:34" x14ac:dyDescent="0.25">
      <c r="A72" s="419" t="s">
        <v>87</v>
      </c>
      <c r="B72" s="1097" t="s">
        <v>4</v>
      </c>
      <c r="C72" s="1097" t="s">
        <v>4</v>
      </c>
      <c r="D72" s="1097" t="s">
        <v>4</v>
      </c>
      <c r="E72" s="1097" t="s">
        <v>4</v>
      </c>
      <c r="F72" s="1097" t="s">
        <v>4</v>
      </c>
      <c r="G72" s="1097" t="s">
        <v>4</v>
      </c>
      <c r="H72" s="1097" t="s">
        <v>4</v>
      </c>
      <c r="I72" s="1097" t="s">
        <v>4</v>
      </c>
      <c r="J72" s="1097" t="s">
        <v>4</v>
      </c>
      <c r="K72" s="1097" t="s">
        <v>4</v>
      </c>
      <c r="L72" s="1097" t="s">
        <v>4</v>
      </c>
      <c r="M72" s="1097" t="s">
        <v>4</v>
      </c>
      <c r="N72" s="1097" t="s">
        <v>4</v>
      </c>
      <c r="O72" s="1097" t="s">
        <v>4</v>
      </c>
      <c r="P72" s="1097" t="s">
        <v>4</v>
      </c>
      <c r="Q72" s="1097" t="s">
        <v>4</v>
      </c>
      <c r="R72" s="1097" t="s">
        <v>4</v>
      </c>
      <c r="S72" s="1097" t="s">
        <v>4</v>
      </c>
      <c r="T72" s="1097" t="s">
        <v>4</v>
      </c>
      <c r="U72" s="1097" t="s">
        <v>4</v>
      </c>
      <c r="V72" s="1097" t="s">
        <v>4</v>
      </c>
      <c r="W72" s="1097" t="s">
        <v>4</v>
      </c>
      <c r="X72" s="1097" t="s">
        <v>4</v>
      </c>
      <c r="Y72" s="1097" t="s">
        <v>4</v>
      </c>
      <c r="Z72" s="1097" t="s">
        <v>4</v>
      </c>
      <c r="AA72" s="1097" t="s">
        <v>4</v>
      </c>
      <c r="AB72" s="1097" t="s">
        <v>4</v>
      </c>
      <c r="AC72" s="1097" t="s">
        <v>4</v>
      </c>
      <c r="AD72" s="1097" t="s">
        <v>4</v>
      </c>
      <c r="AE72" s="1097" t="s">
        <v>4</v>
      </c>
      <c r="AF72" s="1097" t="s">
        <v>4</v>
      </c>
      <c r="AG72" s="1097" t="s">
        <v>4</v>
      </c>
      <c r="AH72" s="1097" t="s">
        <v>4</v>
      </c>
    </row>
    <row r="73" spans="1:34" ht="22.5" x14ac:dyDescent="0.25">
      <c r="A73" s="419" t="s">
        <v>89</v>
      </c>
      <c r="B73" s="1097" t="s">
        <v>8</v>
      </c>
      <c r="C73" s="1097" t="s">
        <v>8</v>
      </c>
      <c r="D73" s="1097" t="s">
        <v>8</v>
      </c>
      <c r="E73" s="1097" t="s">
        <v>8</v>
      </c>
      <c r="F73" s="1097" t="s">
        <v>8</v>
      </c>
      <c r="G73" s="1097" t="s">
        <v>8</v>
      </c>
      <c r="H73" s="1097" t="s">
        <v>8</v>
      </c>
      <c r="I73" s="1097" t="s">
        <v>8</v>
      </c>
      <c r="J73" s="1097" t="s">
        <v>8</v>
      </c>
      <c r="K73" s="1097" t="s">
        <v>8</v>
      </c>
      <c r="L73" s="1097" t="s">
        <v>8</v>
      </c>
      <c r="M73" s="1097" t="s">
        <v>8</v>
      </c>
      <c r="N73" s="1097" t="s">
        <v>8</v>
      </c>
      <c r="O73" s="1097" t="s">
        <v>4</v>
      </c>
      <c r="P73" s="1097" t="s">
        <v>4</v>
      </c>
      <c r="Q73" s="1097" t="s">
        <v>4</v>
      </c>
      <c r="R73" s="1097" t="s">
        <v>4</v>
      </c>
      <c r="S73" s="1097" t="s">
        <v>4</v>
      </c>
      <c r="T73" s="1097" t="s">
        <v>4</v>
      </c>
      <c r="U73" s="1097" t="s">
        <v>4</v>
      </c>
      <c r="V73" s="1097" t="s">
        <v>4</v>
      </c>
      <c r="W73" s="1097" t="s">
        <v>4</v>
      </c>
      <c r="X73" s="1097" t="s">
        <v>4</v>
      </c>
      <c r="Y73" s="1097" t="s">
        <v>4</v>
      </c>
      <c r="Z73" s="1097" t="s">
        <v>4</v>
      </c>
      <c r="AA73" s="1097" t="s">
        <v>4</v>
      </c>
      <c r="AB73" s="1097" t="s">
        <v>4</v>
      </c>
      <c r="AC73" s="1097">
        <v>20.2</v>
      </c>
      <c r="AD73" s="1097">
        <v>22.3</v>
      </c>
      <c r="AE73" s="1097">
        <v>59.6</v>
      </c>
      <c r="AF73" s="1097">
        <v>39.1</v>
      </c>
      <c r="AG73" s="1097">
        <v>3.4</v>
      </c>
      <c r="AH73" s="1097"/>
    </row>
    <row r="74" spans="1:34" ht="22.5" x14ac:dyDescent="0.25">
      <c r="A74" s="419" t="s">
        <v>90</v>
      </c>
      <c r="B74" s="1097" t="s">
        <v>8</v>
      </c>
      <c r="C74" s="1097" t="s">
        <v>8</v>
      </c>
      <c r="D74" s="1097" t="s">
        <v>8</v>
      </c>
      <c r="E74" s="1097" t="s">
        <v>8</v>
      </c>
      <c r="F74" s="1097" t="s">
        <v>8</v>
      </c>
      <c r="G74" s="1097" t="s">
        <v>8</v>
      </c>
      <c r="H74" s="1097" t="s">
        <v>8</v>
      </c>
      <c r="I74" s="1097" t="s">
        <v>8</v>
      </c>
      <c r="J74" s="1097" t="s">
        <v>8</v>
      </c>
      <c r="K74" s="1097" t="s">
        <v>8</v>
      </c>
      <c r="L74" s="1097" t="s">
        <v>8</v>
      </c>
      <c r="M74" s="1097" t="s">
        <v>8</v>
      </c>
      <c r="N74" s="1097" t="s">
        <v>8</v>
      </c>
      <c r="O74" s="1097" t="s">
        <v>4</v>
      </c>
      <c r="P74" s="1097" t="s">
        <v>4</v>
      </c>
      <c r="Q74" s="1097" t="s">
        <v>4</v>
      </c>
      <c r="R74" s="1097" t="s">
        <v>4</v>
      </c>
      <c r="S74" s="1097" t="s">
        <v>4</v>
      </c>
      <c r="T74" s="1097" t="s">
        <v>4</v>
      </c>
      <c r="U74" s="1097" t="s">
        <v>4</v>
      </c>
      <c r="V74" s="1097" t="s">
        <v>4</v>
      </c>
      <c r="W74" s="1097" t="s">
        <v>4</v>
      </c>
      <c r="X74" s="1097" t="s">
        <v>4</v>
      </c>
      <c r="Y74" s="1097" t="s">
        <v>4</v>
      </c>
      <c r="Z74" s="1097" t="s">
        <v>4</v>
      </c>
      <c r="AA74" s="1097" t="s">
        <v>4</v>
      </c>
      <c r="AB74" s="1097" t="s">
        <v>4</v>
      </c>
      <c r="AC74" s="1097">
        <v>1</v>
      </c>
      <c r="AD74" s="1097">
        <v>1</v>
      </c>
      <c r="AE74" s="1097">
        <v>1</v>
      </c>
      <c r="AF74" s="1097">
        <v>1</v>
      </c>
      <c r="AG74" s="1097">
        <v>1</v>
      </c>
      <c r="AH74" s="1097"/>
    </row>
    <row r="75" spans="1:34" x14ac:dyDescent="0.25">
      <c r="A75" s="419" t="s">
        <v>91</v>
      </c>
      <c r="B75" s="1097"/>
      <c r="C75" s="1097"/>
      <c r="D75" s="1097"/>
      <c r="E75" s="1097"/>
      <c r="F75" s="1097"/>
      <c r="G75" s="1097"/>
      <c r="H75" s="1097"/>
      <c r="I75" s="1097"/>
      <c r="J75" s="1097"/>
      <c r="K75" s="1097"/>
      <c r="L75" s="1097"/>
      <c r="M75" s="1097"/>
      <c r="N75" s="1097"/>
      <c r="O75" s="1097"/>
      <c r="P75" s="1097"/>
      <c r="Q75" s="1097"/>
      <c r="R75" s="1097"/>
      <c r="S75" s="1097"/>
      <c r="T75" s="1097"/>
      <c r="U75" s="1097"/>
      <c r="V75" s="1097"/>
      <c r="W75" s="1097"/>
      <c r="X75" s="1097"/>
      <c r="Y75" s="1097"/>
      <c r="Z75" s="1097"/>
      <c r="AA75" s="1097"/>
      <c r="AB75" s="1097"/>
      <c r="AC75" s="1097"/>
      <c r="AD75" s="1097"/>
      <c r="AE75" s="1097"/>
      <c r="AF75" s="1097"/>
      <c r="AG75" s="1097"/>
      <c r="AH75" s="1097" t="s">
        <v>384</v>
      </c>
    </row>
    <row r="76" spans="1:34" x14ac:dyDescent="0.25">
      <c r="A76" s="419" t="s">
        <v>92</v>
      </c>
      <c r="B76" s="1097"/>
      <c r="C76" s="1097"/>
      <c r="D76" s="1097"/>
      <c r="E76" s="1097"/>
      <c r="F76" s="1097"/>
      <c r="G76" s="1097"/>
      <c r="H76" s="1097"/>
      <c r="I76" s="1097"/>
      <c r="J76" s="1097"/>
      <c r="K76" s="1097"/>
      <c r="L76" s="1097"/>
      <c r="M76" s="1097"/>
      <c r="N76" s="1097"/>
      <c r="O76" s="1097"/>
      <c r="P76" s="1097"/>
      <c r="Q76" s="1097"/>
      <c r="R76" s="1097"/>
      <c r="S76" s="1097"/>
      <c r="T76" s="1097"/>
      <c r="U76" s="1097"/>
      <c r="V76" s="1097"/>
      <c r="W76" s="1097"/>
      <c r="X76" s="1097"/>
      <c r="Y76" s="1097"/>
      <c r="Z76" s="1097"/>
      <c r="AA76" s="1097"/>
      <c r="AB76" s="1097"/>
      <c r="AC76" s="1097" t="s">
        <v>384</v>
      </c>
      <c r="AD76" s="1097"/>
      <c r="AE76" s="1097"/>
      <c r="AF76" s="1097"/>
      <c r="AG76" s="1097"/>
      <c r="AH76" s="1097" t="s">
        <v>384</v>
      </c>
    </row>
    <row r="77" spans="1:34" x14ac:dyDescent="0.25">
      <c r="A77" s="419" t="s">
        <v>93</v>
      </c>
      <c r="B77" s="1097" t="s">
        <v>384</v>
      </c>
      <c r="C77" s="1097" t="s">
        <v>492</v>
      </c>
      <c r="D77" s="1097" t="s">
        <v>384</v>
      </c>
      <c r="E77" s="1097" t="s">
        <v>492</v>
      </c>
      <c r="F77" s="1097" t="s">
        <v>384</v>
      </c>
      <c r="G77" s="1097" t="s">
        <v>492</v>
      </c>
      <c r="H77" s="1097" t="s">
        <v>384</v>
      </c>
      <c r="I77" s="1097" t="s">
        <v>384</v>
      </c>
      <c r="J77" s="1097" t="s">
        <v>492</v>
      </c>
      <c r="K77" s="1097" t="s">
        <v>384</v>
      </c>
      <c r="L77" s="1097" t="s">
        <v>492</v>
      </c>
      <c r="M77" s="1097" t="s">
        <v>384</v>
      </c>
      <c r="N77" s="1097" t="s">
        <v>492</v>
      </c>
      <c r="O77" s="1097" t="s">
        <v>384</v>
      </c>
      <c r="P77" s="1097" t="s">
        <v>492</v>
      </c>
      <c r="Q77" s="1097" t="s">
        <v>384</v>
      </c>
      <c r="R77" s="1097" t="s">
        <v>384</v>
      </c>
      <c r="S77" s="1097" t="s">
        <v>492</v>
      </c>
      <c r="T77" s="1097" t="s">
        <v>384</v>
      </c>
      <c r="U77" s="1097" t="s">
        <v>492</v>
      </c>
      <c r="V77" s="1097" t="s">
        <v>384</v>
      </c>
      <c r="W77" s="1097" t="s">
        <v>492</v>
      </c>
      <c r="X77" s="1097" t="s">
        <v>384</v>
      </c>
      <c r="Y77" s="1097" t="s">
        <v>492</v>
      </c>
      <c r="Z77" s="1097" t="s">
        <v>384</v>
      </c>
      <c r="AA77" s="1097" t="s">
        <v>384</v>
      </c>
      <c r="AB77" s="1097" t="s">
        <v>492</v>
      </c>
      <c r="AC77" s="1097" t="s">
        <v>384</v>
      </c>
      <c r="AD77" s="1097" t="s">
        <v>384</v>
      </c>
      <c r="AE77" s="1097" t="s">
        <v>8</v>
      </c>
      <c r="AF77" s="1097" t="s">
        <v>8</v>
      </c>
      <c r="AG77" s="1097">
        <v>1</v>
      </c>
      <c r="AH77" s="1097" t="s">
        <v>384</v>
      </c>
    </row>
    <row r="78" spans="1:34" x14ac:dyDescent="0.25">
      <c r="A78" s="419" t="s">
        <v>94</v>
      </c>
      <c r="B78" s="1097" t="s">
        <v>384</v>
      </c>
      <c r="C78" s="1097" t="s">
        <v>492</v>
      </c>
      <c r="D78" s="1097" t="s">
        <v>384</v>
      </c>
      <c r="E78" s="1097" t="s">
        <v>492</v>
      </c>
      <c r="F78" s="1097" t="s">
        <v>384</v>
      </c>
      <c r="G78" s="1097" t="s">
        <v>492</v>
      </c>
      <c r="H78" s="1097" t="s">
        <v>384</v>
      </c>
      <c r="I78" s="1097" t="s">
        <v>384</v>
      </c>
      <c r="J78" s="1097" t="s">
        <v>492</v>
      </c>
      <c r="K78" s="1097" t="s">
        <v>384</v>
      </c>
      <c r="L78" s="1097" t="s">
        <v>492</v>
      </c>
      <c r="M78" s="1097" t="s">
        <v>384</v>
      </c>
      <c r="N78" s="1097" t="s">
        <v>492</v>
      </c>
      <c r="O78" s="1097" t="s">
        <v>384</v>
      </c>
      <c r="P78" s="1097" t="s">
        <v>492</v>
      </c>
      <c r="Q78" s="1097" t="s">
        <v>384</v>
      </c>
      <c r="R78" s="1097" t="s">
        <v>384</v>
      </c>
      <c r="S78" s="1097" t="s">
        <v>492</v>
      </c>
      <c r="T78" s="1097" t="s">
        <v>384</v>
      </c>
      <c r="U78" s="1097" t="s">
        <v>492</v>
      </c>
      <c r="V78" s="1097" t="s">
        <v>384</v>
      </c>
      <c r="W78" s="1097" t="s">
        <v>492</v>
      </c>
      <c r="X78" s="1097" t="s">
        <v>384</v>
      </c>
      <c r="Y78" s="1097" t="s">
        <v>492</v>
      </c>
      <c r="Z78" s="1097" t="s">
        <v>384</v>
      </c>
      <c r="AA78" s="1097" t="s">
        <v>384</v>
      </c>
      <c r="AB78" s="1097" t="s">
        <v>492</v>
      </c>
      <c r="AC78" s="1097" t="s">
        <v>384</v>
      </c>
      <c r="AD78" s="1097" t="s">
        <v>384</v>
      </c>
      <c r="AE78" s="1097" t="s">
        <v>8</v>
      </c>
      <c r="AF78" s="1097" t="s">
        <v>8</v>
      </c>
      <c r="AG78" s="1097" t="s">
        <v>8</v>
      </c>
      <c r="AH78" s="1097" t="s">
        <v>384</v>
      </c>
    </row>
    <row r="79" spans="1:34" x14ac:dyDescent="0.25">
      <c r="A79" s="419" t="s">
        <v>95</v>
      </c>
      <c r="B79" s="1097"/>
      <c r="C79" s="1097"/>
      <c r="D79" s="1097"/>
      <c r="E79" s="1097"/>
      <c r="F79" s="1097"/>
      <c r="G79" s="1097"/>
      <c r="H79" s="1097"/>
      <c r="I79" s="1097"/>
      <c r="J79" s="1097"/>
      <c r="K79" s="1097"/>
      <c r="L79" s="1097"/>
      <c r="M79" s="1097"/>
      <c r="N79" s="1097"/>
      <c r="O79" s="1097"/>
      <c r="P79" s="1097"/>
      <c r="Q79" s="1097"/>
      <c r="R79" s="1097"/>
      <c r="S79" s="1097"/>
      <c r="T79" s="1097"/>
      <c r="U79" s="1097"/>
      <c r="V79" s="1097"/>
      <c r="W79" s="1097"/>
      <c r="X79" s="1097"/>
      <c r="Y79" s="1097"/>
      <c r="Z79" s="1097"/>
      <c r="AA79" s="1097"/>
      <c r="AB79" s="1097"/>
      <c r="AC79" s="1097" t="s">
        <v>384</v>
      </c>
      <c r="AD79" s="1097"/>
      <c r="AE79" s="1097"/>
      <c r="AF79" s="1097"/>
      <c r="AG79" s="1097"/>
      <c r="AH79" s="1097" t="s">
        <v>384</v>
      </c>
    </row>
    <row r="80" spans="1:34" x14ac:dyDescent="0.25">
      <c r="A80" s="419" t="s">
        <v>96</v>
      </c>
      <c r="B80" s="1097" t="s">
        <v>8</v>
      </c>
      <c r="C80" s="1097" t="s">
        <v>8</v>
      </c>
      <c r="D80" s="1097" t="s">
        <v>8</v>
      </c>
      <c r="E80" s="1097" t="s">
        <v>8</v>
      </c>
      <c r="F80" s="1097" t="s">
        <v>8</v>
      </c>
      <c r="G80" s="1097" t="s">
        <v>8</v>
      </c>
      <c r="H80" s="1097" t="s">
        <v>8</v>
      </c>
      <c r="I80" s="1097" t="s">
        <v>8</v>
      </c>
      <c r="J80" s="1097" t="s">
        <v>8</v>
      </c>
      <c r="K80" s="1097" t="s">
        <v>8</v>
      </c>
      <c r="L80" s="1097" t="s">
        <v>8</v>
      </c>
      <c r="M80" s="1097" t="s">
        <v>8</v>
      </c>
      <c r="N80" s="1097" t="s">
        <v>8</v>
      </c>
      <c r="O80" s="1097" t="s">
        <v>4</v>
      </c>
      <c r="P80" s="1097" t="s">
        <v>4</v>
      </c>
      <c r="Q80" s="1097" t="s">
        <v>4</v>
      </c>
      <c r="R80" s="1097" t="s">
        <v>4</v>
      </c>
      <c r="S80" s="1097" t="s">
        <v>4</v>
      </c>
      <c r="T80" s="1097" t="s">
        <v>4</v>
      </c>
      <c r="U80" s="1097" t="s">
        <v>4</v>
      </c>
      <c r="V80" s="1097" t="s">
        <v>4</v>
      </c>
      <c r="W80" s="1097" t="s">
        <v>4</v>
      </c>
      <c r="X80" s="1097" t="s">
        <v>4</v>
      </c>
      <c r="Y80" s="1097" t="s">
        <v>4</v>
      </c>
      <c r="Z80" s="1097" t="s">
        <v>4</v>
      </c>
      <c r="AA80" s="1097" t="s">
        <v>4</v>
      </c>
      <c r="AB80" s="1097" t="s">
        <v>4</v>
      </c>
      <c r="AC80" s="1097">
        <v>4</v>
      </c>
      <c r="AD80" s="1097">
        <v>4</v>
      </c>
      <c r="AE80" s="1097">
        <v>7</v>
      </c>
      <c r="AF80" s="1097">
        <v>1</v>
      </c>
      <c r="AG80" s="1097">
        <v>1</v>
      </c>
      <c r="AH80" s="1097"/>
    </row>
    <row r="81" spans="1:34" x14ac:dyDescent="0.25">
      <c r="A81" s="419" t="s">
        <v>97</v>
      </c>
      <c r="B81" s="1097" t="s">
        <v>8</v>
      </c>
      <c r="C81" s="1097" t="s">
        <v>8</v>
      </c>
      <c r="D81" s="1097" t="s">
        <v>8</v>
      </c>
      <c r="E81" s="1097" t="s">
        <v>8</v>
      </c>
      <c r="F81" s="1097" t="s">
        <v>8</v>
      </c>
      <c r="G81" s="1097" t="s">
        <v>8</v>
      </c>
      <c r="H81" s="1097" t="s">
        <v>8</v>
      </c>
      <c r="I81" s="1097" t="s">
        <v>8</v>
      </c>
      <c r="J81" s="1097" t="s">
        <v>8</v>
      </c>
      <c r="K81" s="1097" t="s">
        <v>8</v>
      </c>
      <c r="L81" s="1097" t="s">
        <v>8</v>
      </c>
      <c r="M81" s="1097" t="s">
        <v>8</v>
      </c>
      <c r="N81" s="1097" t="s">
        <v>8</v>
      </c>
      <c r="O81" s="1097" t="s">
        <v>4</v>
      </c>
      <c r="P81" s="1097" t="s">
        <v>4</v>
      </c>
      <c r="Q81" s="1097" t="s">
        <v>4</v>
      </c>
      <c r="R81" s="1097" t="s">
        <v>4</v>
      </c>
      <c r="S81" s="1097" t="s">
        <v>4</v>
      </c>
      <c r="T81" s="1097" t="s">
        <v>4</v>
      </c>
      <c r="U81" s="1097" t="s">
        <v>4</v>
      </c>
      <c r="V81" s="1097" t="s">
        <v>4</v>
      </c>
      <c r="W81" s="1097" t="s">
        <v>4</v>
      </c>
      <c r="X81" s="1097" t="s">
        <v>4</v>
      </c>
      <c r="Y81" s="1097" t="s">
        <v>4</v>
      </c>
      <c r="Z81" s="1097" t="s">
        <v>4</v>
      </c>
      <c r="AA81" s="1097" t="s">
        <v>4</v>
      </c>
      <c r="AB81" s="1097" t="s">
        <v>4</v>
      </c>
      <c r="AC81" s="1097">
        <v>4</v>
      </c>
      <c r="AD81" s="1097">
        <v>4</v>
      </c>
      <c r="AE81" s="1097">
        <v>7</v>
      </c>
      <c r="AF81" s="1097">
        <v>1</v>
      </c>
      <c r="AG81" s="1097">
        <v>1</v>
      </c>
      <c r="AH81" s="1097"/>
    </row>
    <row r="82" spans="1:34" x14ac:dyDescent="0.25">
      <c r="A82" s="419" t="s">
        <v>98</v>
      </c>
      <c r="B82" s="1097" t="s">
        <v>8</v>
      </c>
      <c r="C82" s="1097" t="s">
        <v>8</v>
      </c>
      <c r="D82" s="1097" t="s">
        <v>8</v>
      </c>
      <c r="E82" s="1097" t="s">
        <v>8</v>
      </c>
      <c r="F82" s="1097" t="s">
        <v>8</v>
      </c>
      <c r="G82" s="1097" t="s">
        <v>8</v>
      </c>
      <c r="H82" s="1097" t="s">
        <v>8</v>
      </c>
      <c r="I82" s="1097" t="s">
        <v>8</v>
      </c>
      <c r="J82" s="1097" t="s">
        <v>8</v>
      </c>
      <c r="K82" s="1097" t="s">
        <v>8</v>
      </c>
      <c r="L82" s="1097" t="s">
        <v>8</v>
      </c>
      <c r="M82" s="1097" t="s">
        <v>8</v>
      </c>
      <c r="N82" s="1097" t="s">
        <v>8</v>
      </c>
      <c r="O82" s="1097" t="s">
        <v>4</v>
      </c>
      <c r="P82" s="1097" t="s">
        <v>4</v>
      </c>
      <c r="Q82" s="1097" t="s">
        <v>4</v>
      </c>
      <c r="R82" s="1097" t="s">
        <v>4</v>
      </c>
      <c r="S82" s="1097" t="s">
        <v>4</v>
      </c>
      <c r="T82" s="1097" t="s">
        <v>4</v>
      </c>
      <c r="U82" s="1097" t="s">
        <v>4</v>
      </c>
      <c r="V82" s="1097" t="s">
        <v>4</v>
      </c>
      <c r="W82" s="1097" t="s">
        <v>4</v>
      </c>
      <c r="X82" s="1097" t="s">
        <v>4</v>
      </c>
      <c r="Y82" s="1097" t="s">
        <v>4</v>
      </c>
      <c r="Z82" s="1097" t="s">
        <v>4</v>
      </c>
      <c r="AA82" s="1097" t="s">
        <v>4</v>
      </c>
      <c r="AB82" s="1097" t="s">
        <v>4</v>
      </c>
      <c r="AC82" s="1097" t="s">
        <v>4</v>
      </c>
      <c r="AD82" s="1097" t="s">
        <v>4</v>
      </c>
      <c r="AE82" s="1097" t="s">
        <v>4</v>
      </c>
      <c r="AF82" s="1097" t="s">
        <v>4</v>
      </c>
      <c r="AG82" s="1097"/>
      <c r="AH82" s="1097"/>
    </row>
    <row r="83" spans="1:34" x14ac:dyDescent="0.25">
      <c r="A83" s="419" t="s">
        <v>99</v>
      </c>
      <c r="B83" s="1097" t="s">
        <v>8</v>
      </c>
      <c r="C83" s="1097" t="s">
        <v>8</v>
      </c>
      <c r="D83" s="1097" t="s">
        <v>8</v>
      </c>
      <c r="E83" s="1097" t="s">
        <v>8</v>
      </c>
      <c r="F83" s="1097" t="s">
        <v>8</v>
      </c>
      <c r="G83" s="1097" t="s">
        <v>8</v>
      </c>
      <c r="H83" s="1097" t="s">
        <v>8</v>
      </c>
      <c r="I83" s="1097" t="s">
        <v>8</v>
      </c>
      <c r="J83" s="1097" t="s">
        <v>8</v>
      </c>
      <c r="K83" s="1097" t="s">
        <v>8</v>
      </c>
      <c r="L83" s="1097" t="s">
        <v>8</v>
      </c>
      <c r="M83" s="1097" t="s">
        <v>8</v>
      </c>
      <c r="N83" s="1097"/>
      <c r="O83" s="1097" t="s">
        <v>4</v>
      </c>
      <c r="P83" s="1097" t="s">
        <v>4</v>
      </c>
      <c r="Q83" s="1097" t="s">
        <v>4</v>
      </c>
      <c r="R83" s="1097" t="s">
        <v>4</v>
      </c>
      <c r="S83" s="1097" t="s">
        <v>4</v>
      </c>
      <c r="T83" s="1097" t="s">
        <v>4</v>
      </c>
      <c r="U83" s="1097" t="s">
        <v>4</v>
      </c>
      <c r="V83" s="1097" t="s">
        <v>4</v>
      </c>
      <c r="W83" s="1097" t="s">
        <v>4</v>
      </c>
      <c r="X83" s="1097" t="s">
        <v>4</v>
      </c>
      <c r="Y83" s="1097" t="s">
        <v>4</v>
      </c>
      <c r="Z83" s="1097" t="s">
        <v>4</v>
      </c>
      <c r="AA83" s="1097" t="s">
        <v>4</v>
      </c>
      <c r="AB83" s="1097" t="s">
        <v>4</v>
      </c>
      <c r="AC83" s="1097" t="s">
        <v>8</v>
      </c>
      <c r="AD83" s="1097" t="s">
        <v>8</v>
      </c>
      <c r="AE83" s="1097" t="s">
        <v>8</v>
      </c>
      <c r="AF83" s="1097" t="s">
        <v>8</v>
      </c>
      <c r="AG83" s="1097" t="s">
        <v>8</v>
      </c>
      <c r="AH83" s="1097"/>
    </row>
    <row r="84" spans="1:34" x14ac:dyDescent="0.25">
      <c r="A84" s="419" t="s">
        <v>101</v>
      </c>
      <c r="B84" s="1097" t="s">
        <v>384</v>
      </c>
      <c r="C84" s="1097" t="s">
        <v>492</v>
      </c>
      <c r="D84" s="1097" t="s">
        <v>384</v>
      </c>
      <c r="E84" s="1097" t="s">
        <v>492</v>
      </c>
      <c r="F84" s="1097" t="s">
        <v>384</v>
      </c>
      <c r="G84" s="1097" t="s">
        <v>492</v>
      </c>
      <c r="H84" s="1097" t="s">
        <v>384</v>
      </c>
      <c r="I84" s="1097" t="s">
        <v>384</v>
      </c>
      <c r="J84" s="1097" t="s">
        <v>492</v>
      </c>
      <c r="K84" s="1097" t="s">
        <v>384</v>
      </c>
      <c r="L84" s="1097" t="s">
        <v>492</v>
      </c>
      <c r="M84" s="1097" t="s">
        <v>384</v>
      </c>
      <c r="N84" s="1097" t="s">
        <v>492</v>
      </c>
      <c r="O84" s="1097" t="s">
        <v>384</v>
      </c>
      <c r="P84" s="1097" t="s">
        <v>384</v>
      </c>
      <c r="Q84" s="1097" t="s">
        <v>492</v>
      </c>
      <c r="R84" s="1097" t="s">
        <v>384</v>
      </c>
      <c r="S84" s="1097" t="s">
        <v>492</v>
      </c>
      <c r="T84" s="1097" t="s">
        <v>384</v>
      </c>
      <c r="U84" s="1097" t="s">
        <v>492</v>
      </c>
      <c r="V84" s="1097" t="s">
        <v>384</v>
      </c>
      <c r="W84" s="1097" t="s">
        <v>492</v>
      </c>
      <c r="X84" s="1097" t="s">
        <v>384</v>
      </c>
      <c r="Y84" s="1097" t="s">
        <v>384</v>
      </c>
      <c r="Z84" s="1097" t="s">
        <v>492</v>
      </c>
      <c r="AA84" s="1097" t="s">
        <v>384</v>
      </c>
      <c r="AB84" s="1097" t="s">
        <v>492</v>
      </c>
      <c r="AC84" s="1097" t="s">
        <v>384</v>
      </c>
      <c r="AD84" s="1097" t="s">
        <v>384</v>
      </c>
      <c r="AE84" s="1097" t="s">
        <v>8</v>
      </c>
      <c r="AF84" s="1097" t="s">
        <v>8</v>
      </c>
      <c r="AG84" s="1097" t="s">
        <v>8</v>
      </c>
      <c r="AH84" s="1097" t="s">
        <v>384</v>
      </c>
    </row>
    <row r="85" spans="1:34" x14ac:dyDescent="0.25">
      <c r="A85" s="419" t="s">
        <v>102</v>
      </c>
      <c r="B85" s="1097" t="s">
        <v>8</v>
      </c>
      <c r="C85" s="1097" t="s">
        <v>8</v>
      </c>
      <c r="D85" s="1097" t="s">
        <v>8</v>
      </c>
      <c r="E85" s="1097" t="s">
        <v>8</v>
      </c>
      <c r="F85" s="1097" t="s">
        <v>8</v>
      </c>
      <c r="G85" s="1097" t="s">
        <v>8</v>
      </c>
      <c r="H85" s="1097" t="s">
        <v>8</v>
      </c>
      <c r="I85" s="1097" t="s">
        <v>8</v>
      </c>
      <c r="J85" s="1097" t="s">
        <v>8</v>
      </c>
      <c r="K85" s="1097" t="s">
        <v>8</v>
      </c>
      <c r="L85" s="1097" t="s">
        <v>8</v>
      </c>
      <c r="M85" s="1097" t="s">
        <v>8</v>
      </c>
      <c r="N85" s="1097" t="s">
        <v>8</v>
      </c>
      <c r="O85" s="1097" t="s">
        <v>4</v>
      </c>
      <c r="P85" s="1097" t="s">
        <v>4</v>
      </c>
      <c r="Q85" s="1097" t="s">
        <v>4</v>
      </c>
      <c r="R85" s="1097" t="s">
        <v>4</v>
      </c>
      <c r="S85" s="1097" t="s">
        <v>4</v>
      </c>
      <c r="T85" s="1097" t="s">
        <v>4</v>
      </c>
      <c r="U85" s="1097" t="s">
        <v>4</v>
      </c>
      <c r="V85" s="1097" t="s">
        <v>4</v>
      </c>
      <c r="W85" s="1097" t="s">
        <v>4</v>
      </c>
      <c r="X85" s="1097" t="s">
        <v>4</v>
      </c>
      <c r="Y85" s="1097" t="s">
        <v>4</v>
      </c>
      <c r="Z85" s="1097" t="s">
        <v>4</v>
      </c>
      <c r="AA85" s="1097" t="s">
        <v>4</v>
      </c>
      <c r="AB85" s="1097" t="s">
        <v>4</v>
      </c>
      <c r="AC85" s="1097" t="s">
        <v>8</v>
      </c>
      <c r="AD85" s="1097" t="s">
        <v>8</v>
      </c>
      <c r="AE85" s="1097" t="s">
        <v>8</v>
      </c>
      <c r="AF85" s="1097" t="s">
        <v>8</v>
      </c>
      <c r="AG85" s="1097" t="s">
        <v>8</v>
      </c>
      <c r="AH85" s="1097"/>
    </row>
    <row r="86" spans="1:34" x14ac:dyDescent="0.25">
      <c r="A86" s="419" t="s">
        <v>103</v>
      </c>
      <c r="B86" s="1097"/>
      <c r="C86" s="1097"/>
      <c r="D86" s="1097" t="s">
        <v>8</v>
      </c>
      <c r="E86" s="1097" t="s">
        <v>8</v>
      </c>
      <c r="F86" s="1097" t="s">
        <v>8</v>
      </c>
      <c r="G86" s="1097" t="s">
        <v>8</v>
      </c>
      <c r="H86" s="1097" t="s">
        <v>8</v>
      </c>
      <c r="I86" s="1097" t="s">
        <v>8</v>
      </c>
      <c r="J86" s="1097" t="s">
        <v>8</v>
      </c>
      <c r="K86" s="1097" t="s">
        <v>8</v>
      </c>
      <c r="L86" s="1097" t="s">
        <v>8</v>
      </c>
      <c r="M86" s="1097" t="s">
        <v>8</v>
      </c>
      <c r="N86" s="1097" t="s">
        <v>8</v>
      </c>
      <c r="O86" s="1097" t="s">
        <v>4</v>
      </c>
      <c r="P86" s="1097" t="s">
        <v>4</v>
      </c>
      <c r="Q86" s="1097" t="s">
        <v>4</v>
      </c>
      <c r="R86" s="1097" t="s">
        <v>4</v>
      </c>
      <c r="S86" s="1097" t="s">
        <v>4</v>
      </c>
      <c r="T86" s="1097" t="s">
        <v>4</v>
      </c>
      <c r="U86" s="1097" t="s">
        <v>4</v>
      </c>
      <c r="V86" s="1097" t="s">
        <v>4</v>
      </c>
      <c r="W86" s="1097" t="s">
        <v>4</v>
      </c>
      <c r="X86" s="1097" t="s">
        <v>4</v>
      </c>
      <c r="Y86" s="1097" t="s">
        <v>4</v>
      </c>
      <c r="Z86" s="1097" t="s">
        <v>4</v>
      </c>
      <c r="AA86" s="1097" t="s">
        <v>4</v>
      </c>
      <c r="AB86" s="1097" t="s">
        <v>4</v>
      </c>
      <c r="AC86" s="1097">
        <v>4</v>
      </c>
      <c r="AD86" s="1097">
        <v>4</v>
      </c>
      <c r="AE86" s="1097">
        <v>4</v>
      </c>
      <c r="AF86" s="1097">
        <v>1</v>
      </c>
      <c r="AG86" s="1097">
        <v>1</v>
      </c>
      <c r="AH86" s="1097"/>
    </row>
    <row r="87" spans="1:34" x14ac:dyDescent="0.25">
      <c r="A87" s="419" t="s">
        <v>104</v>
      </c>
      <c r="B87" s="1097"/>
      <c r="C87" s="1097"/>
      <c r="D87" s="1097"/>
      <c r="E87" s="1097"/>
      <c r="F87" s="1097"/>
      <c r="G87" s="1097"/>
      <c r="H87" s="1097"/>
      <c r="I87" s="1097"/>
      <c r="J87" s="1097"/>
      <c r="K87" s="1097"/>
      <c r="L87" s="1097"/>
      <c r="M87" s="1097"/>
      <c r="N87" s="1097"/>
      <c r="O87" s="1097"/>
      <c r="P87" s="1097"/>
      <c r="Q87" s="1097"/>
      <c r="R87" s="1097"/>
      <c r="S87" s="1097"/>
      <c r="T87" s="1097"/>
      <c r="U87" s="1097"/>
      <c r="V87" s="1097"/>
      <c r="W87" s="1097"/>
      <c r="X87" s="1097"/>
      <c r="Y87" s="1097"/>
      <c r="Z87" s="1097"/>
      <c r="AA87" s="1097"/>
      <c r="AB87" s="1097"/>
      <c r="AC87" s="1097"/>
      <c r="AD87" s="1097"/>
      <c r="AE87" s="1097"/>
      <c r="AF87" s="1097"/>
      <c r="AG87" s="1097"/>
      <c r="AH87" s="1097"/>
    </row>
    <row r="88" spans="1:34" x14ac:dyDescent="0.25">
      <c r="A88" s="419" t="s">
        <v>105</v>
      </c>
      <c r="B88" s="1097"/>
      <c r="C88" s="1097"/>
      <c r="D88" s="1097"/>
      <c r="E88" s="1097"/>
      <c r="F88" s="1097"/>
      <c r="G88" s="1097"/>
      <c r="H88" s="1097"/>
      <c r="I88" s="1097"/>
      <c r="J88" s="1097"/>
      <c r="K88" s="1097"/>
      <c r="L88" s="1097"/>
      <c r="M88" s="1097"/>
      <c r="N88" s="1097"/>
      <c r="O88" s="1097"/>
      <c r="P88" s="1097"/>
      <c r="Q88" s="1097"/>
      <c r="R88" s="1097"/>
      <c r="S88" s="1097"/>
      <c r="T88" s="1097"/>
      <c r="U88" s="1097"/>
      <c r="V88" s="1097"/>
      <c r="W88" s="1097"/>
      <c r="X88" s="1097"/>
      <c r="Y88" s="1097"/>
      <c r="Z88" s="1097"/>
      <c r="AA88" s="1097"/>
      <c r="AB88" s="1097"/>
      <c r="AC88" s="1097"/>
      <c r="AD88" s="1097"/>
      <c r="AE88" s="1097"/>
      <c r="AF88" s="1097"/>
      <c r="AG88" s="1097"/>
      <c r="AH88" s="1097"/>
    </row>
    <row r="89" spans="1:34" x14ac:dyDescent="0.25">
      <c r="A89" s="419" t="s">
        <v>81</v>
      </c>
      <c r="B89" s="1097"/>
      <c r="C89" s="1097"/>
      <c r="D89" s="1097"/>
      <c r="E89" s="1097"/>
      <c r="F89" s="1097"/>
      <c r="G89" s="1097"/>
      <c r="H89" s="1097"/>
      <c r="I89" s="1097"/>
      <c r="J89" s="1097"/>
      <c r="K89" s="1097">
        <v>28089</v>
      </c>
      <c r="L89" s="1097">
        <v>29684</v>
      </c>
      <c r="M89" s="1097">
        <v>32845</v>
      </c>
      <c r="N89" s="1097">
        <v>46400</v>
      </c>
      <c r="O89" s="1097" t="s">
        <v>4</v>
      </c>
      <c r="P89" s="1097" t="s">
        <v>4</v>
      </c>
      <c r="Q89" s="1097" t="s">
        <v>4</v>
      </c>
      <c r="R89" s="1097" t="s">
        <v>4</v>
      </c>
      <c r="S89" s="1097" t="s">
        <v>4</v>
      </c>
      <c r="T89" s="1097" t="s">
        <v>4</v>
      </c>
      <c r="U89" s="1097">
        <v>18132.370999999999</v>
      </c>
      <c r="V89" s="1097">
        <v>22090.871999999999</v>
      </c>
      <c r="W89" s="1097">
        <v>23347.498</v>
      </c>
      <c r="X89" s="1097">
        <v>21457.721000000001</v>
      </c>
      <c r="Y89" s="1097">
        <v>21201.09</v>
      </c>
      <c r="Z89" s="1097">
        <v>20758.95</v>
      </c>
      <c r="AA89" s="1097">
        <v>29808.546999999999</v>
      </c>
      <c r="AB89" s="1097">
        <v>43131.553</v>
      </c>
      <c r="AC89" s="1097">
        <v>50978.877999999997</v>
      </c>
      <c r="AD89" s="1097">
        <v>65379.28</v>
      </c>
      <c r="AE89" s="1097">
        <v>19913.843000000001</v>
      </c>
      <c r="AF89" s="1097">
        <v>25405.371999999999</v>
      </c>
      <c r="AG89" s="1097">
        <v>25420.454000000002</v>
      </c>
      <c r="AH89" s="1097">
        <v>25013</v>
      </c>
    </row>
    <row r="90" spans="1:34" ht="22.5" x14ac:dyDescent="0.25">
      <c r="A90" s="419" t="s">
        <v>106</v>
      </c>
      <c r="B90" s="1097"/>
      <c r="C90" s="1097"/>
      <c r="D90" s="1097"/>
      <c r="E90" s="1097"/>
      <c r="F90" s="1097"/>
      <c r="G90" s="1097"/>
      <c r="H90" s="1097"/>
      <c r="I90" s="1097"/>
      <c r="J90" s="1097"/>
      <c r="K90" s="1097"/>
      <c r="L90" s="1097"/>
      <c r="M90" s="1097"/>
      <c r="N90" s="1097"/>
      <c r="O90" s="1097"/>
      <c r="P90" s="1097"/>
      <c r="Q90" s="1097"/>
      <c r="R90" s="1097"/>
      <c r="S90" s="1097"/>
      <c r="T90" s="1097"/>
      <c r="U90" s="1097"/>
      <c r="V90" s="1097"/>
      <c r="W90" s="1097"/>
      <c r="X90" s="1097"/>
      <c r="Y90" s="1097"/>
      <c r="Z90" s="1097"/>
      <c r="AA90" s="1097"/>
      <c r="AB90" s="1097"/>
      <c r="AC90" s="1097"/>
      <c r="AD90" s="1097"/>
      <c r="AE90" s="1097"/>
      <c r="AF90" s="1097"/>
      <c r="AG90" s="1097"/>
      <c r="AH90" s="1097"/>
    </row>
    <row r="91" spans="1:34" ht="22.5" x14ac:dyDescent="0.25">
      <c r="A91" s="419" t="s">
        <v>112</v>
      </c>
      <c r="B91" s="1097"/>
      <c r="C91" s="1097"/>
      <c r="D91" s="1097"/>
      <c r="E91" s="1097"/>
      <c r="F91" s="1097"/>
      <c r="G91" s="1097"/>
      <c r="H91" s="1097"/>
      <c r="I91" s="1097"/>
      <c r="J91" s="1097"/>
      <c r="K91" s="1097">
        <v>208.6</v>
      </c>
      <c r="L91" s="1097">
        <v>93.3</v>
      </c>
      <c r="M91" s="1097">
        <v>138.9</v>
      </c>
      <c r="N91" s="1097">
        <v>110.2</v>
      </c>
      <c r="O91" s="1097" t="s">
        <v>4</v>
      </c>
      <c r="P91" s="1097" t="s">
        <v>4</v>
      </c>
      <c r="Q91" s="1097" t="s">
        <v>4</v>
      </c>
      <c r="R91" s="1097" t="s">
        <v>4</v>
      </c>
      <c r="S91" s="1097" t="s">
        <v>4</v>
      </c>
      <c r="T91" s="1097" t="s">
        <v>4</v>
      </c>
      <c r="U91" s="1097" t="s">
        <v>4</v>
      </c>
      <c r="V91" s="1097" t="s">
        <v>4</v>
      </c>
      <c r="W91" s="1097" t="s">
        <v>4</v>
      </c>
      <c r="X91" s="1097" t="s">
        <v>4</v>
      </c>
      <c r="Y91" s="1097" t="s">
        <v>4</v>
      </c>
      <c r="Z91" s="1097" t="s">
        <v>4</v>
      </c>
      <c r="AA91" s="1097" t="s">
        <v>4</v>
      </c>
      <c r="AB91" s="1097" t="s">
        <v>4</v>
      </c>
      <c r="AC91" s="1097" t="s">
        <v>4</v>
      </c>
      <c r="AD91" s="1097" t="s">
        <v>4</v>
      </c>
      <c r="AE91" s="1097"/>
      <c r="AF91" s="1097"/>
      <c r="AG91" s="1097"/>
      <c r="AH91" s="1097"/>
    </row>
    <row r="92" spans="1:34" x14ac:dyDescent="0.25">
      <c r="A92" s="419" t="s">
        <v>113</v>
      </c>
      <c r="B92" s="1097"/>
      <c r="C92" s="1097"/>
      <c r="D92" s="1097"/>
      <c r="E92" s="1097"/>
      <c r="F92" s="1097"/>
      <c r="G92" s="1097"/>
      <c r="H92" s="1097"/>
      <c r="I92" s="1097"/>
      <c r="J92" s="1097"/>
      <c r="K92" s="1097"/>
      <c r="L92" s="1097"/>
      <c r="M92" s="1097"/>
      <c r="N92" s="1097"/>
      <c r="O92" s="1097"/>
      <c r="P92" s="1097"/>
      <c r="Q92" s="1097"/>
      <c r="R92" s="1097"/>
      <c r="S92" s="1097"/>
      <c r="T92" s="1097"/>
      <c r="U92" s="1097"/>
      <c r="V92" s="1097"/>
      <c r="W92" s="1097"/>
      <c r="X92" s="1097"/>
      <c r="Y92" s="1097"/>
      <c r="Z92" s="1097"/>
      <c r="AA92" s="1097"/>
      <c r="AB92" s="1097"/>
      <c r="AC92" s="1097"/>
      <c r="AD92" s="1097"/>
      <c r="AE92" s="1097"/>
      <c r="AF92" s="1097"/>
      <c r="AG92" s="1097"/>
      <c r="AH92" s="1097"/>
    </row>
    <row r="93" spans="1:34" x14ac:dyDescent="0.25">
      <c r="A93" s="419" t="s">
        <v>81</v>
      </c>
      <c r="B93" s="1097"/>
      <c r="C93" s="1097"/>
      <c r="D93" s="1097"/>
      <c r="E93" s="1097"/>
      <c r="F93" s="1097"/>
      <c r="G93" s="1097"/>
      <c r="H93" s="1097"/>
      <c r="I93" s="1097"/>
      <c r="J93" s="1097"/>
      <c r="K93" s="1097">
        <v>21112</v>
      </c>
      <c r="L93" s="1097">
        <v>22138</v>
      </c>
      <c r="M93" s="1097">
        <v>25371</v>
      </c>
      <c r="N93" s="1097">
        <v>37445</v>
      </c>
      <c r="O93" s="1097" t="s">
        <v>4</v>
      </c>
      <c r="P93" s="1097" t="s">
        <v>4</v>
      </c>
      <c r="Q93" s="1097" t="s">
        <v>4</v>
      </c>
      <c r="R93" s="1097" t="s">
        <v>4</v>
      </c>
      <c r="S93" s="1097" t="s">
        <v>4</v>
      </c>
      <c r="T93" s="1097" t="s">
        <v>4</v>
      </c>
      <c r="U93" s="1097">
        <v>8859.0290000000005</v>
      </c>
      <c r="V93" s="1097">
        <v>11525.367</v>
      </c>
      <c r="W93" s="1097">
        <v>14709.662</v>
      </c>
      <c r="X93" s="1097">
        <v>13572.665000000001</v>
      </c>
      <c r="Y93" s="1097">
        <v>12165.406999999999</v>
      </c>
      <c r="Z93" s="1097">
        <v>12543.362999999999</v>
      </c>
      <c r="AA93" s="1097">
        <v>21150.808000000001</v>
      </c>
      <c r="AB93" s="1097">
        <v>33816.427000000003</v>
      </c>
      <c r="AC93" s="1097">
        <v>41203.775999999998</v>
      </c>
      <c r="AD93" s="1097">
        <v>54336.285000000003</v>
      </c>
      <c r="AE93" s="1097">
        <v>7391.0959999999995</v>
      </c>
      <c r="AF93" s="1097">
        <v>7912.5010000000002</v>
      </c>
      <c r="AG93" s="1097">
        <v>6786.8950000000004</v>
      </c>
      <c r="AH93" s="1097">
        <v>9314</v>
      </c>
    </row>
    <row r="94" spans="1:34" ht="22.5" x14ac:dyDescent="0.25">
      <c r="A94" s="419" t="s">
        <v>112</v>
      </c>
      <c r="B94" s="1097"/>
      <c r="C94" s="1097"/>
      <c r="D94" s="1097"/>
      <c r="E94" s="1097"/>
      <c r="F94" s="1097"/>
      <c r="G94" s="1097"/>
      <c r="H94" s="1097"/>
      <c r="I94" s="1097"/>
      <c r="J94" s="1097"/>
      <c r="K94" s="1097">
        <v>205.3</v>
      </c>
      <c r="L94" s="1097">
        <v>92.4</v>
      </c>
      <c r="M94" s="1097">
        <v>152.1</v>
      </c>
      <c r="N94" s="1097">
        <v>111.4</v>
      </c>
      <c r="O94" s="1097" t="s">
        <v>4</v>
      </c>
      <c r="P94" s="1097" t="s">
        <v>4</v>
      </c>
      <c r="Q94" s="1097" t="s">
        <v>4</v>
      </c>
      <c r="R94" s="1097" t="s">
        <v>4</v>
      </c>
      <c r="S94" s="1097" t="s">
        <v>4</v>
      </c>
      <c r="T94" s="1097" t="s">
        <v>4</v>
      </c>
      <c r="U94" s="1097" t="s">
        <v>4</v>
      </c>
      <c r="V94" s="1097" t="s">
        <v>4</v>
      </c>
      <c r="W94" s="1097" t="s">
        <v>4</v>
      </c>
      <c r="X94" s="1097" t="s">
        <v>4</v>
      </c>
      <c r="Y94" s="1097" t="s">
        <v>4</v>
      </c>
      <c r="Z94" s="1097" t="s">
        <v>4</v>
      </c>
      <c r="AA94" s="1097" t="s">
        <v>4</v>
      </c>
      <c r="AB94" s="1097" t="s">
        <v>4</v>
      </c>
      <c r="AC94" s="1097" t="s">
        <v>4</v>
      </c>
      <c r="AD94" s="1097" t="s">
        <v>4</v>
      </c>
      <c r="AE94" s="1097"/>
      <c r="AF94" s="1097"/>
      <c r="AG94" s="1097"/>
      <c r="AH94" s="1097"/>
    </row>
    <row r="95" spans="1:34" x14ac:dyDescent="0.25">
      <c r="A95" s="419" t="s">
        <v>116</v>
      </c>
      <c r="B95" s="1097"/>
      <c r="C95" s="1097"/>
      <c r="D95" s="1097"/>
      <c r="E95" s="1097"/>
      <c r="F95" s="1097"/>
      <c r="G95" s="1097"/>
      <c r="H95" s="1097"/>
      <c r="I95" s="1097"/>
      <c r="J95" s="1097"/>
      <c r="K95" s="1097"/>
      <c r="L95" s="1097"/>
      <c r="M95" s="1097"/>
      <c r="N95" s="1097"/>
      <c r="O95" s="1097"/>
      <c r="P95" s="1097"/>
      <c r="Q95" s="1097"/>
      <c r="R95" s="1097"/>
      <c r="S95" s="1097"/>
      <c r="T95" s="1097"/>
      <c r="U95" s="1097"/>
      <c r="V95" s="1097"/>
      <c r="W95" s="1097"/>
      <c r="X95" s="1097"/>
      <c r="Y95" s="1097"/>
      <c r="Z95" s="1097"/>
      <c r="AA95" s="1097"/>
      <c r="AB95" s="1097"/>
      <c r="AC95" s="1097"/>
      <c r="AD95" s="1097"/>
      <c r="AE95" s="1097"/>
      <c r="AF95" s="1097"/>
      <c r="AG95" s="1097"/>
      <c r="AH95" s="1097"/>
    </row>
    <row r="96" spans="1:34" x14ac:dyDescent="0.25">
      <c r="A96" s="419" t="s">
        <v>81</v>
      </c>
      <c r="B96" s="1097"/>
      <c r="C96" s="1097"/>
      <c r="D96" s="1097"/>
      <c r="E96" s="1097"/>
      <c r="F96" s="1097"/>
      <c r="G96" s="1097"/>
      <c r="H96" s="1097"/>
      <c r="I96" s="1097"/>
      <c r="J96" s="1097"/>
      <c r="K96" s="1097">
        <v>2265</v>
      </c>
      <c r="L96" s="1097">
        <v>3229</v>
      </c>
      <c r="M96" s="1097">
        <v>3548</v>
      </c>
      <c r="N96" s="1097">
        <v>3738</v>
      </c>
      <c r="O96" s="1097" t="s">
        <v>4</v>
      </c>
      <c r="P96" s="1097" t="s">
        <v>4</v>
      </c>
      <c r="Q96" s="1097" t="s">
        <v>4</v>
      </c>
      <c r="R96" s="1097" t="s">
        <v>4</v>
      </c>
      <c r="S96" s="1097" t="s">
        <v>4</v>
      </c>
      <c r="T96" s="1097" t="s">
        <v>4</v>
      </c>
      <c r="U96" s="1097">
        <v>7866.4089999999997</v>
      </c>
      <c r="V96" s="1097">
        <v>9295.8549999999996</v>
      </c>
      <c r="W96" s="1097">
        <v>7307.1859999999997</v>
      </c>
      <c r="X96" s="1097">
        <v>6392.4080000000004</v>
      </c>
      <c r="Y96" s="1097">
        <v>7302.8530000000001</v>
      </c>
      <c r="Z96" s="1097">
        <v>6509.1980000000003</v>
      </c>
      <c r="AA96" s="1097">
        <v>6829.8950000000004</v>
      </c>
      <c r="AB96" s="1097">
        <v>7337.902</v>
      </c>
      <c r="AC96" s="1097">
        <v>7575.2950000000001</v>
      </c>
      <c r="AD96" s="1097">
        <v>9060.2860000000001</v>
      </c>
      <c r="AE96" s="1097">
        <v>10219.638000000001</v>
      </c>
      <c r="AF96" s="1097">
        <v>15119.736999999999</v>
      </c>
      <c r="AG96" s="1097">
        <v>16266.483</v>
      </c>
      <c r="AH96" s="1097">
        <v>13053</v>
      </c>
    </row>
    <row r="97" spans="1:34" ht="22.5" x14ac:dyDescent="0.25">
      <c r="A97" s="419" t="s">
        <v>112</v>
      </c>
      <c r="B97" s="1097"/>
      <c r="C97" s="1097"/>
      <c r="D97" s="1097"/>
      <c r="E97" s="1097"/>
      <c r="F97" s="1097"/>
      <c r="G97" s="1097"/>
      <c r="H97" s="1097"/>
      <c r="I97" s="1097"/>
      <c r="J97" s="1097"/>
      <c r="K97" s="1097">
        <v>278.2</v>
      </c>
      <c r="L97" s="1097">
        <v>162.19999999999999</v>
      </c>
      <c r="M97" s="1097">
        <v>105.3</v>
      </c>
      <c r="N97" s="1097">
        <v>104.6</v>
      </c>
      <c r="O97" s="1097" t="s">
        <v>4</v>
      </c>
      <c r="P97" s="1097" t="s">
        <v>4</v>
      </c>
      <c r="Q97" s="1097" t="s">
        <v>4</v>
      </c>
      <c r="R97" s="1097" t="s">
        <v>4</v>
      </c>
      <c r="S97" s="1097" t="s">
        <v>4</v>
      </c>
      <c r="T97" s="1097" t="s">
        <v>4</v>
      </c>
      <c r="U97" s="1097" t="s">
        <v>4</v>
      </c>
      <c r="V97" s="1097" t="s">
        <v>4</v>
      </c>
      <c r="W97" s="1097" t="s">
        <v>4</v>
      </c>
      <c r="X97" s="1097" t="s">
        <v>4</v>
      </c>
      <c r="Y97" s="1097" t="s">
        <v>4</v>
      </c>
      <c r="Z97" s="1097" t="s">
        <v>4</v>
      </c>
      <c r="AA97" s="1097" t="s">
        <v>4</v>
      </c>
      <c r="AB97" s="1097" t="s">
        <v>4</v>
      </c>
      <c r="AC97" s="1097" t="s">
        <v>4</v>
      </c>
      <c r="AD97" s="1097" t="s">
        <v>4</v>
      </c>
      <c r="AE97" s="1097"/>
      <c r="AF97" s="1097"/>
      <c r="AG97" s="1097"/>
      <c r="AH97" s="1097"/>
    </row>
    <row r="98" spans="1:34" x14ac:dyDescent="0.25">
      <c r="A98" s="419" t="s">
        <v>239</v>
      </c>
      <c r="B98" s="1097"/>
      <c r="C98" s="1097"/>
      <c r="D98" s="1097"/>
      <c r="E98" s="1097"/>
      <c r="F98" s="1097"/>
      <c r="G98" s="1097"/>
      <c r="H98" s="1097"/>
      <c r="I98" s="1097"/>
      <c r="J98" s="1097"/>
      <c r="K98" s="1097">
        <v>1518</v>
      </c>
      <c r="L98" s="1097">
        <v>1982</v>
      </c>
      <c r="M98" s="1097">
        <v>2328</v>
      </c>
      <c r="N98" s="1097">
        <v>2018</v>
      </c>
      <c r="O98" s="1097" t="s">
        <v>4</v>
      </c>
      <c r="P98" s="1097" t="s">
        <v>4</v>
      </c>
      <c r="Q98" s="1097" t="s">
        <v>4</v>
      </c>
      <c r="R98" s="1097" t="s">
        <v>4</v>
      </c>
      <c r="S98" s="1097" t="s">
        <v>4</v>
      </c>
      <c r="T98" s="1097" t="s">
        <v>4</v>
      </c>
      <c r="U98" s="1097">
        <v>1390.817</v>
      </c>
      <c r="V98" s="1097">
        <v>1712.6179999999999</v>
      </c>
      <c r="W98" s="1097">
        <v>1305.9369999999999</v>
      </c>
      <c r="X98" s="1097">
        <v>1198.9190000000001</v>
      </c>
      <c r="Y98" s="1097">
        <v>1435.258</v>
      </c>
      <c r="Z98" s="1097">
        <v>1513.8579999999999</v>
      </c>
      <c r="AA98" s="1097">
        <v>2600.7199999999998</v>
      </c>
      <c r="AB98" s="1097">
        <v>1592.827</v>
      </c>
      <c r="AC98" s="1097">
        <v>1089.097</v>
      </c>
      <c r="AD98" s="1097">
        <v>1113.6020000000001</v>
      </c>
      <c r="AE98" s="1097">
        <v>2489.6840000000002</v>
      </c>
      <c r="AF98" s="1097">
        <v>2918.1280000000002</v>
      </c>
      <c r="AG98" s="1097">
        <v>8.1780000000000008</v>
      </c>
      <c r="AH98" s="1097">
        <v>534</v>
      </c>
    </row>
    <row r="99" spans="1:34" x14ac:dyDescent="0.25">
      <c r="A99" s="419" t="s">
        <v>118</v>
      </c>
      <c r="B99" s="1097"/>
      <c r="C99" s="1097"/>
      <c r="D99" s="1097"/>
      <c r="E99" s="1097"/>
      <c r="F99" s="1097"/>
      <c r="G99" s="1097"/>
      <c r="H99" s="1097"/>
      <c r="I99" s="1097"/>
      <c r="J99" s="1097"/>
      <c r="K99" s="1097">
        <v>122</v>
      </c>
      <c r="L99" s="1097">
        <v>283</v>
      </c>
      <c r="M99" s="1097">
        <v>510</v>
      </c>
      <c r="N99" s="1097">
        <v>656</v>
      </c>
      <c r="O99" s="1097" t="s">
        <v>4</v>
      </c>
      <c r="P99" s="1097" t="s">
        <v>4</v>
      </c>
      <c r="Q99" s="1097" t="s">
        <v>4</v>
      </c>
      <c r="R99" s="1097" t="s">
        <v>4</v>
      </c>
      <c r="S99" s="1097" t="s">
        <v>4</v>
      </c>
      <c r="T99" s="1097" t="s">
        <v>4</v>
      </c>
      <c r="U99" s="1097" t="s">
        <v>8</v>
      </c>
      <c r="V99" s="1097" t="s">
        <v>8</v>
      </c>
      <c r="W99" s="1097" t="s">
        <v>8</v>
      </c>
      <c r="X99" s="1097" t="s">
        <v>8</v>
      </c>
      <c r="Y99" s="1097" t="s">
        <v>8</v>
      </c>
      <c r="Z99" s="1097" t="s">
        <v>8</v>
      </c>
      <c r="AA99" s="1097" t="s">
        <v>8</v>
      </c>
      <c r="AB99" s="1097" t="s">
        <v>8</v>
      </c>
      <c r="AC99" s="1097" t="s">
        <v>8</v>
      </c>
      <c r="AD99" s="1097" t="s">
        <v>8</v>
      </c>
      <c r="AE99" s="1097">
        <v>200.845</v>
      </c>
      <c r="AF99" s="1097">
        <v>302.06200000000001</v>
      </c>
      <c r="AG99" s="1097">
        <v>321.87599999999998</v>
      </c>
      <c r="AH99" s="1097">
        <v>414</v>
      </c>
    </row>
    <row r="100" spans="1:34" x14ac:dyDescent="0.25">
      <c r="A100" s="419" t="s">
        <v>119</v>
      </c>
      <c r="B100" s="1097"/>
      <c r="C100" s="1097"/>
      <c r="D100" s="1097"/>
      <c r="E100" s="1097"/>
      <c r="F100" s="1097"/>
      <c r="G100" s="1097"/>
      <c r="H100" s="1097"/>
      <c r="I100" s="1097"/>
      <c r="J100" s="1097"/>
      <c r="K100" s="1097">
        <v>14</v>
      </c>
      <c r="L100" s="1097">
        <v>18</v>
      </c>
      <c r="M100" s="1097">
        <v>19</v>
      </c>
      <c r="N100" s="1097">
        <v>27</v>
      </c>
      <c r="O100" s="1097" t="s">
        <v>4</v>
      </c>
      <c r="P100" s="1097" t="s">
        <v>4</v>
      </c>
      <c r="Q100" s="1097" t="s">
        <v>4</v>
      </c>
      <c r="R100" s="1097" t="s">
        <v>4</v>
      </c>
      <c r="S100" s="1097" t="s">
        <v>4</v>
      </c>
      <c r="T100" s="1097" t="s">
        <v>4</v>
      </c>
      <c r="U100" s="1097">
        <v>47.302</v>
      </c>
      <c r="V100" s="1097">
        <v>33.463999999999999</v>
      </c>
      <c r="W100" s="1097">
        <v>7.5270000000000001</v>
      </c>
      <c r="X100" s="1097">
        <v>6.13</v>
      </c>
      <c r="Y100" s="1097">
        <v>5.4710000000000001</v>
      </c>
      <c r="Z100" s="1097">
        <v>4.63</v>
      </c>
      <c r="AA100" s="1097">
        <v>7.5579999999999998</v>
      </c>
      <c r="AB100" s="1097">
        <v>4.5670000000000002</v>
      </c>
      <c r="AC100" s="1097">
        <v>4.7919999999999998</v>
      </c>
      <c r="AD100" s="1097">
        <v>13.526999999999999</v>
      </c>
      <c r="AE100" s="1097" t="s">
        <v>8</v>
      </c>
      <c r="AF100" s="1097" t="s">
        <v>8</v>
      </c>
      <c r="AG100" s="1097" t="s">
        <v>8</v>
      </c>
      <c r="AH100" s="1097" t="s">
        <v>8</v>
      </c>
    </row>
    <row r="101" spans="1:34" ht="22.5" x14ac:dyDescent="0.25">
      <c r="A101" s="419" t="s">
        <v>742</v>
      </c>
      <c r="B101" s="1097"/>
      <c r="C101" s="1097"/>
      <c r="D101" s="1097"/>
      <c r="E101" s="1097"/>
      <c r="F101" s="1097"/>
      <c r="G101" s="1097"/>
      <c r="H101" s="1097"/>
      <c r="I101" s="1097"/>
      <c r="J101" s="1097"/>
      <c r="K101" s="1097"/>
      <c r="L101" s="1097"/>
      <c r="M101" s="1097"/>
      <c r="N101" s="1097"/>
      <c r="O101" s="1097"/>
      <c r="P101" s="1097"/>
      <c r="Q101" s="1097"/>
      <c r="R101" s="1097"/>
      <c r="S101" s="1097"/>
      <c r="T101" s="1097"/>
      <c r="U101" s="1097"/>
      <c r="V101" s="1097"/>
      <c r="W101" s="1097"/>
      <c r="X101" s="1097"/>
      <c r="Y101" s="1097"/>
      <c r="Z101" s="1097"/>
      <c r="AA101" s="1097"/>
      <c r="AB101" s="1097"/>
      <c r="AC101" s="1097"/>
      <c r="AD101" s="1097"/>
      <c r="AE101" s="1097"/>
      <c r="AF101" s="1097"/>
      <c r="AG101" s="1097"/>
      <c r="AH101" s="1097"/>
    </row>
    <row r="102" spans="1:34" x14ac:dyDescent="0.25">
      <c r="A102" s="419" t="s">
        <v>81</v>
      </c>
      <c r="B102" s="1097"/>
      <c r="C102" s="1097"/>
      <c r="D102" s="1097"/>
      <c r="E102" s="1097"/>
      <c r="F102" s="1097"/>
      <c r="G102" s="1097"/>
      <c r="H102" s="1097"/>
      <c r="I102" s="1097"/>
      <c r="J102" s="1097"/>
      <c r="K102" s="1097">
        <v>9</v>
      </c>
      <c r="L102" s="1097">
        <v>15</v>
      </c>
      <c r="M102" s="1097">
        <v>16</v>
      </c>
      <c r="N102" s="1097">
        <v>31</v>
      </c>
      <c r="O102" s="1097" t="s">
        <v>4</v>
      </c>
      <c r="P102" s="1097" t="s">
        <v>4</v>
      </c>
      <c r="Q102" s="1097" t="s">
        <v>4</v>
      </c>
      <c r="R102" s="1097" t="s">
        <v>4</v>
      </c>
      <c r="S102" s="1097" t="s">
        <v>4</v>
      </c>
      <c r="T102" s="1097" t="s">
        <v>4</v>
      </c>
      <c r="U102" s="1097">
        <v>75.358000000000004</v>
      </c>
      <c r="V102" s="1097">
        <v>131.56</v>
      </c>
      <c r="W102" s="1097">
        <v>211.32599999999999</v>
      </c>
      <c r="X102" s="1097">
        <v>138.13499999999999</v>
      </c>
      <c r="Y102" s="1097">
        <v>213.005</v>
      </c>
      <c r="Z102" s="1097">
        <v>159.44</v>
      </c>
      <c r="AA102" s="1097">
        <v>147.35599999999999</v>
      </c>
      <c r="AB102" s="1097">
        <v>148.06299999999999</v>
      </c>
      <c r="AC102" s="1097">
        <v>159.08000000000001</v>
      </c>
      <c r="AD102" s="1097">
        <v>208.018</v>
      </c>
      <c r="AE102" s="1097" t="s">
        <v>8</v>
      </c>
      <c r="AF102" s="1097" t="s">
        <v>8</v>
      </c>
      <c r="AG102" s="1097" t="s">
        <v>8</v>
      </c>
      <c r="AH102" s="1097" t="s">
        <v>8</v>
      </c>
    </row>
    <row r="103" spans="1:34" ht="22.5" x14ac:dyDescent="0.25">
      <c r="A103" s="419" t="s">
        <v>703</v>
      </c>
      <c r="B103" s="1097"/>
      <c r="C103" s="1097"/>
      <c r="D103" s="1097"/>
      <c r="E103" s="1097"/>
      <c r="F103" s="1097"/>
      <c r="G103" s="1097"/>
      <c r="H103" s="1097"/>
      <c r="I103" s="1097"/>
      <c r="J103" s="1097"/>
      <c r="K103" s="1097">
        <v>27</v>
      </c>
      <c r="L103" s="1097">
        <v>44</v>
      </c>
      <c r="M103" s="1097">
        <v>124</v>
      </c>
      <c r="N103" s="1097">
        <v>346</v>
      </c>
      <c r="O103" s="1097" t="s">
        <v>4</v>
      </c>
      <c r="P103" s="1097" t="s">
        <v>4</v>
      </c>
      <c r="Q103" s="1097" t="s">
        <v>4</v>
      </c>
      <c r="R103" s="1097" t="s">
        <v>4</v>
      </c>
      <c r="S103" s="1097" t="s">
        <v>4</v>
      </c>
      <c r="T103" s="1097" t="s">
        <v>4</v>
      </c>
      <c r="U103" s="1097">
        <v>88.903000000000006</v>
      </c>
      <c r="V103" s="1097">
        <v>91.408000000000001</v>
      </c>
      <c r="W103" s="1097">
        <v>91.43</v>
      </c>
      <c r="X103" s="1097">
        <v>85.254000000000005</v>
      </c>
      <c r="Y103" s="1097">
        <v>180.68600000000001</v>
      </c>
      <c r="Z103" s="1097">
        <v>171.256</v>
      </c>
      <c r="AA103" s="1097">
        <v>81.417000000000002</v>
      </c>
      <c r="AB103" s="1097">
        <v>389.77600000000001</v>
      </c>
      <c r="AC103" s="1097">
        <v>323.78199999999998</v>
      </c>
      <c r="AD103" s="1097">
        <v>189.386</v>
      </c>
      <c r="AE103" s="1097">
        <v>168.488</v>
      </c>
      <c r="AF103" s="1097">
        <v>193.83600000000001</v>
      </c>
      <c r="AG103" s="1097">
        <v>174.66399999999999</v>
      </c>
      <c r="AH103" s="1097"/>
    </row>
    <row r="104" spans="1:34" x14ac:dyDescent="0.25">
      <c r="A104" s="419" t="s">
        <v>704</v>
      </c>
      <c r="B104" s="1097"/>
      <c r="C104" s="1097"/>
      <c r="D104" s="1097"/>
      <c r="E104" s="1097"/>
      <c r="F104" s="1097"/>
      <c r="G104" s="1097"/>
      <c r="H104" s="1097"/>
      <c r="I104" s="1097"/>
      <c r="J104" s="1097"/>
      <c r="K104" s="1097">
        <v>85</v>
      </c>
      <c r="L104" s="1097">
        <v>57</v>
      </c>
      <c r="M104" s="1097">
        <v>15</v>
      </c>
      <c r="N104" s="1097">
        <v>29</v>
      </c>
      <c r="O104" s="1097" t="s">
        <v>4</v>
      </c>
      <c r="P104" s="1097" t="s">
        <v>4</v>
      </c>
      <c r="Q104" s="1097" t="s">
        <v>4</v>
      </c>
      <c r="R104" s="1097" t="s">
        <v>4</v>
      </c>
      <c r="S104" s="1097" t="s">
        <v>4</v>
      </c>
      <c r="T104" s="1097" t="s">
        <v>4</v>
      </c>
      <c r="U104" s="1097">
        <v>6010.0630000000001</v>
      </c>
      <c r="V104" s="1097">
        <v>6987.6729999999998</v>
      </c>
      <c r="W104" s="1097">
        <v>5547.9</v>
      </c>
      <c r="X104" s="1097">
        <v>4544.8119999999999</v>
      </c>
      <c r="Y104" s="1097">
        <v>5112.8100000000004</v>
      </c>
      <c r="Z104" s="1097">
        <v>4277.6149999999998</v>
      </c>
      <c r="AA104" s="1097">
        <v>3436.6060000000002</v>
      </c>
      <c r="AB104" s="1097">
        <v>4418.7139999999999</v>
      </c>
      <c r="AC104" s="1097">
        <v>5114.6899999999996</v>
      </c>
      <c r="AD104" s="1097">
        <v>6268.5230000000001</v>
      </c>
      <c r="AE104" s="1097" t="s">
        <v>8</v>
      </c>
      <c r="AF104" s="1097" t="s">
        <v>8</v>
      </c>
      <c r="AG104" s="1097" t="s">
        <v>8</v>
      </c>
      <c r="AH104" s="1097"/>
    </row>
    <row r="105" spans="1:34" ht="22.5" x14ac:dyDescent="0.25">
      <c r="A105" s="419" t="s">
        <v>124</v>
      </c>
      <c r="B105" s="1097"/>
      <c r="C105" s="1097"/>
      <c r="D105" s="1097"/>
      <c r="E105" s="1097"/>
      <c r="F105" s="1097"/>
      <c r="G105" s="1097"/>
      <c r="H105" s="1097"/>
      <c r="I105" s="1097"/>
      <c r="J105" s="1097"/>
      <c r="K105" s="1097">
        <v>155</v>
      </c>
      <c r="L105" s="1097">
        <v>398</v>
      </c>
      <c r="M105" s="1097">
        <v>222</v>
      </c>
      <c r="N105" s="1097">
        <v>313</v>
      </c>
      <c r="O105" s="1097" t="s">
        <v>4</v>
      </c>
      <c r="P105" s="1097" t="s">
        <v>4</v>
      </c>
      <c r="Q105" s="1097" t="s">
        <v>4</v>
      </c>
      <c r="R105" s="1097" t="s">
        <v>4</v>
      </c>
      <c r="S105" s="1097" t="s">
        <v>4</v>
      </c>
      <c r="T105" s="1097" t="s">
        <v>4</v>
      </c>
      <c r="U105" s="1097" t="s">
        <v>8</v>
      </c>
      <c r="V105" s="1097">
        <v>0.24</v>
      </c>
      <c r="W105" s="1097" t="s">
        <v>8</v>
      </c>
      <c r="X105" s="1097" t="s">
        <v>8</v>
      </c>
      <c r="Y105" s="1097" t="s">
        <v>8</v>
      </c>
      <c r="Z105" s="1097" t="s">
        <v>8</v>
      </c>
      <c r="AA105" s="1097" t="s">
        <v>8</v>
      </c>
      <c r="AB105" s="1097" t="s">
        <v>8</v>
      </c>
      <c r="AC105" s="1097" t="s">
        <v>8</v>
      </c>
      <c r="AD105" s="1097" t="s">
        <v>8</v>
      </c>
      <c r="AE105" s="1097">
        <v>778.67700000000002</v>
      </c>
      <c r="AF105" s="1097">
        <v>1261.289</v>
      </c>
      <c r="AG105" s="1097">
        <v>985.37400000000002</v>
      </c>
      <c r="AH105" s="1097">
        <v>1247</v>
      </c>
    </row>
    <row r="106" spans="1:34" ht="22.5" x14ac:dyDescent="0.25">
      <c r="A106" s="419" t="s">
        <v>705</v>
      </c>
      <c r="B106" s="1097"/>
      <c r="C106" s="1097"/>
      <c r="D106" s="1097"/>
      <c r="E106" s="1097"/>
      <c r="F106" s="1097"/>
      <c r="G106" s="1097"/>
      <c r="H106" s="1097"/>
      <c r="I106" s="1097"/>
      <c r="J106" s="1097"/>
      <c r="K106" s="1097">
        <v>2061</v>
      </c>
      <c r="L106" s="1097">
        <v>7532</v>
      </c>
      <c r="M106" s="1097">
        <v>7637</v>
      </c>
      <c r="N106" s="1097">
        <v>9369</v>
      </c>
      <c r="O106" s="1097" t="s">
        <v>4</v>
      </c>
      <c r="P106" s="1097" t="s">
        <v>4</v>
      </c>
      <c r="Q106" s="1097" t="s">
        <v>4</v>
      </c>
      <c r="R106" s="1097" t="s">
        <v>4</v>
      </c>
      <c r="S106" s="1097" t="s">
        <v>4</v>
      </c>
      <c r="T106" s="1097" t="s">
        <v>4</v>
      </c>
      <c r="U106" s="1097" t="s">
        <v>8</v>
      </c>
      <c r="V106" s="1097" t="s">
        <v>8</v>
      </c>
      <c r="W106" s="1097" t="s">
        <v>8</v>
      </c>
      <c r="X106" s="1097">
        <v>12.661</v>
      </c>
      <c r="Y106" s="1097" t="s">
        <v>8</v>
      </c>
      <c r="Z106" s="1097" t="s">
        <v>8</v>
      </c>
      <c r="AA106" s="1097" t="s">
        <v>8</v>
      </c>
      <c r="AB106" s="1097" t="s">
        <v>8</v>
      </c>
      <c r="AC106" s="1097" t="s">
        <v>8</v>
      </c>
      <c r="AD106" s="1097" t="s">
        <v>8</v>
      </c>
      <c r="AE106" s="1097" t="s">
        <v>8</v>
      </c>
      <c r="AF106" s="1097" t="s">
        <v>8</v>
      </c>
      <c r="AG106" s="1097" t="s">
        <v>8</v>
      </c>
      <c r="AH106" s="1097" t="s">
        <v>8</v>
      </c>
    </row>
    <row r="107" spans="1:34" x14ac:dyDescent="0.25">
      <c r="A107" s="419" t="s">
        <v>345</v>
      </c>
      <c r="B107" s="1097"/>
      <c r="C107" s="1097"/>
      <c r="D107" s="1097"/>
      <c r="E107" s="1097"/>
      <c r="F107" s="1097"/>
      <c r="G107" s="1097"/>
      <c r="H107" s="1097"/>
      <c r="I107" s="1097"/>
      <c r="J107" s="1097"/>
      <c r="K107" s="1097"/>
      <c r="L107" s="1097"/>
      <c r="M107" s="1097"/>
      <c r="N107" s="1097"/>
      <c r="O107" s="1097"/>
      <c r="P107" s="1097"/>
      <c r="Q107" s="1097"/>
      <c r="R107" s="1097"/>
      <c r="S107" s="1097"/>
      <c r="T107" s="1097"/>
      <c r="U107" s="1097"/>
      <c r="V107" s="1097"/>
      <c r="W107" s="1097"/>
      <c r="X107" s="1097"/>
      <c r="Y107" s="1097"/>
      <c r="Z107" s="1097"/>
      <c r="AA107" s="1097"/>
      <c r="AB107" s="1097"/>
      <c r="AC107" s="1097"/>
      <c r="AD107" s="1097"/>
      <c r="AE107" s="1097"/>
      <c r="AF107" s="1097"/>
      <c r="AG107" s="1097"/>
      <c r="AH107" s="1097"/>
    </row>
    <row r="108" spans="1:34" x14ac:dyDescent="0.25">
      <c r="A108" s="419" t="s">
        <v>128</v>
      </c>
      <c r="B108" s="1097"/>
      <c r="C108" s="1097"/>
      <c r="D108" s="1097"/>
      <c r="E108" s="1097"/>
      <c r="F108" s="1097"/>
      <c r="G108" s="1097"/>
      <c r="H108" s="1097"/>
      <c r="I108" s="1097"/>
      <c r="J108" s="1097"/>
      <c r="K108" s="1097">
        <v>46</v>
      </c>
      <c r="L108" s="1097">
        <v>79</v>
      </c>
      <c r="M108" s="1097">
        <v>9</v>
      </c>
      <c r="N108" s="1097">
        <v>19</v>
      </c>
      <c r="O108" s="1097" t="s">
        <v>4</v>
      </c>
      <c r="P108" s="1097" t="s">
        <v>4</v>
      </c>
      <c r="Q108" s="1097" t="s">
        <v>4</v>
      </c>
      <c r="R108" s="1097" t="s">
        <v>4</v>
      </c>
      <c r="S108" s="1097" t="s">
        <v>4</v>
      </c>
      <c r="T108" s="1097" t="s">
        <v>4</v>
      </c>
      <c r="U108" s="1097" t="s">
        <v>8</v>
      </c>
      <c r="V108" s="1097" t="s">
        <v>8</v>
      </c>
      <c r="W108" s="1097" t="s">
        <v>8</v>
      </c>
      <c r="X108" s="1097" t="s">
        <v>8</v>
      </c>
      <c r="Y108" s="1097" t="s">
        <v>8</v>
      </c>
      <c r="Z108" s="1097" t="s">
        <v>8</v>
      </c>
      <c r="AA108" s="1097" t="s">
        <v>8</v>
      </c>
      <c r="AB108" s="1097" t="s">
        <v>8</v>
      </c>
      <c r="AC108" s="1097" t="s">
        <v>8</v>
      </c>
      <c r="AD108" s="1097" t="s">
        <v>8</v>
      </c>
      <c r="AE108" s="1097" t="s">
        <v>114</v>
      </c>
      <c r="AF108" s="1097" t="s">
        <v>114</v>
      </c>
      <c r="AG108" s="1097" t="s">
        <v>114</v>
      </c>
      <c r="AH108" s="1097">
        <v>9540</v>
      </c>
    </row>
    <row r="109" spans="1:34" x14ac:dyDescent="0.25">
      <c r="A109" s="419" t="s">
        <v>129</v>
      </c>
      <c r="B109" s="1097"/>
      <c r="C109" s="1097"/>
      <c r="D109" s="1097"/>
      <c r="E109" s="1097"/>
      <c r="F109" s="1097"/>
      <c r="G109" s="1097"/>
      <c r="H109" s="1097"/>
      <c r="I109" s="1097"/>
      <c r="J109" s="1097"/>
      <c r="K109" s="1097">
        <v>23</v>
      </c>
      <c r="L109" s="1097">
        <v>32</v>
      </c>
      <c r="M109" s="1097">
        <v>27</v>
      </c>
      <c r="N109" s="1097">
        <v>28</v>
      </c>
      <c r="O109" s="1097" t="s">
        <v>4</v>
      </c>
      <c r="P109" s="1097" t="s">
        <v>4</v>
      </c>
      <c r="Q109" s="1097" t="s">
        <v>4</v>
      </c>
      <c r="R109" s="1097" t="s">
        <v>4</v>
      </c>
      <c r="S109" s="1097" t="s">
        <v>4</v>
      </c>
      <c r="T109" s="1097" t="s">
        <v>4</v>
      </c>
      <c r="U109" s="1097">
        <v>11.577</v>
      </c>
      <c r="V109" s="1097">
        <v>31.646000000000001</v>
      </c>
      <c r="W109" s="1097">
        <v>46.701999999999998</v>
      </c>
      <c r="X109" s="1097">
        <v>27.341000000000001</v>
      </c>
      <c r="Y109" s="1097">
        <v>17.893000000000001</v>
      </c>
      <c r="Z109" s="1097" t="s">
        <v>8</v>
      </c>
      <c r="AA109" s="1097" t="s">
        <v>8</v>
      </c>
      <c r="AB109" s="1097" t="s">
        <v>8</v>
      </c>
      <c r="AC109" s="1097" t="s">
        <v>8</v>
      </c>
      <c r="AD109" s="1097" t="s">
        <v>8</v>
      </c>
      <c r="AE109" s="1097" t="s">
        <v>8</v>
      </c>
      <c r="AF109" s="1097" t="s">
        <v>8</v>
      </c>
      <c r="AG109" s="1097" t="s">
        <v>8</v>
      </c>
      <c r="AH109" s="1097" t="s">
        <v>8</v>
      </c>
    </row>
    <row r="110" spans="1:34" ht="22.5" x14ac:dyDescent="0.25">
      <c r="A110" s="419" t="s">
        <v>513</v>
      </c>
      <c r="B110" s="1097"/>
      <c r="C110" s="1097"/>
      <c r="D110" s="1097"/>
      <c r="E110" s="1097"/>
      <c r="F110" s="1097"/>
      <c r="G110" s="1097"/>
      <c r="H110" s="1097"/>
      <c r="I110" s="1097"/>
      <c r="J110" s="1097"/>
      <c r="K110" s="1097"/>
      <c r="L110" s="1097"/>
      <c r="M110" s="1097"/>
      <c r="N110" s="1097"/>
      <c r="O110" s="1097" t="s">
        <v>4</v>
      </c>
      <c r="P110" s="1097" t="s">
        <v>4</v>
      </c>
      <c r="Q110" s="1097" t="s">
        <v>4</v>
      </c>
      <c r="R110" s="1097" t="s">
        <v>4</v>
      </c>
      <c r="S110" s="1097" t="s">
        <v>4</v>
      </c>
      <c r="T110" s="1097" t="s">
        <v>4</v>
      </c>
      <c r="U110" s="1097"/>
      <c r="V110" s="1097"/>
      <c r="W110" s="1097"/>
      <c r="X110" s="1097"/>
      <c r="Y110" s="1097"/>
      <c r="Z110" s="1097"/>
      <c r="AA110" s="1097"/>
      <c r="AB110" s="1097"/>
      <c r="AC110" s="1097"/>
      <c r="AD110" s="1097"/>
      <c r="AE110" s="1097">
        <v>32.999000000000002</v>
      </c>
      <c r="AF110" s="1097">
        <v>39.756</v>
      </c>
      <c r="AG110" s="1097">
        <v>40.932000000000002</v>
      </c>
      <c r="AH110" s="1097" t="s">
        <v>8</v>
      </c>
    </row>
    <row r="111" spans="1:34" x14ac:dyDescent="0.25">
      <c r="A111" s="419" t="s">
        <v>81</v>
      </c>
      <c r="B111" s="1097"/>
      <c r="C111" s="1097"/>
      <c r="D111" s="1097"/>
      <c r="E111" s="1097"/>
      <c r="F111" s="1097"/>
      <c r="G111" s="1097"/>
      <c r="H111" s="1097"/>
      <c r="I111" s="1097"/>
      <c r="J111" s="1097"/>
      <c r="K111" s="1097">
        <v>4453</v>
      </c>
      <c r="L111" s="1097">
        <v>3966</v>
      </c>
      <c r="M111" s="1097">
        <v>3527</v>
      </c>
      <c r="N111" s="1097">
        <v>4834</v>
      </c>
      <c r="O111" s="1097" t="s">
        <v>4</v>
      </c>
      <c r="P111" s="1097" t="s">
        <v>4</v>
      </c>
      <c r="Q111" s="1097" t="s">
        <v>4</v>
      </c>
      <c r="R111" s="1097" t="s">
        <v>4</v>
      </c>
      <c r="S111" s="1097" t="s">
        <v>4</v>
      </c>
      <c r="T111" s="1097" t="s">
        <v>4</v>
      </c>
      <c r="U111" s="1097">
        <v>1165.5170000000001</v>
      </c>
      <c r="V111" s="1097">
        <v>1021.115</v>
      </c>
      <c r="W111" s="1097">
        <v>1035.6089999999999</v>
      </c>
      <c r="X111" s="1097">
        <v>1175.8789999999999</v>
      </c>
      <c r="Y111" s="1097">
        <v>1345.886</v>
      </c>
      <c r="Z111" s="1097">
        <v>1334.806</v>
      </c>
      <c r="AA111" s="1097">
        <v>1367.0029999999999</v>
      </c>
      <c r="AB111" s="1097">
        <v>1494.328</v>
      </c>
      <c r="AC111" s="1097">
        <v>1698.335</v>
      </c>
      <c r="AD111" s="1097">
        <v>1488.835</v>
      </c>
      <c r="AE111" s="1097"/>
      <c r="AF111" s="1097"/>
      <c r="AG111" s="1097"/>
      <c r="AH111" s="1097"/>
    </row>
    <row r="112" spans="1:34" ht="22.5" x14ac:dyDescent="0.25">
      <c r="A112" s="419" t="s">
        <v>112</v>
      </c>
      <c r="B112" s="1097"/>
      <c r="C112" s="1097"/>
      <c r="D112" s="1097"/>
      <c r="E112" s="1097"/>
      <c r="F112" s="1097"/>
      <c r="G112" s="1097"/>
      <c r="H112" s="1097"/>
      <c r="I112" s="1097"/>
      <c r="J112" s="1097"/>
      <c r="K112" s="1097">
        <v>208</v>
      </c>
      <c r="L112" s="1097">
        <v>56.7</v>
      </c>
      <c r="M112" s="1097">
        <v>105.1</v>
      </c>
      <c r="N112" s="1097">
        <v>110.3</v>
      </c>
      <c r="O112" s="1097" t="s">
        <v>4</v>
      </c>
      <c r="P112" s="1097" t="s">
        <v>4</v>
      </c>
      <c r="Q112" s="1097" t="s">
        <v>4</v>
      </c>
      <c r="R112" s="1097" t="s">
        <v>4</v>
      </c>
      <c r="S112" s="1097" t="s">
        <v>4</v>
      </c>
      <c r="T112" s="1097" t="s">
        <v>4</v>
      </c>
      <c r="U112" s="1097" t="s">
        <v>4</v>
      </c>
      <c r="V112" s="1097" t="s">
        <v>4</v>
      </c>
      <c r="W112" s="1097" t="s">
        <v>4</v>
      </c>
      <c r="X112" s="1097" t="s">
        <v>4</v>
      </c>
      <c r="Y112" s="1097" t="s">
        <v>4</v>
      </c>
      <c r="Z112" s="1097" t="s">
        <v>4</v>
      </c>
      <c r="AA112" s="1097" t="s">
        <v>4</v>
      </c>
      <c r="AB112" s="1097" t="s">
        <v>4</v>
      </c>
      <c r="AC112" s="1097" t="s">
        <v>4</v>
      </c>
      <c r="AD112" s="1097" t="s">
        <v>4</v>
      </c>
      <c r="AE112" s="1097">
        <v>1790.3920000000001</v>
      </c>
      <c r="AF112" s="1097">
        <v>1853.722</v>
      </c>
      <c r="AG112" s="1097">
        <v>1924.1379999999999</v>
      </c>
      <c r="AH112" s="1097">
        <v>2121</v>
      </c>
    </row>
    <row r="113" spans="1:34" ht="22.5" x14ac:dyDescent="0.25">
      <c r="A113" s="419" t="s">
        <v>131</v>
      </c>
      <c r="B113" s="1097"/>
      <c r="C113" s="1097"/>
      <c r="D113" s="1097"/>
      <c r="E113" s="1097"/>
      <c r="F113" s="1097"/>
      <c r="G113" s="1097"/>
      <c r="H113" s="1097"/>
      <c r="I113" s="1097"/>
      <c r="J113" s="1097"/>
      <c r="K113" s="1097"/>
      <c r="L113" s="1097"/>
      <c r="M113" s="1097"/>
      <c r="N113" s="1097"/>
      <c r="O113" s="1097" t="s">
        <v>4</v>
      </c>
      <c r="P113" s="1097" t="s">
        <v>4</v>
      </c>
      <c r="Q113" s="1097" t="s">
        <v>4</v>
      </c>
      <c r="R113" s="1097" t="s">
        <v>4</v>
      </c>
      <c r="S113" s="1097" t="s">
        <v>4</v>
      </c>
      <c r="T113" s="1097" t="s">
        <v>4</v>
      </c>
      <c r="U113" s="1097"/>
      <c r="V113" s="1097"/>
      <c r="W113" s="1097"/>
      <c r="X113" s="1097"/>
      <c r="Y113" s="1097"/>
      <c r="Z113" s="1097"/>
      <c r="AA113" s="1097"/>
      <c r="AB113" s="1097"/>
      <c r="AC113" s="1097"/>
      <c r="AD113" s="1097"/>
      <c r="AE113" s="1097"/>
      <c r="AF113" s="1097"/>
      <c r="AG113" s="1097"/>
      <c r="AH113" s="1097"/>
    </row>
    <row r="114" spans="1:34" x14ac:dyDescent="0.25">
      <c r="A114" s="419" t="s">
        <v>81</v>
      </c>
      <c r="B114" s="1097"/>
      <c r="C114" s="1097"/>
      <c r="D114" s="1097"/>
      <c r="E114" s="1097"/>
      <c r="F114" s="1097"/>
      <c r="G114" s="1097"/>
      <c r="H114" s="1097"/>
      <c r="I114" s="1097"/>
      <c r="J114" s="1097"/>
      <c r="K114" s="1097">
        <v>259</v>
      </c>
      <c r="L114" s="1097">
        <v>351</v>
      </c>
      <c r="M114" s="1097">
        <v>399</v>
      </c>
      <c r="N114" s="1097">
        <v>383</v>
      </c>
      <c r="O114" s="1097" t="s">
        <v>4</v>
      </c>
      <c r="P114" s="1097" t="s">
        <v>4</v>
      </c>
      <c r="Q114" s="1097" t="s">
        <v>4</v>
      </c>
      <c r="R114" s="1097" t="s">
        <v>4</v>
      </c>
      <c r="S114" s="1097" t="s">
        <v>4</v>
      </c>
      <c r="T114" s="1097" t="s">
        <v>4</v>
      </c>
      <c r="U114" s="1097">
        <v>241.416</v>
      </c>
      <c r="V114" s="1097">
        <v>248.535</v>
      </c>
      <c r="W114" s="1097">
        <v>295.041</v>
      </c>
      <c r="X114" s="1097">
        <v>316.76900000000001</v>
      </c>
      <c r="Y114" s="1097">
        <v>386.94400000000002</v>
      </c>
      <c r="Z114" s="1097">
        <v>371.58300000000003</v>
      </c>
      <c r="AA114" s="1097">
        <v>460.84100000000001</v>
      </c>
      <c r="AB114" s="1097">
        <v>482.89600000000002</v>
      </c>
      <c r="AC114" s="1097">
        <v>501.47199999999998</v>
      </c>
      <c r="AD114" s="1097">
        <v>493.87400000000002</v>
      </c>
      <c r="AE114" s="1097">
        <v>512.71699999999998</v>
      </c>
      <c r="AF114" s="1097">
        <v>519.41200000000003</v>
      </c>
      <c r="AG114" s="1097">
        <v>442.93799999999999</v>
      </c>
      <c r="AH114" s="1097">
        <v>525</v>
      </c>
    </row>
    <row r="115" spans="1:34" ht="22.5" x14ac:dyDescent="0.25">
      <c r="A115" s="419" t="s">
        <v>112</v>
      </c>
      <c r="B115" s="1097"/>
      <c r="C115" s="1097"/>
      <c r="D115" s="1097"/>
      <c r="E115" s="1097"/>
      <c r="F115" s="1097"/>
      <c r="G115" s="1097"/>
      <c r="H115" s="1097"/>
      <c r="I115" s="1097"/>
      <c r="J115" s="1097"/>
      <c r="K115" s="1097">
        <v>101</v>
      </c>
      <c r="L115" s="1097">
        <v>89.5</v>
      </c>
      <c r="M115" s="1097">
        <v>110.4</v>
      </c>
      <c r="N115" s="1097">
        <v>87</v>
      </c>
      <c r="O115" s="1097" t="s">
        <v>4</v>
      </c>
      <c r="P115" s="1097" t="s">
        <v>4</v>
      </c>
      <c r="Q115" s="1097" t="s">
        <v>4</v>
      </c>
      <c r="R115" s="1097" t="s">
        <v>4</v>
      </c>
      <c r="S115" s="1097" t="s">
        <v>4</v>
      </c>
      <c r="T115" s="1097" t="s">
        <v>4</v>
      </c>
      <c r="U115" s="1097" t="s">
        <v>4</v>
      </c>
      <c r="V115" s="1097" t="s">
        <v>4</v>
      </c>
      <c r="W115" s="1097" t="s">
        <v>4</v>
      </c>
      <c r="X115" s="1097" t="s">
        <v>4</v>
      </c>
      <c r="Y115" s="1097" t="s">
        <v>4</v>
      </c>
      <c r="Z115" s="1097" t="s">
        <v>4</v>
      </c>
      <c r="AA115" s="1097" t="s">
        <v>4</v>
      </c>
      <c r="AB115" s="1097" t="s">
        <v>4</v>
      </c>
      <c r="AC115" s="1097" t="s">
        <v>4</v>
      </c>
      <c r="AD115" s="1097" t="s">
        <v>4</v>
      </c>
      <c r="AE115" s="1097" t="s">
        <v>4</v>
      </c>
      <c r="AF115" s="1097" t="s">
        <v>4</v>
      </c>
      <c r="AG115" s="1097" t="s">
        <v>4</v>
      </c>
      <c r="AH115" s="1097"/>
    </row>
    <row r="116" spans="1:34" ht="12" customHeight="1" x14ac:dyDescent="0.25">
      <c r="A116" s="419" t="s">
        <v>743</v>
      </c>
      <c r="B116" s="1097" t="s">
        <v>4</v>
      </c>
      <c r="C116" s="1097" t="s">
        <v>4</v>
      </c>
      <c r="D116" s="1097" t="s">
        <v>4</v>
      </c>
      <c r="E116" s="1097" t="s">
        <v>4</v>
      </c>
      <c r="F116" s="1097" t="s">
        <v>4</v>
      </c>
      <c r="G116" s="1097" t="s">
        <v>4</v>
      </c>
      <c r="H116" s="1097" t="s">
        <v>4</v>
      </c>
      <c r="I116" s="1097"/>
      <c r="J116" s="1097"/>
      <c r="K116" s="1097"/>
      <c r="L116" s="1097"/>
      <c r="M116" s="1097"/>
      <c r="N116" s="1097"/>
      <c r="O116" s="1097"/>
      <c r="P116" s="1097"/>
      <c r="Q116" s="1097"/>
      <c r="R116" s="1097"/>
      <c r="S116" s="1097"/>
      <c r="T116" s="1097"/>
      <c r="U116" s="1097"/>
      <c r="V116" s="1097"/>
      <c r="W116" s="1097"/>
      <c r="X116" s="1097"/>
      <c r="Y116" s="1097"/>
      <c r="Z116" s="1097"/>
      <c r="AA116" s="1097"/>
      <c r="AB116" s="1097"/>
      <c r="AC116" s="1097"/>
      <c r="AD116" s="1097"/>
      <c r="AE116" s="1097"/>
      <c r="AF116" s="1097"/>
      <c r="AG116" s="1097"/>
      <c r="AH116" s="1097"/>
    </row>
    <row r="117" spans="1:34" x14ac:dyDescent="0.25">
      <c r="A117" s="419" t="s">
        <v>133</v>
      </c>
      <c r="B117" s="1097" t="s">
        <v>4</v>
      </c>
      <c r="C117" s="1097" t="s">
        <v>4</v>
      </c>
      <c r="D117" s="1097" t="s">
        <v>4</v>
      </c>
      <c r="E117" s="1097" t="s">
        <v>4</v>
      </c>
      <c r="F117" s="1097" t="s">
        <v>4</v>
      </c>
      <c r="G117" s="1097" t="s">
        <v>4</v>
      </c>
      <c r="H117" s="1097" t="s">
        <v>4</v>
      </c>
      <c r="I117" s="1097" t="s">
        <v>4</v>
      </c>
      <c r="J117" s="1097" t="s">
        <v>4</v>
      </c>
      <c r="K117" s="1097" t="s">
        <v>4</v>
      </c>
      <c r="L117" s="1097" t="s">
        <v>4</v>
      </c>
      <c r="M117" s="1097" t="s">
        <v>4</v>
      </c>
      <c r="N117" s="1097" t="s">
        <v>4</v>
      </c>
      <c r="O117" s="1097" t="s">
        <v>4</v>
      </c>
      <c r="P117" s="1097" t="s">
        <v>4</v>
      </c>
      <c r="Q117" s="1097" t="s">
        <v>4</v>
      </c>
      <c r="R117" s="1097" t="s">
        <v>4</v>
      </c>
      <c r="S117" s="1097" t="s">
        <v>4</v>
      </c>
      <c r="T117" s="1097" t="s">
        <v>4</v>
      </c>
      <c r="U117" s="1097" t="s">
        <v>4</v>
      </c>
      <c r="V117" s="1097" t="s">
        <v>4</v>
      </c>
      <c r="W117" s="1097" t="s">
        <v>4</v>
      </c>
      <c r="X117" s="1097" t="s">
        <v>4</v>
      </c>
      <c r="Y117" s="1097" t="s">
        <v>4</v>
      </c>
      <c r="Z117" s="1097" t="s">
        <v>4</v>
      </c>
      <c r="AA117" s="1097" t="s">
        <v>4</v>
      </c>
      <c r="AB117" s="1097" t="s">
        <v>4</v>
      </c>
      <c r="AC117" s="1097" t="s">
        <v>4</v>
      </c>
      <c r="AD117" s="1097" t="s">
        <v>4</v>
      </c>
      <c r="AE117" s="1097" t="s">
        <v>4</v>
      </c>
      <c r="AF117" s="1097" t="s">
        <v>4</v>
      </c>
      <c r="AG117" s="1097" t="s">
        <v>4</v>
      </c>
      <c r="AH117" s="1097" t="s">
        <v>4</v>
      </c>
    </row>
    <row r="118" spans="1:34" ht="22.5" x14ac:dyDescent="0.25">
      <c r="A118" s="419" t="s">
        <v>134</v>
      </c>
      <c r="B118" s="1097"/>
      <c r="C118" s="1097"/>
      <c r="D118" s="1097"/>
      <c r="E118" s="1097"/>
      <c r="F118" s="1097"/>
      <c r="G118" s="1097"/>
      <c r="H118" s="1097"/>
      <c r="I118" s="1097" t="s">
        <v>4</v>
      </c>
      <c r="J118" s="1097" t="s">
        <v>4</v>
      </c>
      <c r="K118" s="1097" t="s">
        <v>4</v>
      </c>
      <c r="L118" s="1097" t="s">
        <v>4</v>
      </c>
      <c r="M118" s="1097" t="s">
        <v>4</v>
      </c>
      <c r="N118" s="1097" t="s">
        <v>4</v>
      </c>
      <c r="O118" s="1097" t="s">
        <v>4</v>
      </c>
      <c r="P118" s="1097" t="s">
        <v>4</v>
      </c>
      <c r="Q118" s="1097" t="s">
        <v>4</v>
      </c>
      <c r="R118" s="1097" t="s">
        <v>4</v>
      </c>
      <c r="S118" s="1097" t="s">
        <v>4</v>
      </c>
      <c r="T118" s="1097" t="s">
        <v>4</v>
      </c>
      <c r="U118" s="1097" t="s">
        <v>4</v>
      </c>
      <c r="V118" s="1097" t="s">
        <v>4</v>
      </c>
      <c r="W118" s="1097" t="s">
        <v>4</v>
      </c>
      <c r="X118" s="1097" t="s">
        <v>4</v>
      </c>
      <c r="Y118" s="1097" t="s">
        <v>4</v>
      </c>
      <c r="Z118" s="1097" t="s">
        <v>4</v>
      </c>
      <c r="AA118" s="1097" t="s">
        <v>4</v>
      </c>
      <c r="AB118" s="1097" t="s">
        <v>4</v>
      </c>
      <c r="AC118" s="1097" t="s">
        <v>4</v>
      </c>
      <c r="AD118" s="1097" t="s">
        <v>4</v>
      </c>
      <c r="AE118" s="1097" t="s">
        <v>4</v>
      </c>
      <c r="AF118" s="1097" t="s">
        <v>4</v>
      </c>
      <c r="AG118" s="1097" t="s">
        <v>4</v>
      </c>
      <c r="AH118" s="1097" t="s">
        <v>4</v>
      </c>
    </row>
    <row r="119" spans="1:34" x14ac:dyDescent="0.25">
      <c r="A119" s="419" t="s">
        <v>135</v>
      </c>
      <c r="B119" s="1097"/>
      <c r="C119" s="1097"/>
      <c r="D119" s="1097"/>
      <c r="E119" s="1097"/>
      <c r="F119" s="1097"/>
      <c r="G119" s="1097"/>
      <c r="H119" s="1097"/>
      <c r="I119" s="1097"/>
      <c r="J119" s="1097"/>
      <c r="K119" s="1097"/>
      <c r="L119" s="1097"/>
      <c r="M119" s="1097"/>
      <c r="N119" s="1097"/>
      <c r="O119" s="1097" t="s">
        <v>4</v>
      </c>
      <c r="P119" s="1097" t="s">
        <v>4</v>
      </c>
      <c r="Q119" s="1097" t="s">
        <v>4</v>
      </c>
      <c r="R119" s="1097" t="s">
        <v>4</v>
      </c>
      <c r="S119" s="1097" t="s">
        <v>4</v>
      </c>
      <c r="T119" s="1097" t="s">
        <v>4</v>
      </c>
      <c r="U119" s="1097" t="s">
        <v>4</v>
      </c>
      <c r="V119" s="1097" t="s">
        <v>4</v>
      </c>
      <c r="W119" s="1097" t="s">
        <v>4</v>
      </c>
      <c r="X119" s="1097" t="s">
        <v>4</v>
      </c>
      <c r="Y119" s="1097" t="s">
        <v>4</v>
      </c>
      <c r="Z119" s="1097" t="s">
        <v>4</v>
      </c>
      <c r="AA119" s="1097" t="s">
        <v>4</v>
      </c>
      <c r="AB119" s="1097" t="s">
        <v>4</v>
      </c>
      <c r="AC119" s="1097" t="s">
        <v>4</v>
      </c>
      <c r="AD119" s="1097" t="s">
        <v>4</v>
      </c>
      <c r="AE119" s="1097" t="s">
        <v>4</v>
      </c>
      <c r="AF119" s="1097" t="s">
        <v>4</v>
      </c>
      <c r="AG119" s="1097" t="s">
        <v>4</v>
      </c>
      <c r="AH119" s="1097" t="s">
        <v>4</v>
      </c>
    </row>
    <row r="120" spans="1:34" x14ac:dyDescent="0.25">
      <c r="A120" s="419" t="s">
        <v>136</v>
      </c>
      <c r="B120" s="1097" t="s">
        <v>4</v>
      </c>
      <c r="C120" s="1097" t="s">
        <v>4</v>
      </c>
      <c r="D120" s="1097" t="s">
        <v>4</v>
      </c>
      <c r="E120" s="1097" t="s">
        <v>4</v>
      </c>
      <c r="F120" s="1097" t="s">
        <v>4</v>
      </c>
      <c r="G120" s="1097" t="s">
        <v>4</v>
      </c>
      <c r="H120" s="1097" t="s">
        <v>4</v>
      </c>
      <c r="I120" s="1097"/>
      <c r="J120" s="1097"/>
      <c r="K120" s="1097"/>
      <c r="L120" s="1097"/>
      <c r="M120" s="1097"/>
      <c r="N120" s="1097"/>
      <c r="O120" s="1097" t="s">
        <v>4</v>
      </c>
      <c r="P120" s="1097" t="s">
        <v>4</v>
      </c>
      <c r="Q120" s="1097" t="s">
        <v>4</v>
      </c>
      <c r="R120" s="1097" t="s">
        <v>4</v>
      </c>
      <c r="S120" s="1097" t="s">
        <v>4</v>
      </c>
      <c r="T120" s="1097" t="s">
        <v>4</v>
      </c>
      <c r="U120" s="1097" t="s">
        <v>4</v>
      </c>
      <c r="V120" s="1097" t="s">
        <v>4</v>
      </c>
      <c r="W120" s="1097" t="s">
        <v>4</v>
      </c>
      <c r="X120" s="1097" t="s">
        <v>4</v>
      </c>
      <c r="Y120" s="1097" t="s">
        <v>4</v>
      </c>
      <c r="Z120" s="1097" t="s">
        <v>4</v>
      </c>
      <c r="AA120" s="1097" t="s">
        <v>4</v>
      </c>
      <c r="AB120" s="1097" t="s">
        <v>4</v>
      </c>
      <c r="AC120" s="1097" t="s">
        <v>4</v>
      </c>
      <c r="AD120" s="1097" t="s">
        <v>4</v>
      </c>
      <c r="AE120" s="1097" t="s">
        <v>4</v>
      </c>
      <c r="AF120" s="1097" t="s">
        <v>4</v>
      </c>
      <c r="AG120" s="1097" t="s">
        <v>4</v>
      </c>
      <c r="AH120" s="1097" t="s">
        <v>4</v>
      </c>
    </row>
    <row r="121" spans="1:34" x14ac:dyDescent="0.25">
      <c r="A121" s="419" t="s">
        <v>81</v>
      </c>
      <c r="B121" s="1097" t="s">
        <v>4</v>
      </c>
      <c r="C121" s="1097" t="s">
        <v>4</v>
      </c>
      <c r="D121" s="1097" t="s">
        <v>4</v>
      </c>
      <c r="E121" s="1097" t="s">
        <v>4</v>
      </c>
      <c r="F121" s="1097" t="s">
        <v>4</v>
      </c>
      <c r="G121" s="1097" t="s">
        <v>4</v>
      </c>
      <c r="H121" s="1097" t="s">
        <v>4</v>
      </c>
      <c r="I121" s="1097" t="s">
        <v>4</v>
      </c>
      <c r="J121" s="1097" t="s">
        <v>4</v>
      </c>
      <c r="K121" s="1097" t="s">
        <v>4</v>
      </c>
      <c r="L121" s="1097" t="s">
        <v>4</v>
      </c>
      <c r="M121" s="1097" t="s">
        <v>4</v>
      </c>
      <c r="N121" s="1097" t="s">
        <v>4</v>
      </c>
      <c r="O121" s="1097" t="s">
        <v>4</v>
      </c>
      <c r="P121" s="1097" t="s">
        <v>4</v>
      </c>
      <c r="Q121" s="1097" t="s">
        <v>4</v>
      </c>
      <c r="R121" s="1097" t="s">
        <v>4</v>
      </c>
      <c r="S121" s="1097" t="s">
        <v>4</v>
      </c>
      <c r="T121" s="1097" t="s">
        <v>4</v>
      </c>
      <c r="U121" s="1097" t="s">
        <v>4</v>
      </c>
      <c r="V121" s="1097" t="s">
        <v>4</v>
      </c>
      <c r="W121" s="1097" t="s">
        <v>4</v>
      </c>
      <c r="X121" s="1097" t="s">
        <v>4</v>
      </c>
      <c r="Y121" s="1097" t="s">
        <v>4</v>
      </c>
      <c r="Z121" s="1097" t="s">
        <v>4</v>
      </c>
      <c r="AA121" s="1097" t="s">
        <v>4</v>
      </c>
      <c r="AB121" s="1097" t="s">
        <v>4</v>
      </c>
      <c r="AC121" s="1097" t="s">
        <v>4</v>
      </c>
      <c r="AD121" s="1097" t="s">
        <v>4</v>
      </c>
      <c r="AE121" s="1097" t="s">
        <v>4</v>
      </c>
      <c r="AF121" s="1097" t="s">
        <v>4</v>
      </c>
      <c r="AG121" s="1097" t="s">
        <v>4</v>
      </c>
      <c r="AH121" s="1097" t="s">
        <v>4</v>
      </c>
    </row>
    <row r="122" spans="1:34" ht="22.5" x14ac:dyDescent="0.25">
      <c r="A122" s="419" t="s">
        <v>137</v>
      </c>
      <c r="B122" s="1097"/>
      <c r="C122" s="1097"/>
      <c r="D122" s="1097"/>
      <c r="E122" s="1097"/>
      <c r="F122" s="1097"/>
      <c r="G122" s="1097"/>
      <c r="H122" s="1097"/>
      <c r="I122" s="1097" t="s">
        <v>4</v>
      </c>
      <c r="J122" s="1097" t="s">
        <v>4</v>
      </c>
      <c r="K122" s="1097" t="s">
        <v>4</v>
      </c>
      <c r="L122" s="1097" t="s">
        <v>4</v>
      </c>
      <c r="M122" s="1097" t="s">
        <v>4</v>
      </c>
      <c r="N122" s="1097" t="s">
        <v>4</v>
      </c>
      <c r="O122" s="1097" t="s">
        <v>4</v>
      </c>
      <c r="P122" s="1097" t="s">
        <v>4</v>
      </c>
      <c r="Q122" s="1097" t="s">
        <v>4</v>
      </c>
      <c r="R122" s="1097" t="s">
        <v>4</v>
      </c>
      <c r="S122" s="1097" t="s">
        <v>4</v>
      </c>
      <c r="T122" s="1097" t="s">
        <v>4</v>
      </c>
      <c r="U122" s="1097" t="s">
        <v>4</v>
      </c>
      <c r="V122" s="1097" t="s">
        <v>4</v>
      </c>
      <c r="W122" s="1097" t="s">
        <v>4</v>
      </c>
      <c r="X122" s="1097" t="s">
        <v>4</v>
      </c>
      <c r="Y122" s="1097" t="s">
        <v>4</v>
      </c>
      <c r="Z122" s="1097" t="s">
        <v>4</v>
      </c>
      <c r="AA122" s="1097" t="s">
        <v>4</v>
      </c>
      <c r="AB122" s="1097" t="s">
        <v>4</v>
      </c>
      <c r="AC122" s="1097" t="s">
        <v>4</v>
      </c>
      <c r="AD122" s="1097" t="s">
        <v>4</v>
      </c>
      <c r="AE122" s="1097" t="s">
        <v>4</v>
      </c>
      <c r="AF122" s="1097" t="s">
        <v>4</v>
      </c>
      <c r="AG122" s="1097" t="s">
        <v>4</v>
      </c>
      <c r="AH122" s="1097" t="s">
        <v>4</v>
      </c>
    </row>
    <row r="123" spans="1:34" x14ac:dyDescent="0.25">
      <c r="A123" s="419" t="s">
        <v>138</v>
      </c>
      <c r="B123" s="1097" t="s">
        <v>4</v>
      </c>
      <c r="C123" s="1097" t="s">
        <v>4</v>
      </c>
      <c r="D123" s="1097" t="s">
        <v>4</v>
      </c>
      <c r="E123" s="1097" t="s">
        <v>4</v>
      </c>
      <c r="F123" s="1097" t="s">
        <v>4</v>
      </c>
      <c r="G123" s="1097" t="s">
        <v>4</v>
      </c>
      <c r="H123" s="1097" t="s">
        <v>4</v>
      </c>
      <c r="I123" s="1097"/>
      <c r="J123" s="1097"/>
      <c r="K123" s="1097"/>
      <c r="L123" s="1097"/>
      <c r="M123" s="1097"/>
      <c r="N123" s="1097"/>
      <c r="O123" s="1097" t="s">
        <v>4</v>
      </c>
      <c r="P123" s="1097" t="s">
        <v>4</v>
      </c>
      <c r="Q123" s="1097" t="s">
        <v>4</v>
      </c>
      <c r="R123" s="1097" t="s">
        <v>4</v>
      </c>
      <c r="S123" s="1097" t="s">
        <v>4</v>
      </c>
      <c r="T123" s="1097" t="s">
        <v>4</v>
      </c>
      <c r="U123" s="1097" t="s">
        <v>4</v>
      </c>
      <c r="V123" s="1097" t="s">
        <v>4</v>
      </c>
      <c r="W123" s="1097" t="s">
        <v>4</v>
      </c>
      <c r="X123" s="1097" t="s">
        <v>4</v>
      </c>
      <c r="Y123" s="1097" t="s">
        <v>4</v>
      </c>
      <c r="Z123" s="1097" t="s">
        <v>4</v>
      </c>
      <c r="AA123" s="1097" t="s">
        <v>4</v>
      </c>
      <c r="AB123" s="1097" t="s">
        <v>4</v>
      </c>
      <c r="AC123" s="1097" t="s">
        <v>4</v>
      </c>
      <c r="AD123" s="1097" t="s">
        <v>4</v>
      </c>
      <c r="AE123" s="1097" t="s">
        <v>4</v>
      </c>
      <c r="AF123" s="1097" t="s">
        <v>4</v>
      </c>
      <c r="AG123" s="1097" t="s">
        <v>4</v>
      </c>
      <c r="AH123" s="1097" t="s">
        <v>4</v>
      </c>
    </row>
    <row r="124" spans="1:34" x14ac:dyDescent="0.25">
      <c r="A124" s="419" t="s">
        <v>81</v>
      </c>
      <c r="B124" s="1097" t="s">
        <v>4</v>
      </c>
      <c r="C124" s="1097" t="s">
        <v>4</v>
      </c>
      <c r="D124" s="1097" t="s">
        <v>4</v>
      </c>
      <c r="E124" s="1097" t="s">
        <v>4</v>
      </c>
      <c r="F124" s="1097" t="s">
        <v>4</v>
      </c>
      <c r="G124" s="1097" t="s">
        <v>4</v>
      </c>
      <c r="H124" s="1097" t="s">
        <v>4</v>
      </c>
      <c r="I124" s="1097" t="s">
        <v>4</v>
      </c>
      <c r="J124" s="1097" t="s">
        <v>4</v>
      </c>
      <c r="K124" s="1097" t="s">
        <v>4</v>
      </c>
      <c r="L124" s="1097" t="s">
        <v>4</v>
      </c>
      <c r="M124" s="1097" t="s">
        <v>4</v>
      </c>
      <c r="N124" s="1097" t="s">
        <v>4</v>
      </c>
      <c r="O124" s="1097" t="s">
        <v>4</v>
      </c>
      <c r="P124" s="1097" t="s">
        <v>4</v>
      </c>
      <c r="Q124" s="1097" t="s">
        <v>4</v>
      </c>
      <c r="R124" s="1097" t="s">
        <v>4</v>
      </c>
      <c r="S124" s="1097" t="s">
        <v>4</v>
      </c>
      <c r="T124" s="1097" t="s">
        <v>4</v>
      </c>
      <c r="U124" s="1097" t="s">
        <v>4</v>
      </c>
      <c r="V124" s="1097" t="s">
        <v>4</v>
      </c>
      <c r="W124" s="1097" t="s">
        <v>4</v>
      </c>
      <c r="X124" s="1097" t="s">
        <v>4</v>
      </c>
      <c r="Y124" s="1097" t="s">
        <v>4</v>
      </c>
      <c r="Z124" s="1097" t="s">
        <v>4</v>
      </c>
      <c r="AA124" s="1097" t="s">
        <v>4</v>
      </c>
      <c r="AB124" s="1097" t="s">
        <v>4</v>
      </c>
      <c r="AC124" s="1097" t="s">
        <v>4</v>
      </c>
      <c r="AD124" s="1097" t="s">
        <v>4</v>
      </c>
      <c r="AE124" s="1097" t="s">
        <v>4</v>
      </c>
      <c r="AF124" s="1097" t="s">
        <v>4</v>
      </c>
      <c r="AG124" s="1097" t="s">
        <v>4</v>
      </c>
      <c r="AH124" s="1097" t="s">
        <v>4</v>
      </c>
    </row>
    <row r="125" spans="1:34" ht="22.5" x14ac:dyDescent="0.25">
      <c r="A125" s="419" t="s">
        <v>139</v>
      </c>
      <c r="B125" s="1097"/>
      <c r="C125" s="1097"/>
      <c r="D125" s="1097"/>
      <c r="E125" s="1097"/>
      <c r="F125" s="1097"/>
      <c r="G125" s="1097"/>
      <c r="H125" s="1097"/>
      <c r="I125" s="1097" t="s">
        <v>4</v>
      </c>
      <c r="J125" s="1097" t="s">
        <v>4</v>
      </c>
      <c r="K125" s="1097" t="s">
        <v>4</v>
      </c>
      <c r="L125" s="1097" t="s">
        <v>4</v>
      </c>
      <c r="M125" s="1097" t="s">
        <v>4</v>
      </c>
      <c r="N125" s="1097" t="s">
        <v>4</v>
      </c>
      <c r="O125" s="1097" t="s">
        <v>4</v>
      </c>
      <c r="P125" s="1097" t="s">
        <v>4</v>
      </c>
      <c r="Q125" s="1097" t="s">
        <v>4</v>
      </c>
      <c r="R125" s="1097" t="s">
        <v>4</v>
      </c>
      <c r="S125" s="1097" t="s">
        <v>4</v>
      </c>
      <c r="T125" s="1097" t="s">
        <v>4</v>
      </c>
      <c r="U125" s="1097" t="s">
        <v>4</v>
      </c>
      <c r="V125" s="1097" t="s">
        <v>4</v>
      </c>
      <c r="W125" s="1097" t="s">
        <v>4</v>
      </c>
      <c r="X125" s="1097" t="s">
        <v>4</v>
      </c>
      <c r="Y125" s="1097" t="s">
        <v>4</v>
      </c>
      <c r="Z125" s="1097" t="s">
        <v>4</v>
      </c>
      <c r="AA125" s="1097" t="s">
        <v>4</v>
      </c>
      <c r="AB125" s="1097" t="s">
        <v>4</v>
      </c>
      <c r="AC125" s="1097" t="s">
        <v>4</v>
      </c>
      <c r="AD125" s="1097" t="s">
        <v>4</v>
      </c>
      <c r="AE125" s="1097" t="s">
        <v>4</v>
      </c>
      <c r="AF125" s="1097" t="s">
        <v>4</v>
      </c>
      <c r="AG125" s="1097" t="s">
        <v>4</v>
      </c>
      <c r="AH125" s="1097" t="s">
        <v>4</v>
      </c>
    </row>
    <row r="126" spans="1:34" x14ac:dyDescent="0.25">
      <c r="A126" s="419" t="s">
        <v>140</v>
      </c>
      <c r="B126" s="1097"/>
      <c r="C126" s="1097"/>
      <c r="D126" s="1097"/>
      <c r="E126" s="1097"/>
      <c r="F126" s="1097"/>
      <c r="G126" s="1097"/>
      <c r="H126" s="1097"/>
      <c r="I126" s="1097"/>
      <c r="J126" s="1097"/>
      <c r="K126" s="1097"/>
      <c r="L126" s="1097"/>
      <c r="M126" s="1097"/>
      <c r="N126" s="1097"/>
      <c r="O126" s="1097" t="s">
        <v>4</v>
      </c>
      <c r="P126" s="1097" t="s">
        <v>4</v>
      </c>
      <c r="Q126" s="1097" t="s">
        <v>4</v>
      </c>
      <c r="R126" s="1097" t="s">
        <v>4</v>
      </c>
      <c r="S126" s="1097" t="s">
        <v>4</v>
      </c>
      <c r="T126" s="1097" t="s">
        <v>4</v>
      </c>
      <c r="U126" s="1097" t="s">
        <v>4</v>
      </c>
      <c r="V126" s="1097" t="s">
        <v>4</v>
      </c>
      <c r="W126" s="1097" t="s">
        <v>4</v>
      </c>
      <c r="X126" s="1097" t="s">
        <v>4</v>
      </c>
      <c r="Y126" s="1097" t="s">
        <v>4</v>
      </c>
      <c r="Z126" s="1097" t="s">
        <v>4</v>
      </c>
      <c r="AA126" s="1097" t="s">
        <v>4</v>
      </c>
      <c r="AB126" s="1097" t="s">
        <v>4</v>
      </c>
      <c r="AC126" s="1097" t="s">
        <v>4</v>
      </c>
      <c r="AD126" s="1097" t="s">
        <v>4</v>
      </c>
      <c r="AE126" s="1097" t="s">
        <v>4</v>
      </c>
      <c r="AF126" s="1097" t="s">
        <v>4</v>
      </c>
      <c r="AG126" s="1097" t="s">
        <v>4</v>
      </c>
      <c r="AH126" s="1097" t="s">
        <v>4</v>
      </c>
    </row>
    <row r="127" spans="1:34" x14ac:dyDescent="0.25">
      <c r="A127" s="419" t="s">
        <v>243</v>
      </c>
      <c r="B127" s="1097" t="s">
        <v>8</v>
      </c>
      <c r="C127" s="1097" t="s">
        <v>8</v>
      </c>
      <c r="D127" s="1097" t="s">
        <v>8</v>
      </c>
      <c r="E127" s="1097" t="s">
        <v>8</v>
      </c>
      <c r="F127" s="1097" t="s">
        <v>8</v>
      </c>
      <c r="G127" s="1097" t="s">
        <v>8</v>
      </c>
      <c r="H127" s="1097" t="s">
        <v>8</v>
      </c>
      <c r="I127" s="1097" t="s">
        <v>8</v>
      </c>
      <c r="J127" s="1097" t="s">
        <v>8</v>
      </c>
      <c r="K127" s="1097" t="s">
        <v>8</v>
      </c>
      <c r="L127" s="1097" t="s">
        <v>8</v>
      </c>
      <c r="M127" s="1097" t="s">
        <v>8</v>
      </c>
      <c r="N127" s="1097" t="s">
        <v>4</v>
      </c>
      <c r="O127" s="1097" t="s">
        <v>4</v>
      </c>
      <c r="P127" s="1097" t="s">
        <v>4</v>
      </c>
      <c r="Q127" s="1097" t="s">
        <v>4</v>
      </c>
      <c r="R127" s="1097" t="s">
        <v>4</v>
      </c>
      <c r="S127" s="1097" t="s">
        <v>4</v>
      </c>
      <c r="T127" s="1097" t="s">
        <v>4</v>
      </c>
      <c r="U127" s="1097" t="s">
        <v>4</v>
      </c>
      <c r="V127" s="1097" t="s">
        <v>4</v>
      </c>
      <c r="W127" s="1097" t="s">
        <v>4</v>
      </c>
      <c r="X127" s="1097" t="s">
        <v>4</v>
      </c>
      <c r="Y127" s="1097" t="s">
        <v>4</v>
      </c>
      <c r="Z127" s="1097" t="s">
        <v>4</v>
      </c>
      <c r="AA127" s="1097" t="s">
        <v>4</v>
      </c>
      <c r="AB127" s="1097" t="s">
        <v>4</v>
      </c>
      <c r="AC127" s="1097" t="s">
        <v>4</v>
      </c>
      <c r="AD127" s="1097" t="s">
        <v>4</v>
      </c>
      <c r="AE127" s="1097" t="s">
        <v>4</v>
      </c>
      <c r="AF127" s="1097" t="s">
        <v>4</v>
      </c>
      <c r="AG127" s="1097" t="s">
        <v>4</v>
      </c>
      <c r="AH127" s="1097" t="s">
        <v>4</v>
      </c>
    </row>
    <row r="128" spans="1:34" ht="14.25" customHeight="1" x14ac:dyDescent="0.25">
      <c r="A128" s="419" t="s">
        <v>244</v>
      </c>
      <c r="B128" s="1097" t="s">
        <v>8</v>
      </c>
      <c r="C128" s="1097" t="s">
        <v>8</v>
      </c>
      <c r="D128" s="1097" t="s">
        <v>8</v>
      </c>
      <c r="E128" s="1097" t="s">
        <v>8</v>
      </c>
      <c r="F128" s="1097" t="s">
        <v>8</v>
      </c>
      <c r="G128" s="1097" t="s">
        <v>8</v>
      </c>
      <c r="H128" s="1097" t="s">
        <v>8</v>
      </c>
      <c r="I128" s="1097" t="s">
        <v>8</v>
      </c>
      <c r="J128" s="1097" t="s">
        <v>8</v>
      </c>
      <c r="K128" s="1097" t="s">
        <v>8</v>
      </c>
      <c r="L128" s="1097" t="s">
        <v>8</v>
      </c>
      <c r="M128" s="1097" t="s">
        <v>8</v>
      </c>
      <c r="N128" s="1097" t="s">
        <v>8</v>
      </c>
      <c r="O128" s="1097" t="s">
        <v>4</v>
      </c>
      <c r="P128" s="1097" t="s">
        <v>4</v>
      </c>
      <c r="Q128" s="1097" t="s">
        <v>4</v>
      </c>
      <c r="R128" s="1097" t="s">
        <v>4</v>
      </c>
      <c r="S128" s="1097" t="s">
        <v>4</v>
      </c>
      <c r="T128" s="1097" t="s">
        <v>4</v>
      </c>
      <c r="U128" s="1097" t="s">
        <v>4</v>
      </c>
      <c r="V128" s="1097" t="s">
        <v>4</v>
      </c>
      <c r="W128" s="1097" t="s">
        <v>4</v>
      </c>
      <c r="X128" s="1097" t="s">
        <v>4</v>
      </c>
      <c r="Y128" s="1097" t="s">
        <v>4</v>
      </c>
      <c r="Z128" s="1097" t="s">
        <v>4</v>
      </c>
      <c r="AA128" s="1097" t="s">
        <v>4</v>
      </c>
      <c r="AB128" s="1097" t="s">
        <v>4</v>
      </c>
      <c r="AC128" s="1097" t="s">
        <v>4</v>
      </c>
      <c r="AD128" s="1097" t="s">
        <v>4</v>
      </c>
      <c r="AE128" s="1097" t="s">
        <v>4</v>
      </c>
      <c r="AF128" s="1097" t="s">
        <v>4</v>
      </c>
      <c r="AG128" s="1097" t="s">
        <v>4</v>
      </c>
      <c r="AH128" s="1097" t="s">
        <v>4</v>
      </c>
    </row>
    <row r="129" spans="1:34" ht="13.5" customHeight="1" x14ac:dyDescent="0.25">
      <c r="A129" s="419" t="s">
        <v>142</v>
      </c>
      <c r="B129" s="1097" t="s">
        <v>4</v>
      </c>
      <c r="C129" s="1097" t="s">
        <v>4</v>
      </c>
      <c r="D129" s="1097" t="s">
        <v>4</v>
      </c>
      <c r="E129" s="1097" t="s">
        <v>4</v>
      </c>
      <c r="F129" s="1097" t="s">
        <v>4</v>
      </c>
      <c r="G129" s="1097" t="s">
        <v>4</v>
      </c>
      <c r="H129" s="1097" t="s">
        <v>4</v>
      </c>
      <c r="I129" s="1097" t="s">
        <v>4</v>
      </c>
      <c r="J129" s="1097" t="s">
        <v>4</v>
      </c>
      <c r="K129" s="1097" t="s">
        <v>4</v>
      </c>
      <c r="L129" s="1097" t="s">
        <v>4</v>
      </c>
      <c r="M129" s="1097" t="s">
        <v>4</v>
      </c>
      <c r="N129" s="1097" t="s">
        <v>4</v>
      </c>
      <c r="O129" s="1097" t="s">
        <v>4</v>
      </c>
      <c r="P129" s="1097" t="s">
        <v>4</v>
      </c>
      <c r="Q129" s="1097" t="s">
        <v>4</v>
      </c>
      <c r="R129" s="1097" t="s">
        <v>4</v>
      </c>
      <c r="S129" s="1097" t="s">
        <v>4</v>
      </c>
      <c r="T129" s="1097" t="s">
        <v>4</v>
      </c>
      <c r="U129" s="1097" t="s">
        <v>4</v>
      </c>
      <c r="V129" s="1097" t="s">
        <v>4</v>
      </c>
      <c r="W129" s="1097" t="s">
        <v>4</v>
      </c>
      <c r="X129" s="1097" t="s">
        <v>4</v>
      </c>
      <c r="Y129" s="1097" t="s">
        <v>4</v>
      </c>
      <c r="Z129" s="1097" t="s">
        <v>4</v>
      </c>
      <c r="AA129" s="1097" t="s">
        <v>4</v>
      </c>
      <c r="AB129" s="1097" t="s">
        <v>4</v>
      </c>
      <c r="AC129" s="1097" t="s">
        <v>4</v>
      </c>
      <c r="AD129" s="1097" t="s">
        <v>4</v>
      </c>
      <c r="AE129" s="1097" t="s">
        <v>4</v>
      </c>
      <c r="AF129" s="1097" t="s">
        <v>4</v>
      </c>
      <c r="AG129" s="1097" t="s">
        <v>4</v>
      </c>
      <c r="AH129" s="1097" t="s">
        <v>4</v>
      </c>
    </row>
    <row r="130" spans="1:34" x14ac:dyDescent="0.25">
      <c r="A130" s="419" t="s">
        <v>143</v>
      </c>
      <c r="B130" s="1097" t="s">
        <v>4</v>
      </c>
      <c r="C130" s="1097" t="s">
        <v>4</v>
      </c>
      <c r="D130" s="1097" t="s">
        <v>4</v>
      </c>
      <c r="E130" s="1097" t="s">
        <v>4</v>
      </c>
      <c r="F130" s="1097" t="s">
        <v>4</v>
      </c>
      <c r="G130" s="1097" t="s">
        <v>4</v>
      </c>
      <c r="H130" s="1097" t="s">
        <v>4</v>
      </c>
      <c r="I130" s="1097" t="s">
        <v>4</v>
      </c>
      <c r="J130" s="1097" t="s">
        <v>4</v>
      </c>
      <c r="K130" s="1097" t="s">
        <v>4</v>
      </c>
      <c r="L130" s="1097" t="s">
        <v>4</v>
      </c>
      <c r="M130" s="1097" t="s">
        <v>4</v>
      </c>
      <c r="N130" s="1097" t="s">
        <v>4</v>
      </c>
      <c r="O130" s="1097" t="s">
        <v>4</v>
      </c>
      <c r="P130" s="1097" t="s">
        <v>4</v>
      </c>
      <c r="Q130" s="1097" t="s">
        <v>4</v>
      </c>
      <c r="R130" s="1097" t="s">
        <v>4</v>
      </c>
      <c r="S130" s="1097" t="s">
        <v>4</v>
      </c>
      <c r="T130" s="1097" t="s">
        <v>4</v>
      </c>
      <c r="U130" s="1097" t="s">
        <v>4</v>
      </c>
      <c r="V130" s="1097" t="s">
        <v>4</v>
      </c>
      <c r="W130" s="1097" t="s">
        <v>4</v>
      </c>
      <c r="X130" s="1097" t="s">
        <v>4</v>
      </c>
      <c r="Y130" s="1097" t="s">
        <v>4</v>
      </c>
      <c r="Z130" s="1097" t="s">
        <v>4</v>
      </c>
      <c r="AA130" s="1097" t="s">
        <v>4</v>
      </c>
      <c r="AB130" s="1097" t="s">
        <v>4</v>
      </c>
      <c r="AC130" s="1097" t="s">
        <v>4</v>
      </c>
      <c r="AD130" s="1097" t="s">
        <v>4</v>
      </c>
      <c r="AE130" s="1097" t="s">
        <v>4</v>
      </c>
      <c r="AF130" s="1097" t="s">
        <v>4</v>
      </c>
      <c r="AG130" s="1097" t="s">
        <v>4</v>
      </c>
      <c r="AH130" s="1097" t="s">
        <v>4</v>
      </c>
    </row>
    <row r="131" spans="1:34" ht="25.5" customHeight="1" x14ac:dyDescent="0.25">
      <c r="A131" s="419" t="s">
        <v>145</v>
      </c>
      <c r="B131" s="1097"/>
      <c r="C131" s="1097"/>
      <c r="D131" s="1097"/>
      <c r="E131" s="1097"/>
      <c r="F131" s="1097"/>
      <c r="G131" s="1097"/>
      <c r="H131" s="1097"/>
      <c r="I131" s="1097"/>
      <c r="J131" s="1097"/>
      <c r="K131" s="1097"/>
      <c r="L131" s="1097"/>
      <c r="M131" s="1097"/>
      <c r="N131" s="1097"/>
      <c r="O131" s="1097" t="s">
        <v>4</v>
      </c>
      <c r="P131" s="1097" t="s">
        <v>4</v>
      </c>
      <c r="Q131" s="1097" t="s">
        <v>4</v>
      </c>
      <c r="R131" s="1097" t="s">
        <v>4</v>
      </c>
      <c r="S131" s="1097" t="s">
        <v>4</v>
      </c>
      <c r="T131" s="1097" t="s">
        <v>4</v>
      </c>
      <c r="U131" s="1097" t="s">
        <v>4</v>
      </c>
      <c r="V131" s="1097" t="s">
        <v>4</v>
      </c>
      <c r="W131" s="1097" t="s">
        <v>4</v>
      </c>
      <c r="X131" s="1097" t="s">
        <v>4</v>
      </c>
      <c r="Y131" s="1097" t="s">
        <v>4</v>
      </c>
      <c r="Z131" s="1097" t="s">
        <v>4</v>
      </c>
      <c r="AA131" s="1097" t="s">
        <v>4</v>
      </c>
      <c r="AB131" s="1097" t="s">
        <v>4</v>
      </c>
      <c r="AC131" s="1097" t="s">
        <v>4</v>
      </c>
      <c r="AD131" s="1097" t="s">
        <v>4</v>
      </c>
      <c r="AE131" s="1097" t="s">
        <v>4</v>
      </c>
      <c r="AF131" s="1097" t="s">
        <v>4</v>
      </c>
      <c r="AG131" s="1097" t="s">
        <v>4</v>
      </c>
      <c r="AH131" s="1097" t="s">
        <v>4</v>
      </c>
    </row>
    <row r="132" spans="1:34" ht="14.25" customHeight="1" x14ac:dyDescent="0.25">
      <c r="A132" s="419" t="s">
        <v>708</v>
      </c>
      <c r="B132" s="1097" t="s">
        <v>8</v>
      </c>
      <c r="C132" s="1097" t="s">
        <v>8</v>
      </c>
      <c r="D132" s="1097" t="s">
        <v>8</v>
      </c>
      <c r="E132" s="1097" t="s">
        <v>8</v>
      </c>
      <c r="F132" s="1097" t="s">
        <v>8</v>
      </c>
      <c r="G132" s="1097" t="s">
        <v>8</v>
      </c>
      <c r="H132" s="1097" t="s">
        <v>8</v>
      </c>
      <c r="I132" s="1097" t="s">
        <v>8</v>
      </c>
      <c r="J132" s="1097" t="s">
        <v>8</v>
      </c>
      <c r="K132" s="1097" t="s">
        <v>8</v>
      </c>
      <c r="L132" s="1097" t="s">
        <v>8</v>
      </c>
      <c r="M132" s="1097" t="s">
        <v>8</v>
      </c>
      <c r="N132" s="1097" t="s">
        <v>4</v>
      </c>
      <c r="O132" s="1097" t="s">
        <v>4</v>
      </c>
      <c r="P132" s="1097" t="s">
        <v>4</v>
      </c>
      <c r="Q132" s="1097" t="s">
        <v>4</v>
      </c>
      <c r="R132" s="1097" t="s">
        <v>4</v>
      </c>
      <c r="S132" s="1097" t="s">
        <v>4</v>
      </c>
      <c r="T132" s="1097" t="s">
        <v>4</v>
      </c>
      <c r="U132" s="1097" t="s">
        <v>4</v>
      </c>
      <c r="V132" s="1097" t="s">
        <v>4</v>
      </c>
      <c r="W132" s="1097" t="s">
        <v>4</v>
      </c>
      <c r="X132" s="1097" t="s">
        <v>4</v>
      </c>
      <c r="Y132" s="1097" t="s">
        <v>4</v>
      </c>
      <c r="Z132" s="1097" t="s">
        <v>4</v>
      </c>
      <c r="AA132" s="1097" t="s">
        <v>4</v>
      </c>
      <c r="AB132" s="1097" t="s">
        <v>4</v>
      </c>
      <c r="AC132" s="1097" t="s">
        <v>4</v>
      </c>
      <c r="AD132" s="1097" t="s">
        <v>4</v>
      </c>
      <c r="AE132" s="1097" t="s">
        <v>4</v>
      </c>
      <c r="AF132" s="1097" t="s">
        <v>4</v>
      </c>
      <c r="AG132" s="1097" t="s">
        <v>4</v>
      </c>
      <c r="AH132" s="1097" t="s">
        <v>4</v>
      </c>
    </row>
    <row r="133" spans="1:34" ht="13.5" customHeight="1" x14ac:dyDescent="0.25">
      <c r="A133" s="419" t="s">
        <v>709</v>
      </c>
      <c r="B133" s="1097" t="s">
        <v>8</v>
      </c>
      <c r="C133" s="1097" t="s">
        <v>8</v>
      </c>
      <c r="D133" s="1097" t="s">
        <v>8</v>
      </c>
      <c r="E133" s="1097" t="s">
        <v>8</v>
      </c>
      <c r="F133" s="1097" t="s">
        <v>8</v>
      </c>
      <c r="G133" s="1097" t="s">
        <v>8</v>
      </c>
      <c r="H133" s="1097" t="s">
        <v>8</v>
      </c>
      <c r="I133" s="1097" t="s">
        <v>8</v>
      </c>
      <c r="J133" s="1097" t="s">
        <v>8</v>
      </c>
      <c r="K133" s="1097" t="s">
        <v>8</v>
      </c>
      <c r="L133" s="1097" t="s">
        <v>8</v>
      </c>
      <c r="M133" s="1097" t="s">
        <v>8</v>
      </c>
      <c r="N133" s="1097" t="s">
        <v>8</v>
      </c>
      <c r="O133" s="1097" t="s">
        <v>4</v>
      </c>
      <c r="P133" s="1097" t="s">
        <v>4</v>
      </c>
      <c r="Q133" s="1097" t="s">
        <v>4</v>
      </c>
      <c r="R133" s="1097" t="s">
        <v>4</v>
      </c>
      <c r="S133" s="1097" t="s">
        <v>4</v>
      </c>
      <c r="T133" s="1097" t="s">
        <v>4</v>
      </c>
      <c r="U133" s="1097" t="s">
        <v>4</v>
      </c>
      <c r="V133" s="1097" t="s">
        <v>4</v>
      </c>
      <c r="W133" s="1097" t="s">
        <v>4</v>
      </c>
      <c r="X133" s="1097" t="s">
        <v>4</v>
      </c>
      <c r="Y133" s="1097" t="s">
        <v>4</v>
      </c>
      <c r="Z133" s="1097" t="s">
        <v>4</v>
      </c>
      <c r="AA133" s="1097" t="s">
        <v>4</v>
      </c>
      <c r="AB133" s="1097" t="s">
        <v>4</v>
      </c>
      <c r="AC133" s="1097" t="s">
        <v>4</v>
      </c>
      <c r="AD133" s="1097" t="s">
        <v>4</v>
      </c>
      <c r="AE133" s="1097" t="s">
        <v>4</v>
      </c>
      <c r="AF133" s="1097" t="s">
        <v>4</v>
      </c>
      <c r="AG133" s="1097" t="s">
        <v>4</v>
      </c>
      <c r="AH133" s="1097" t="s">
        <v>4</v>
      </c>
    </row>
    <row r="134" spans="1:34" x14ac:dyDescent="0.25">
      <c r="A134" s="419" t="s">
        <v>710</v>
      </c>
      <c r="B134" s="1097" t="s">
        <v>4</v>
      </c>
      <c r="C134" s="1097" t="s">
        <v>4</v>
      </c>
      <c r="D134" s="1097" t="s">
        <v>4</v>
      </c>
      <c r="E134" s="1097" t="s">
        <v>4</v>
      </c>
      <c r="F134" s="1097" t="s">
        <v>4</v>
      </c>
      <c r="G134" s="1097" t="s">
        <v>4</v>
      </c>
      <c r="H134" s="1097" t="s">
        <v>4</v>
      </c>
      <c r="I134" s="1097" t="s">
        <v>4</v>
      </c>
      <c r="J134" s="1097" t="s">
        <v>4</v>
      </c>
      <c r="K134" s="1097" t="s">
        <v>4</v>
      </c>
      <c r="L134" s="1097" t="s">
        <v>4</v>
      </c>
      <c r="M134" s="1097" t="s">
        <v>4</v>
      </c>
      <c r="N134" s="1097" t="s">
        <v>4</v>
      </c>
      <c r="O134" s="1097" t="s">
        <v>4</v>
      </c>
      <c r="P134" s="1097" t="s">
        <v>4</v>
      </c>
      <c r="Q134" s="1097" t="s">
        <v>4</v>
      </c>
      <c r="R134" s="1097" t="s">
        <v>4</v>
      </c>
      <c r="S134" s="1097" t="s">
        <v>4</v>
      </c>
      <c r="T134" s="1097" t="s">
        <v>4</v>
      </c>
      <c r="U134" s="1097" t="s">
        <v>4</v>
      </c>
      <c r="V134" s="1097" t="s">
        <v>4</v>
      </c>
      <c r="W134" s="1097" t="s">
        <v>4</v>
      </c>
      <c r="X134" s="1097" t="s">
        <v>4</v>
      </c>
      <c r="Y134" s="1097" t="s">
        <v>4</v>
      </c>
      <c r="Z134" s="1097" t="s">
        <v>4</v>
      </c>
      <c r="AA134" s="1097" t="s">
        <v>4</v>
      </c>
      <c r="AB134" s="1097" t="s">
        <v>4</v>
      </c>
      <c r="AC134" s="1097" t="s">
        <v>4</v>
      </c>
      <c r="AD134" s="1097" t="s">
        <v>4</v>
      </c>
      <c r="AE134" s="1097" t="s">
        <v>4</v>
      </c>
      <c r="AF134" s="1097" t="s">
        <v>4</v>
      </c>
      <c r="AG134" s="1097" t="s">
        <v>4</v>
      </c>
      <c r="AH134" s="1097" t="s">
        <v>4</v>
      </c>
    </row>
    <row r="135" spans="1:34" x14ac:dyDescent="0.25">
      <c r="A135" s="419" t="s">
        <v>711</v>
      </c>
      <c r="B135" s="1097" t="s">
        <v>4</v>
      </c>
      <c r="C135" s="1097" t="s">
        <v>4</v>
      </c>
      <c r="D135" s="1097" t="s">
        <v>4</v>
      </c>
      <c r="E135" s="1097" t="s">
        <v>4</v>
      </c>
      <c r="F135" s="1097" t="s">
        <v>4</v>
      </c>
      <c r="G135" s="1097" t="s">
        <v>4</v>
      </c>
      <c r="H135" s="1097" t="s">
        <v>4</v>
      </c>
      <c r="I135" s="1097" t="s">
        <v>4</v>
      </c>
      <c r="J135" s="1097" t="s">
        <v>4</v>
      </c>
      <c r="K135" s="1097" t="s">
        <v>4</v>
      </c>
      <c r="L135" s="1097" t="s">
        <v>4</v>
      </c>
      <c r="M135" s="1097" t="s">
        <v>4</v>
      </c>
      <c r="N135" s="1097" t="s">
        <v>4</v>
      </c>
      <c r="O135" s="1097" t="s">
        <v>4</v>
      </c>
      <c r="P135" s="1097" t="s">
        <v>4</v>
      </c>
      <c r="Q135" s="1097" t="s">
        <v>4</v>
      </c>
      <c r="R135" s="1097" t="s">
        <v>4</v>
      </c>
      <c r="S135" s="1097" t="s">
        <v>4</v>
      </c>
      <c r="T135" s="1097" t="s">
        <v>4</v>
      </c>
      <c r="U135" s="1097" t="s">
        <v>4</v>
      </c>
      <c r="V135" s="1097" t="s">
        <v>4</v>
      </c>
      <c r="W135" s="1097" t="s">
        <v>4</v>
      </c>
      <c r="X135" s="1097" t="s">
        <v>4</v>
      </c>
      <c r="Y135" s="1097" t="s">
        <v>4</v>
      </c>
      <c r="Z135" s="1097" t="s">
        <v>4</v>
      </c>
      <c r="AA135" s="1097" t="s">
        <v>4</v>
      </c>
      <c r="AB135" s="1097" t="s">
        <v>4</v>
      </c>
      <c r="AC135" s="1097" t="s">
        <v>4</v>
      </c>
      <c r="AD135" s="1097" t="s">
        <v>4</v>
      </c>
      <c r="AE135" s="1097" t="s">
        <v>4</v>
      </c>
      <c r="AF135" s="1097" t="s">
        <v>4</v>
      </c>
      <c r="AG135" s="1097" t="s">
        <v>4</v>
      </c>
      <c r="AH135" s="1097" t="s">
        <v>4</v>
      </c>
    </row>
    <row r="136" spans="1:34" x14ac:dyDescent="0.25">
      <c r="A136" s="419" t="s">
        <v>152</v>
      </c>
      <c r="B136" s="1097"/>
      <c r="C136" s="1097"/>
      <c r="D136" s="1097"/>
      <c r="E136" s="1097"/>
      <c r="F136" s="1097"/>
      <c r="G136" s="1097"/>
      <c r="H136" s="1097"/>
      <c r="I136" s="1097"/>
      <c r="J136" s="1097"/>
      <c r="K136" s="1097"/>
      <c r="L136" s="1097"/>
      <c r="M136" s="1097"/>
      <c r="N136" s="1097"/>
      <c r="O136" s="1097" t="s">
        <v>4</v>
      </c>
      <c r="P136" s="1097" t="s">
        <v>4</v>
      </c>
      <c r="Q136" s="1097" t="s">
        <v>4</v>
      </c>
      <c r="R136" s="1097" t="s">
        <v>4</v>
      </c>
      <c r="S136" s="1097" t="s">
        <v>4</v>
      </c>
      <c r="T136" s="1097" t="s">
        <v>4</v>
      </c>
      <c r="U136" s="1097" t="s">
        <v>4</v>
      </c>
      <c r="V136" s="1097" t="s">
        <v>4</v>
      </c>
      <c r="W136" s="1097" t="s">
        <v>4</v>
      </c>
      <c r="X136" s="1097" t="s">
        <v>4</v>
      </c>
      <c r="Y136" s="1097" t="s">
        <v>4</v>
      </c>
      <c r="Z136" s="1097" t="s">
        <v>4</v>
      </c>
      <c r="AA136" s="1097" t="s">
        <v>4</v>
      </c>
      <c r="AB136" s="1097" t="s">
        <v>4</v>
      </c>
      <c r="AC136" s="1097" t="s">
        <v>4</v>
      </c>
      <c r="AD136" s="1097" t="s">
        <v>4</v>
      </c>
      <c r="AE136" s="1097" t="s">
        <v>4</v>
      </c>
      <c r="AF136" s="1097" t="s">
        <v>4</v>
      </c>
      <c r="AG136" s="1097" t="s">
        <v>4</v>
      </c>
      <c r="AH136" s="1097" t="s">
        <v>4</v>
      </c>
    </row>
    <row r="137" spans="1:34" x14ac:dyDescent="0.25">
      <c r="A137" s="419" t="s">
        <v>153</v>
      </c>
      <c r="B137" s="1097" t="s">
        <v>4</v>
      </c>
      <c r="C137" s="1097" t="s">
        <v>4</v>
      </c>
      <c r="D137" s="1097" t="s">
        <v>4</v>
      </c>
      <c r="E137" s="1097" t="s">
        <v>4</v>
      </c>
      <c r="F137" s="1097" t="s">
        <v>4</v>
      </c>
      <c r="G137" s="1097" t="s">
        <v>4</v>
      </c>
      <c r="H137" s="1097" t="s">
        <v>4</v>
      </c>
      <c r="I137" s="1097" t="s">
        <v>4</v>
      </c>
      <c r="J137" s="1097" t="s">
        <v>4</v>
      </c>
      <c r="K137" s="1097" t="s">
        <v>4</v>
      </c>
      <c r="L137" s="1097" t="s">
        <v>4</v>
      </c>
      <c r="M137" s="1097" t="s">
        <v>4</v>
      </c>
      <c r="N137" s="1097" t="s">
        <v>4</v>
      </c>
      <c r="O137" s="1097" t="s">
        <v>4</v>
      </c>
      <c r="P137" s="1097" t="s">
        <v>4</v>
      </c>
      <c r="Q137" s="1097" t="s">
        <v>4</v>
      </c>
      <c r="R137" s="1097" t="s">
        <v>4</v>
      </c>
      <c r="S137" s="1097" t="s">
        <v>4</v>
      </c>
      <c r="T137" s="1097" t="s">
        <v>4</v>
      </c>
      <c r="U137" s="1097" t="s">
        <v>4</v>
      </c>
      <c r="V137" s="1097" t="s">
        <v>4</v>
      </c>
      <c r="W137" s="1097" t="s">
        <v>4</v>
      </c>
      <c r="X137" s="1097" t="s">
        <v>4</v>
      </c>
      <c r="Y137" s="1097" t="s">
        <v>4</v>
      </c>
      <c r="Z137" s="1097" t="s">
        <v>4</v>
      </c>
      <c r="AA137" s="1097" t="s">
        <v>4</v>
      </c>
      <c r="AB137" s="1097" t="s">
        <v>4</v>
      </c>
      <c r="AC137" s="1097" t="s">
        <v>4</v>
      </c>
      <c r="AD137" s="1097" t="s">
        <v>4</v>
      </c>
      <c r="AE137" s="1097" t="s">
        <v>4</v>
      </c>
      <c r="AF137" s="1097" t="s">
        <v>4</v>
      </c>
      <c r="AG137" s="1097" t="s">
        <v>4</v>
      </c>
      <c r="AH137" s="1097" t="s">
        <v>4</v>
      </c>
    </row>
    <row r="138" spans="1:34" x14ac:dyDescent="0.25">
      <c r="A138" s="419" t="s">
        <v>155</v>
      </c>
      <c r="B138" s="1097" t="s">
        <v>4</v>
      </c>
      <c r="C138" s="1097" t="s">
        <v>4</v>
      </c>
      <c r="D138" s="1097" t="s">
        <v>4</v>
      </c>
      <c r="E138" s="1097" t="s">
        <v>4</v>
      </c>
      <c r="F138" s="1097" t="s">
        <v>4</v>
      </c>
      <c r="G138" s="1097" t="s">
        <v>4</v>
      </c>
      <c r="H138" s="1097" t="s">
        <v>4</v>
      </c>
      <c r="I138" s="1097" t="s">
        <v>4</v>
      </c>
      <c r="J138" s="1097" t="s">
        <v>4</v>
      </c>
      <c r="K138" s="1097" t="s">
        <v>4</v>
      </c>
      <c r="L138" s="1097" t="s">
        <v>4</v>
      </c>
      <c r="M138" s="1097" t="s">
        <v>4</v>
      </c>
      <c r="N138" s="1097" t="s">
        <v>4</v>
      </c>
      <c r="O138" s="1097" t="s">
        <v>4</v>
      </c>
      <c r="P138" s="1097" t="s">
        <v>4</v>
      </c>
      <c r="Q138" s="1097" t="s">
        <v>4</v>
      </c>
      <c r="R138" s="1097" t="s">
        <v>4</v>
      </c>
      <c r="S138" s="1097" t="s">
        <v>4</v>
      </c>
      <c r="T138" s="1097" t="s">
        <v>4</v>
      </c>
      <c r="U138" s="1097" t="s">
        <v>4</v>
      </c>
      <c r="V138" s="1097" t="s">
        <v>4</v>
      </c>
      <c r="W138" s="1097" t="s">
        <v>4</v>
      </c>
      <c r="X138" s="1097" t="s">
        <v>4</v>
      </c>
      <c r="Y138" s="1097" t="s">
        <v>4</v>
      </c>
      <c r="Z138" s="1097" t="s">
        <v>4</v>
      </c>
      <c r="AA138" s="1097" t="s">
        <v>4</v>
      </c>
      <c r="AB138" s="1097" t="s">
        <v>4</v>
      </c>
      <c r="AC138" s="1097" t="s">
        <v>4</v>
      </c>
      <c r="AD138" s="1097" t="s">
        <v>4</v>
      </c>
      <c r="AE138" s="1097" t="s">
        <v>4</v>
      </c>
      <c r="AF138" s="1097" t="s">
        <v>4</v>
      </c>
      <c r="AG138" s="1097" t="s">
        <v>4</v>
      </c>
      <c r="AH138" s="1097" t="s">
        <v>4</v>
      </c>
    </row>
    <row r="139" spans="1:34" x14ac:dyDescent="0.25">
      <c r="A139" s="419" t="s">
        <v>156</v>
      </c>
      <c r="B139" s="1097" t="s">
        <v>4</v>
      </c>
      <c r="C139" s="1097" t="s">
        <v>4</v>
      </c>
      <c r="D139" s="1097" t="s">
        <v>4</v>
      </c>
      <c r="E139" s="1097" t="s">
        <v>4</v>
      </c>
      <c r="F139" s="1097" t="s">
        <v>4</v>
      </c>
      <c r="G139" s="1097" t="s">
        <v>4</v>
      </c>
      <c r="H139" s="1097" t="s">
        <v>4</v>
      </c>
      <c r="I139" s="1097" t="s">
        <v>4</v>
      </c>
      <c r="J139" s="1097" t="s">
        <v>4</v>
      </c>
      <c r="K139" s="1097" t="s">
        <v>4</v>
      </c>
      <c r="L139" s="1097" t="s">
        <v>4</v>
      </c>
      <c r="M139" s="1097" t="s">
        <v>4</v>
      </c>
      <c r="N139" s="1097" t="s">
        <v>4</v>
      </c>
      <c r="O139" s="1097" t="s">
        <v>4</v>
      </c>
      <c r="P139" s="1097" t="s">
        <v>4</v>
      </c>
      <c r="Q139" s="1097" t="s">
        <v>4</v>
      </c>
      <c r="R139" s="1097" t="s">
        <v>4</v>
      </c>
      <c r="S139" s="1097" t="s">
        <v>4</v>
      </c>
      <c r="T139" s="1097" t="s">
        <v>4</v>
      </c>
      <c r="U139" s="1097" t="s">
        <v>4</v>
      </c>
      <c r="V139" s="1097" t="s">
        <v>4</v>
      </c>
      <c r="W139" s="1097" t="s">
        <v>4</v>
      </c>
      <c r="X139" s="1097" t="s">
        <v>4</v>
      </c>
      <c r="Y139" s="1097" t="s">
        <v>4</v>
      </c>
      <c r="Z139" s="1097" t="s">
        <v>4</v>
      </c>
      <c r="AA139" s="1097" t="s">
        <v>4</v>
      </c>
      <c r="AB139" s="1097" t="s">
        <v>4</v>
      </c>
      <c r="AC139" s="1097" t="s">
        <v>4</v>
      </c>
      <c r="AD139" s="1097" t="s">
        <v>4</v>
      </c>
      <c r="AE139" s="1097" t="s">
        <v>4</v>
      </c>
      <c r="AF139" s="1097" t="s">
        <v>4</v>
      </c>
      <c r="AG139" s="1097" t="s">
        <v>4</v>
      </c>
      <c r="AH139" s="1097" t="s">
        <v>4</v>
      </c>
    </row>
    <row r="140" spans="1:34" x14ac:dyDescent="0.25">
      <c r="A140" s="419" t="s">
        <v>157</v>
      </c>
      <c r="B140" s="1097" t="s">
        <v>4</v>
      </c>
      <c r="C140" s="1097" t="s">
        <v>4</v>
      </c>
      <c r="D140" s="1097" t="s">
        <v>4</v>
      </c>
      <c r="E140" s="1097" t="s">
        <v>4</v>
      </c>
      <c r="F140" s="1097" t="s">
        <v>4</v>
      </c>
      <c r="G140" s="1097" t="s">
        <v>4</v>
      </c>
      <c r="H140" s="1097" t="s">
        <v>4</v>
      </c>
      <c r="I140" s="1097" t="s">
        <v>4</v>
      </c>
      <c r="J140" s="1097" t="s">
        <v>4</v>
      </c>
      <c r="K140" s="1097" t="s">
        <v>4</v>
      </c>
      <c r="L140" s="1097" t="s">
        <v>4</v>
      </c>
      <c r="M140" s="1097" t="s">
        <v>4</v>
      </c>
      <c r="N140" s="1097" t="s">
        <v>4</v>
      </c>
      <c r="O140" s="1097" t="s">
        <v>4</v>
      </c>
      <c r="P140" s="1097" t="s">
        <v>4</v>
      </c>
      <c r="Q140" s="1097" t="s">
        <v>4</v>
      </c>
      <c r="R140" s="1097" t="s">
        <v>4</v>
      </c>
      <c r="S140" s="1097" t="s">
        <v>4</v>
      </c>
      <c r="T140" s="1097" t="s">
        <v>4</v>
      </c>
      <c r="U140" s="1097" t="s">
        <v>4</v>
      </c>
      <c r="V140" s="1097" t="s">
        <v>4</v>
      </c>
      <c r="W140" s="1097" t="s">
        <v>4</v>
      </c>
      <c r="X140" s="1097" t="s">
        <v>4</v>
      </c>
      <c r="Y140" s="1097" t="s">
        <v>4</v>
      </c>
      <c r="Z140" s="1097" t="s">
        <v>4</v>
      </c>
      <c r="AA140" s="1097" t="s">
        <v>4</v>
      </c>
      <c r="AB140" s="1097" t="s">
        <v>4</v>
      </c>
      <c r="AC140" s="1097" t="s">
        <v>4</v>
      </c>
      <c r="AD140" s="1097" t="s">
        <v>4</v>
      </c>
      <c r="AE140" s="1097" t="s">
        <v>4</v>
      </c>
      <c r="AF140" s="1097" t="s">
        <v>4</v>
      </c>
      <c r="AG140" s="1097" t="s">
        <v>4</v>
      </c>
      <c r="AH140" s="1097" t="s">
        <v>4</v>
      </c>
    </row>
    <row r="141" spans="1:34" x14ac:dyDescent="0.25">
      <c r="A141" s="419" t="s">
        <v>712</v>
      </c>
      <c r="B141" s="1097" t="s">
        <v>4</v>
      </c>
      <c r="C141" s="1097" t="s">
        <v>4</v>
      </c>
      <c r="D141" s="1097" t="s">
        <v>4</v>
      </c>
      <c r="E141" s="1097" t="s">
        <v>4</v>
      </c>
      <c r="F141" s="1097" t="s">
        <v>4</v>
      </c>
      <c r="G141" s="1097" t="s">
        <v>4</v>
      </c>
      <c r="H141" s="1097" t="s">
        <v>4</v>
      </c>
      <c r="I141" s="1097" t="s">
        <v>4</v>
      </c>
      <c r="J141" s="1097" t="s">
        <v>4</v>
      </c>
      <c r="K141" s="1097" t="s">
        <v>4</v>
      </c>
      <c r="L141" s="1097" t="s">
        <v>4</v>
      </c>
      <c r="M141" s="1097" t="s">
        <v>4</v>
      </c>
      <c r="N141" s="1097" t="s">
        <v>4</v>
      </c>
      <c r="O141" s="1097" t="s">
        <v>4</v>
      </c>
      <c r="P141" s="1097" t="s">
        <v>4</v>
      </c>
      <c r="Q141" s="1097" t="s">
        <v>4</v>
      </c>
      <c r="R141" s="1097" t="s">
        <v>4</v>
      </c>
      <c r="S141" s="1097" t="s">
        <v>4</v>
      </c>
      <c r="T141" s="1097" t="s">
        <v>4</v>
      </c>
      <c r="U141" s="1097" t="s">
        <v>4</v>
      </c>
      <c r="V141" s="1097" t="s">
        <v>4</v>
      </c>
      <c r="W141" s="1097" t="s">
        <v>4</v>
      </c>
      <c r="X141" s="1097" t="s">
        <v>4</v>
      </c>
      <c r="Y141" s="1097" t="s">
        <v>4</v>
      </c>
      <c r="Z141" s="1097" t="s">
        <v>4</v>
      </c>
      <c r="AA141" s="1097" t="s">
        <v>4</v>
      </c>
      <c r="AB141" s="1097" t="s">
        <v>4</v>
      </c>
      <c r="AC141" s="1097" t="s">
        <v>4</v>
      </c>
      <c r="AD141" s="1097" t="s">
        <v>4</v>
      </c>
      <c r="AE141" s="1097" t="s">
        <v>4</v>
      </c>
      <c r="AF141" s="1097" t="s">
        <v>4</v>
      </c>
      <c r="AG141" s="1097" t="s">
        <v>4</v>
      </c>
      <c r="AH141" s="1097" t="s">
        <v>4</v>
      </c>
    </row>
    <row r="142" spans="1:34" x14ac:dyDescent="0.25">
      <c r="A142" s="419" t="s">
        <v>713</v>
      </c>
      <c r="B142" s="1097"/>
      <c r="C142" s="1097"/>
      <c r="D142" s="1097"/>
      <c r="E142" s="1097"/>
      <c r="F142" s="1097"/>
      <c r="G142" s="1097"/>
      <c r="H142" s="1097"/>
      <c r="I142" s="1097"/>
      <c r="J142" s="1097"/>
      <c r="K142" s="1097"/>
      <c r="L142" s="1097"/>
      <c r="M142" s="1097"/>
      <c r="N142" s="1097"/>
      <c r="O142" s="1097" t="s">
        <v>4</v>
      </c>
      <c r="P142" s="1097" t="s">
        <v>4</v>
      </c>
      <c r="Q142" s="1097" t="s">
        <v>4</v>
      </c>
      <c r="R142" s="1097" t="s">
        <v>4</v>
      </c>
      <c r="S142" s="1097" t="s">
        <v>4</v>
      </c>
      <c r="T142" s="1097" t="s">
        <v>4</v>
      </c>
      <c r="U142" s="1097" t="s">
        <v>4</v>
      </c>
      <c r="V142" s="1097" t="s">
        <v>4</v>
      </c>
      <c r="W142" s="1097" t="s">
        <v>4</v>
      </c>
      <c r="X142" s="1097" t="s">
        <v>4</v>
      </c>
      <c r="Y142" s="1097" t="s">
        <v>4</v>
      </c>
      <c r="Z142" s="1097" t="s">
        <v>4</v>
      </c>
      <c r="AA142" s="1097" t="s">
        <v>4</v>
      </c>
      <c r="AB142" s="1097" t="s">
        <v>4</v>
      </c>
      <c r="AC142" s="1097" t="s">
        <v>4</v>
      </c>
      <c r="AD142" s="1097" t="s">
        <v>4</v>
      </c>
      <c r="AE142" s="1097" t="s">
        <v>4</v>
      </c>
      <c r="AF142" s="1097" t="s">
        <v>4</v>
      </c>
      <c r="AG142" s="1097" t="s">
        <v>4</v>
      </c>
      <c r="AH142" s="1097" t="s">
        <v>4</v>
      </c>
    </row>
    <row r="143" spans="1:34" x14ac:dyDescent="0.25">
      <c r="A143" s="419" t="s">
        <v>81</v>
      </c>
      <c r="B143" s="1097"/>
      <c r="C143" s="1097"/>
      <c r="D143" s="1097"/>
      <c r="E143" s="1097"/>
      <c r="F143" s="1097"/>
      <c r="G143" s="1097"/>
      <c r="H143" s="1097"/>
      <c r="I143" s="1097"/>
      <c r="J143" s="1097"/>
      <c r="K143" s="1097" t="s">
        <v>384</v>
      </c>
      <c r="L143" s="1097" t="s">
        <v>384</v>
      </c>
      <c r="M143" s="1097">
        <v>1151</v>
      </c>
      <c r="N143" s="1097">
        <v>1532</v>
      </c>
      <c r="O143" s="1097" t="s">
        <v>4</v>
      </c>
      <c r="P143" s="1097" t="s">
        <v>4</v>
      </c>
      <c r="Q143" s="1097" t="s">
        <v>4</v>
      </c>
      <c r="R143" s="1097" t="s">
        <v>4</v>
      </c>
      <c r="S143" s="1097" t="s">
        <v>4</v>
      </c>
      <c r="T143" s="1097" t="s">
        <v>4</v>
      </c>
      <c r="U143" s="1097">
        <v>813</v>
      </c>
      <c r="V143" s="1097">
        <v>1168</v>
      </c>
      <c r="W143" s="1097">
        <v>1559</v>
      </c>
      <c r="X143" s="1097">
        <v>975</v>
      </c>
      <c r="Y143" s="1097">
        <v>1965</v>
      </c>
      <c r="Z143" s="1097">
        <v>1615</v>
      </c>
      <c r="AA143" s="1097">
        <v>1082</v>
      </c>
      <c r="AB143" s="1097">
        <v>2905</v>
      </c>
      <c r="AC143" s="1097">
        <v>2532</v>
      </c>
      <c r="AD143" s="1097">
        <v>2315</v>
      </c>
      <c r="AE143" s="1097">
        <v>2984</v>
      </c>
      <c r="AF143" s="1097">
        <v>3666</v>
      </c>
      <c r="AG143" s="1097">
        <v>4725</v>
      </c>
      <c r="AH143" s="1097" t="s">
        <v>8</v>
      </c>
    </row>
    <row r="144" spans="1:34" ht="22.5" x14ac:dyDescent="0.25">
      <c r="A144" s="419" t="s">
        <v>714</v>
      </c>
      <c r="B144" s="1097"/>
      <c r="C144" s="1097"/>
      <c r="D144" s="1097"/>
      <c r="E144" s="1097"/>
      <c r="F144" s="1097"/>
      <c r="G144" s="1097"/>
      <c r="H144" s="1097"/>
      <c r="I144" s="1097"/>
      <c r="J144" s="1097"/>
      <c r="K144" s="1097" t="s">
        <v>384</v>
      </c>
      <c r="L144" s="1097" t="s">
        <v>384</v>
      </c>
      <c r="M144" s="1097" t="s">
        <v>384</v>
      </c>
      <c r="N144" s="1097">
        <v>128.1</v>
      </c>
      <c r="O144" s="1097" t="s">
        <v>4</v>
      </c>
      <c r="P144" s="1097" t="s">
        <v>4</v>
      </c>
      <c r="Q144" s="1097" t="s">
        <v>4</v>
      </c>
      <c r="R144" s="1097" t="s">
        <v>4</v>
      </c>
      <c r="S144" s="1097" t="s">
        <v>4</v>
      </c>
      <c r="T144" s="1097" t="s">
        <v>4</v>
      </c>
      <c r="U144" s="1097" t="s">
        <v>4</v>
      </c>
      <c r="V144" s="1097">
        <v>136</v>
      </c>
      <c r="W144" s="1097">
        <v>126.5</v>
      </c>
      <c r="X144" s="1097">
        <v>40</v>
      </c>
      <c r="Y144" s="1097">
        <v>192.7</v>
      </c>
      <c r="Z144" s="1097">
        <v>79.8</v>
      </c>
      <c r="AA144" s="1097">
        <v>64.7</v>
      </c>
      <c r="AB144" s="1097">
        <v>248.8</v>
      </c>
      <c r="AC144" s="1097">
        <v>82.4</v>
      </c>
      <c r="AD144" s="1097">
        <v>90</v>
      </c>
      <c r="AE144" s="1097">
        <v>129.30000000000001</v>
      </c>
      <c r="AF144" s="1097">
        <v>118.7</v>
      </c>
      <c r="AG144" s="1097">
        <v>126.2</v>
      </c>
      <c r="AH144" s="1097" t="s">
        <v>8</v>
      </c>
    </row>
    <row r="145" spans="1:34" x14ac:dyDescent="0.25">
      <c r="A145" s="419" t="s">
        <v>162</v>
      </c>
      <c r="B145" s="1097"/>
      <c r="C145" s="1097"/>
      <c r="D145" s="1097"/>
      <c r="E145" s="1097"/>
      <c r="F145" s="1097"/>
      <c r="G145" s="1097"/>
      <c r="H145" s="1097"/>
      <c r="I145" s="1097"/>
      <c r="J145" s="1097"/>
      <c r="K145" s="1097"/>
      <c r="L145" s="1097"/>
      <c r="M145" s="1097"/>
      <c r="N145" s="1097"/>
      <c r="O145" s="1097" t="s">
        <v>4</v>
      </c>
      <c r="P145" s="1097" t="s">
        <v>4</v>
      </c>
      <c r="Q145" s="1097" t="s">
        <v>4</v>
      </c>
      <c r="R145" s="1097" t="s">
        <v>4</v>
      </c>
      <c r="S145" s="1097" t="s">
        <v>4</v>
      </c>
      <c r="T145" s="1097" t="s">
        <v>4</v>
      </c>
      <c r="U145" s="1097" t="s">
        <v>4</v>
      </c>
      <c r="V145" s="1097" t="s">
        <v>4</v>
      </c>
      <c r="W145" s="1097" t="s">
        <v>4</v>
      </c>
      <c r="X145" s="1097" t="s">
        <v>4</v>
      </c>
      <c r="Y145" s="1097" t="s">
        <v>4</v>
      </c>
      <c r="Z145" s="1097" t="s">
        <v>4</v>
      </c>
      <c r="AA145" s="1097" t="s">
        <v>4</v>
      </c>
      <c r="AB145" s="1097" t="s">
        <v>4</v>
      </c>
      <c r="AC145" s="1097" t="s">
        <v>4</v>
      </c>
      <c r="AD145" s="1097" t="s">
        <v>4</v>
      </c>
      <c r="AE145" s="1097" t="s">
        <v>4</v>
      </c>
      <c r="AF145" s="1097" t="s">
        <v>4</v>
      </c>
      <c r="AG145" s="1097" t="s">
        <v>4</v>
      </c>
      <c r="AH145" s="1097" t="s">
        <v>8</v>
      </c>
    </row>
    <row r="146" spans="1:34" x14ac:dyDescent="0.25">
      <c r="A146" s="419" t="s">
        <v>715</v>
      </c>
      <c r="B146" s="1097"/>
      <c r="C146" s="1097"/>
      <c r="D146" s="1097"/>
      <c r="E146" s="1097"/>
      <c r="F146" s="1097"/>
      <c r="G146" s="1097"/>
      <c r="H146" s="1097"/>
      <c r="I146" s="1097"/>
      <c r="J146" s="1097"/>
      <c r="K146" s="1097">
        <v>6156</v>
      </c>
      <c r="L146" s="1097">
        <v>6420</v>
      </c>
      <c r="M146" s="1097">
        <v>6686</v>
      </c>
      <c r="N146" s="1097">
        <v>10685</v>
      </c>
      <c r="O146" s="1097" t="s">
        <v>4</v>
      </c>
      <c r="P146" s="1097" t="s">
        <v>4</v>
      </c>
      <c r="Q146" s="1097" t="s">
        <v>4</v>
      </c>
      <c r="R146" s="1097" t="s">
        <v>4</v>
      </c>
      <c r="S146" s="1097" t="s">
        <v>4</v>
      </c>
      <c r="T146" s="1097" t="s">
        <v>4</v>
      </c>
      <c r="U146" s="1097">
        <v>7.4</v>
      </c>
      <c r="V146" s="1097">
        <v>2.6</v>
      </c>
      <c r="W146" s="1097">
        <v>2.6</v>
      </c>
      <c r="X146" s="1097">
        <v>2.7</v>
      </c>
      <c r="Y146" s="1097">
        <v>2.4</v>
      </c>
      <c r="Z146" s="1097">
        <v>2.9</v>
      </c>
      <c r="AA146" s="1097">
        <v>0.9</v>
      </c>
      <c r="AB146" s="1097">
        <v>1.153</v>
      </c>
      <c r="AC146" s="1097">
        <v>2.0190000000000001</v>
      </c>
      <c r="AD146" s="1097">
        <v>1.8109999999999999</v>
      </c>
      <c r="AE146" s="1097">
        <v>3.883</v>
      </c>
      <c r="AF146" s="1097">
        <v>6.7009999999999996</v>
      </c>
      <c r="AG146" s="1097">
        <v>6.6710000000000003</v>
      </c>
      <c r="AH146" s="1097" t="s">
        <v>8</v>
      </c>
    </row>
    <row r="147" spans="1:34" ht="22.5" x14ac:dyDescent="0.25">
      <c r="A147" s="419" t="s">
        <v>164</v>
      </c>
      <c r="B147" s="1097"/>
      <c r="C147" s="1097"/>
      <c r="D147" s="1097"/>
      <c r="E147" s="1097"/>
      <c r="F147" s="1097"/>
      <c r="G147" s="1097"/>
      <c r="H147" s="1097"/>
      <c r="I147" s="1097"/>
      <c r="J147" s="1097"/>
      <c r="K147" s="1097">
        <v>98.3</v>
      </c>
      <c r="L147" s="1097">
        <v>104.3</v>
      </c>
      <c r="M147" s="1097">
        <v>104.1</v>
      </c>
      <c r="N147" s="1097">
        <v>159.80000000000001</v>
      </c>
      <c r="O147" s="1097" t="s">
        <v>4</v>
      </c>
      <c r="P147" s="1097" t="s">
        <v>4</v>
      </c>
      <c r="Q147" s="1097" t="s">
        <v>4</v>
      </c>
      <c r="R147" s="1097" t="s">
        <v>4</v>
      </c>
      <c r="S147" s="1097" t="s">
        <v>4</v>
      </c>
      <c r="T147" s="1097" t="s">
        <v>4</v>
      </c>
      <c r="U147" s="1097">
        <v>272.7</v>
      </c>
      <c r="V147" s="1097">
        <v>35</v>
      </c>
      <c r="W147" s="1097">
        <v>101.8</v>
      </c>
      <c r="X147" s="1097">
        <v>102.9</v>
      </c>
      <c r="Y147" s="1097">
        <v>90.2</v>
      </c>
      <c r="Z147" s="1097">
        <v>118.2</v>
      </c>
      <c r="AA147" s="1097">
        <v>33.5</v>
      </c>
      <c r="AB147" s="1097">
        <v>119.9</v>
      </c>
      <c r="AC147" s="1097">
        <v>175.1</v>
      </c>
      <c r="AD147" s="1097">
        <v>89.7</v>
      </c>
      <c r="AE147" s="1097">
        <v>214.4</v>
      </c>
      <c r="AF147" s="1097">
        <v>172.6</v>
      </c>
      <c r="AG147" s="1097">
        <v>99.6</v>
      </c>
      <c r="AH147" s="1097" t="s">
        <v>8</v>
      </c>
    </row>
    <row r="148" spans="1:34" x14ac:dyDescent="0.25">
      <c r="A148" s="419" t="s">
        <v>165</v>
      </c>
      <c r="B148" s="1097"/>
      <c r="C148" s="1097"/>
      <c r="D148" s="1097"/>
      <c r="E148" s="1097"/>
      <c r="F148" s="1097"/>
      <c r="G148" s="1097"/>
      <c r="H148" s="1097"/>
      <c r="I148" s="1097"/>
      <c r="J148" s="1097"/>
      <c r="K148" s="1097"/>
      <c r="L148" s="1097"/>
      <c r="M148" s="1097"/>
      <c r="N148" s="1097"/>
      <c r="O148" s="1097" t="s">
        <v>4</v>
      </c>
      <c r="P148" s="1097" t="s">
        <v>4</v>
      </c>
      <c r="Q148" s="1097" t="s">
        <v>4</v>
      </c>
      <c r="R148" s="1097" t="s">
        <v>4</v>
      </c>
      <c r="S148" s="1097" t="s">
        <v>4</v>
      </c>
      <c r="T148" s="1097" t="s">
        <v>4</v>
      </c>
      <c r="U148" s="1097" t="s">
        <v>4</v>
      </c>
      <c r="V148" s="1097" t="s">
        <v>4</v>
      </c>
      <c r="W148" s="1097" t="s">
        <v>4</v>
      </c>
      <c r="X148" s="1097" t="s">
        <v>4</v>
      </c>
      <c r="Y148" s="1097" t="s">
        <v>4</v>
      </c>
      <c r="Z148" s="1097" t="s">
        <v>4</v>
      </c>
      <c r="AA148" s="1097" t="s">
        <v>4</v>
      </c>
      <c r="AB148" s="1097" t="s">
        <v>4</v>
      </c>
      <c r="AC148" s="1097" t="s">
        <v>4</v>
      </c>
      <c r="AD148" s="1097" t="s">
        <v>8</v>
      </c>
      <c r="AE148" s="1097" t="s">
        <v>8</v>
      </c>
      <c r="AF148" s="1097" t="s">
        <v>8</v>
      </c>
      <c r="AG148" s="1097" t="s">
        <v>8</v>
      </c>
      <c r="AH148" s="1097" t="s">
        <v>8</v>
      </c>
    </row>
    <row r="149" spans="1:34" ht="22.5" x14ac:dyDescent="0.25">
      <c r="A149" s="419" t="s">
        <v>166</v>
      </c>
      <c r="B149" s="1097"/>
      <c r="C149" s="1097"/>
      <c r="D149" s="1097"/>
      <c r="E149" s="1097"/>
      <c r="F149" s="1097"/>
      <c r="G149" s="1097"/>
      <c r="H149" s="1097"/>
      <c r="I149" s="1097"/>
      <c r="J149" s="1097"/>
      <c r="K149" s="1097" t="s">
        <v>384</v>
      </c>
      <c r="L149" s="1097" t="s">
        <v>384</v>
      </c>
      <c r="M149" s="1097" t="s">
        <v>384</v>
      </c>
      <c r="N149" s="1097" t="s">
        <v>384</v>
      </c>
      <c r="O149" s="1097" t="s">
        <v>4</v>
      </c>
      <c r="P149" s="1097" t="s">
        <v>4</v>
      </c>
      <c r="Q149" s="1097" t="s">
        <v>4</v>
      </c>
      <c r="R149" s="1097" t="s">
        <v>4</v>
      </c>
      <c r="S149" s="1097" t="s">
        <v>4</v>
      </c>
      <c r="T149" s="1097" t="s">
        <v>4</v>
      </c>
      <c r="U149" s="1097" t="s">
        <v>4</v>
      </c>
      <c r="V149" s="1097" t="s">
        <v>4</v>
      </c>
      <c r="W149" s="1097" t="s">
        <v>4</v>
      </c>
      <c r="X149" s="1097" t="s">
        <v>4</v>
      </c>
      <c r="Y149" s="1097" t="s">
        <v>4</v>
      </c>
      <c r="Z149" s="1097" t="s">
        <v>4</v>
      </c>
      <c r="AA149" s="1097" t="s">
        <v>4</v>
      </c>
      <c r="AB149" s="1097" t="s">
        <v>4</v>
      </c>
      <c r="AC149" s="1097" t="s">
        <v>4</v>
      </c>
      <c r="AD149" s="1097" t="s">
        <v>8</v>
      </c>
      <c r="AE149" s="1097" t="s">
        <v>8</v>
      </c>
      <c r="AF149" s="1097" t="s">
        <v>8</v>
      </c>
      <c r="AG149" s="1097" t="s">
        <v>8</v>
      </c>
      <c r="AH149" s="1097" t="s">
        <v>8</v>
      </c>
    </row>
    <row r="150" spans="1:34" ht="22.5" x14ac:dyDescent="0.25">
      <c r="A150" s="419" t="s">
        <v>167</v>
      </c>
      <c r="B150" s="1097"/>
      <c r="C150" s="1097"/>
      <c r="D150" s="1097"/>
      <c r="E150" s="1097"/>
      <c r="F150" s="1097"/>
      <c r="G150" s="1097"/>
      <c r="H150" s="1097"/>
      <c r="I150" s="1097"/>
      <c r="J150" s="1097"/>
      <c r="K150" s="1097" t="s">
        <v>384</v>
      </c>
      <c r="L150" s="1097" t="s">
        <v>384</v>
      </c>
      <c r="M150" s="1097" t="s">
        <v>384</v>
      </c>
      <c r="N150" s="1097" t="s">
        <v>384</v>
      </c>
      <c r="O150" s="1097" t="s">
        <v>4</v>
      </c>
      <c r="P150" s="1097" t="s">
        <v>4</v>
      </c>
      <c r="Q150" s="1097" t="s">
        <v>4</v>
      </c>
      <c r="R150" s="1097" t="s">
        <v>4</v>
      </c>
      <c r="S150" s="1097" t="s">
        <v>4</v>
      </c>
      <c r="T150" s="1097" t="s">
        <v>4</v>
      </c>
      <c r="U150" s="1097" t="s">
        <v>4</v>
      </c>
      <c r="V150" s="1097" t="s">
        <v>4</v>
      </c>
      <c r="W150" s="1097" t="s">
        <v>4</v>
      </c>
      <c r="X150" s="1097" t="s">
        <v>4</v>
      </c>
      <c r="Y150" s="1097" t="s">
        <v>4</v>
      </c>
      <c r="Z150" s="1097" t="s">
        <v>4</v>
      </c>
      <c r="AA150" s="1097" t="s">
        <v>4</v>
      </c>
      <c r="AB150" s="1097" t="s">
        <v>4</v>
      </c>
      <c r="AC150" s="1097" t="s">
        <v>4</v>
      </c>
      <c r="AD150" s="1097" t="s">
        <v>8</v>
      </c>
      <c r="AE150" s="1097" t="s">
        <v>8</v>
      </c>
      <c r="AF150" s="1097" t="s">
        <v>8</v>
      </c>
      <c r="AG150" s="1097" t="s">
        <v>8</v>
      </c>
      <c r="AH150" s="1097" t="s">
        <v>8</v>
      </c>
    </row>
    <row r="151" spans="1:34" x14ac:dyDescent="0.25">
      <c r="A151" s="419" t="s">
        <v>249</v>
      </c>
      <c r="B151" s="1097"/>
      <c r="C151" s="1097"/>
      <c r="D151" s="1097"/>
      <c r="E151" s="1097"/>
      <c r="F151" s="1097"/>
      <c r="G151" s="1097"/>
      <c r="H151" s="1097"/>
      <c r="I151" s="1097"/>
      <c r="J151" s="1097"/>
      <c r="K151" s="1097"/>
      <c r="L151" s="1097"/>
      <c r="M151" s="1097"/>
      <c r="N151" s="1097"/>
      <c r="O151" s="1097" t="s">
        <v>4</v>
      </c>
      <c r="P151" s="1097" t="s">
        <v>4</v>
      </c>
      <c r="Q151" s="1097" t="s">
        <v>4</v>
      </c>
      <c r="R151" s="1097" t="s">
        <v>4</v>
      </c>
      <c r="S151" s="1097" t="s">
        <v>4</v>
      </c>
      <c r="T151" s="1097" t="s">
        <v>4</v>
      </c>
      <c r="U151" s="1097" t="s">
        <v>4</v>
      </c>
      <c r="V151" s="1097" t="s">
        <v>4</v>
      </c>
      <c r="W151" s="1097" t="s">
        <v>4</v>
      </c>
      <c r="X151" s="1097" t="s">
        <v>4</v>
      </c>
      <c r="Y151" s="1097" t="s">
        <v>4</v>
      </c>
      <c r="Z151" s="1097" t="s">
        <v>4</v>
      </c>
      <c r="AA151" s="1097" t="s">
        <v>4</v>
      </c>
      <c r="AB151" s="1097" t="s">
        <v>4</v>
      </c>
      <c r="AC151" s="1097" t="s">
        <v>4</v>
      </c>
      <c r="AD151" s="1097" t="s">
        <v>8</v>
      </c>
      <c r="AE151" s="1097" t="s">
        <v>8</v>
      </c>
      <c r="AF151" s="1097" t="s">
        <v>8</v>
      </c>
      <c r="AG151" s="1097" t="s">
        <v>8</v>
      </c>
      <c r="AH151" s="1097" t="s">
        <v>8</v>
      </c>
    </row>
    <row r="152" spans="1:34" x14ac:dyDescent="0.25">
      <c r="A152" s="419" t="s">
        <v>250</v>
      </c>
      <c r="B152" s="1097"/>
      <c r="C152" s="1097"/>
      <c r="D152" s="1097"/>
      <c r="E152" s="1097"/>
      <c r="F152" s="1097"/>
      <c r="G152" s="1097"/>
      <c r="H152" s="1097"/>
      <c r="I152" s="1097"/>
      <c r="J152" s="1097"/>
      <c r="K152" s="1097" t="s">
        <v>384</v>
      </c>
      <c r="L152" s="1097" t="s">
        <v>384</v>
      </c>
      <c r="M152" s="1097" t="s">
        <v>384</v>
      </c>
      <c r="N152" s="1097" t="s">
        <v>384</v>
      </c>
      <c r="O152" s="1097" t="s">
        <v>4</v>
      </c>
      <c r="P152" s="1097" t="s">
        <v>4</v>
      </c>
      <c r="Q152" s="1097" t="s">
        <v>4</v>
      </c>
      <c r="R152" s="1097" t="s">
        <v>4</v>
      </c>
      <c r="S152" s="1097" t="s">
        <v>4</v>
      </c>
      <c r="T152" s="1097" t="s">
        <v>4</v>
      </c>
      <c r="U152" s="1097" t="s">
        <v>4</v>
      </c>
      <c r="V152" s="1097" t="s">
        <v>4</v>
      </c>
      <c r="W152" s="1097" t="s">
        <v>4</v>
      </c>
      <c r="X152" s="1097" t="s">
        <v>4</v>
      </c>
      <c r="Y152" s="1097" t="s">
        <v>4</v>
      </c>
      <c r="Z152" s="1097" t="s">
        <v>4</v>
      </c>
      <c r="AA152" s="1097" t="s">
        <v>4</v>
      </c>
      <c r="AB152" s="1097" t="s">
        <v>4</v>
      </c>
      <c r="AC152" s="1097" t="s">
        <v>4</v>
      </c>
      <c r="AD152" s="1097" t="s">
        <v>8</v>
      </c>
      <c r="AE152" s="1097" t="s">
        <v>8</v>
      </c>
      <c r="AF152" s="1097" t="s">
        <v>8</v>
      </c>
      <c r="AG152" s="1097" t="s">
        <v>8</v>
      </c>
      <c r="AH152" s="1097" t="s">
        <v>8</v>
      </c>
    </row>
    <row r="153" spans="1:34" ht="22.5" x14ac:dyDescent="0.25">
      <c r="A153" s="419" t="s">
        <v>251</v>
      </c>
      <c r="B153" s="1097"/>
      <c r="C153" s="1097"/>
      <c r="D153" s="1097"/>
      <c r="E153" s="1097"/>
      <c r="F153" s="1097"/>
      <c r="G153" s="1097"/>
      <c r="H153" s="1097"/>
      <c r="I153" s="1097"/>
      <c r="J153" s="1097"/>
      <c r="K153" s="1097">
        <v>10</v>
      </c>
      <c r="L153" s="1097">
        <v>5</v>
      </c>
      <c r="M153" s="1097">
        <v>9</v>
      </c>
      <c r="N153" s="1097" t="s">
        <v>384</v>
      </c>
      <c r="O153" s="1097" t="s">
        <v>4</v>
      </c>
      <c r="P153" s="1097" t="s">
        <v>4</v>
      </c>
      <c r="Q153" s="1097" t="s">
        <v>4</v>
      </c>
      <c r="R153" s="1097" t="s">
        <v>4</v>
      </c>
      <c r="S153" s="1097" t="s">
        <v>4</v>
      </c>
      <c r="T153" s="1097" t="s">
        <v>4</v>
      </c>
      <c r="U153" s="1097" t="s">
        <v>4</v>
      </c>
      <c r="V153" s="1097" t="s">
        <v>4</v>
      </c>
      <c r="W153" s="1097" t="s">
        <v>4</v>
      </c>
      <c r="X153" s="1097" t="s">
        <v>4</v>
      </c>
      <c r="Y153" s="1097" t="s">
        <v>4</v>
      </c>
      <c r="Z153" s="1097" t="s">
        <v>4</v>
      </c>
      <c r="AA153" s="1097" t="s">
        <v>4</v>
      </c>
      <c r="AB153" s="1097" t="s">
        <v>4</v>
      </c>
      <c r="AC153" s="1097" t="s">
        <v>4</v>
      </c>
      <c r="AD153" s="1097" t="s">
        <v>8</v>
      </c>
      <c r="AE153" s="1097" t="s">
        <v>8</v>
      </c>
      <c r="AF153" s="1097" t="s">
        <v>8</v>
      </c>
      <c r="AG153" s="1097" t="s">
        <v>8</v>
      </c>
      <c r="AH153" s="1097" t="s">
        <v>8</v>
      </c>
    </row>
    <row r="154" spans="1:34" ht="22.5" x14ac:dyDescent="0.25">
      <c r="A154" s="419" t="s">
        <v>176</v>
      </c>
      <c r="B154" s="1097"/>
      <c r="C154" s="1097"/>
      <c r="D154" s="1097"/>
      <c r="E154" s="1097"/>
      <c r="F154" s="1097"/>
      <c r="G154" s="1097"/>
      <c r="H154" s="1097"/>
      <c r="I154" s="1097"/>
      <c r="J154" s="1097"/>
      <c r="K154" s="1097"/>
      <c r="L154" s="1097"/>
      <c r="M154" s="1097"/>
      <c r="N154" s="1097"/>
      <c r="O154" s="1097" t="s">
        <v>4</v>
      </c>
      <c r="P154" s="1097" t="s">
        <v>4</v>
      </c>
      <c r="Q154" s="1097" t="s">
        <v>4</v>
      </c>
      <c r="R154" s="1097" t="s">
        <v>4</v>
      </c>
      <c r="S154" s="1097" t="s">
        <v>4</v>
      </c>
      <c r="T154" s="1097" t="s">
        <v>4</v>
      </c>
      <c r="U154" s="1097">
        <v>2457</v>
      </c>
      <c r="V154" s="1097">
        <v>2653</v>
      </c>
      <c r="W154" s="1097">
        <v>2725</v>
      </c>
      <c r="X154" s="1097">
        <v>2983</v>
      </c>
      <c r="Y154" s="1097">
        <v>3193</v>
      </c>
      <c r="Z154" s="1097">
        <v>2512</v>
      </c>
      <c r="AA154" s="1097">
        <v>2376</v>
      </c>
      <c r="AB154" s="1097">
        <v>2081</v>
      </c>
      <c r="AC154" s="1097">
        <v>1816</v>
      </c>
      <c r="AD154" s="1097">
        <v>1761</v>
      </c>
      <c r="AE154" s="1097">
        <v>1658</v>
      </c>
      <c r="AF154" s="1097">
        <v>1599</v>
      </c>
      <c r="AG154" s="1097">
        <v>1646</v>
      </c>
      <c r="AH154" s="1097" t="s">
        <v>4</v>
      </c>
    </row>
    <row r="155" spans="1:34" ht="33.75" customHeight="1" x14ac:dyDescent="0.25">
      <c r="A155" s="419" t="s">
        <v>744</v>
      </c>
      <c r="B155" s="1097"/>
      <c r="C155" s="1097"/>
      <c r="D155" s="1097"/>
      <c r="E155" s="1097"/>
      <c r="F155" s="1097"/>
      <c r="G155" s="1097"/>
      <c r="H155" s="1097"/>
      <c r="I155" s="1097"/>
      <c r="J155" s="1097"/>
      <c r="K155" s="1097"/>
      <c r="L155" s="1097"/>
      <c r="M155" s="1097"/>
      <c r="N155" s="1097"/>
      <c r="O155" s="1097" t="s">
        <v>4</v>
      </c>
      <c r="P155" s="1097" t="s">
        <v>4</v>
      </c>
      <c r="Q155" s="1097" t="s">
        <v>4</v>
      </c>
      <c r="R155" s="1097" t="s">
        <v>4</v>
      </c>
      <c r="S155" s="1097" t="s">
        <v>4</v>
      </c>
      <c r="T155" s="1097" t="s">
        <v>4</v>
      </c>
      <c r="U155" s="1097">
        <v>1942</v>
      </c>
      <c r="V155" s="1097">
        <v>2105</v>
      </c>
      <c r="W155" s="1097">
        <v>2078</v>
      </c>
      <c r="X155" s="1097">
        <v>2302</v>
      </c>
      <c r="Y155" s="1097">
        <v>2403</v>
      </c>
      <c r="Z155" s="1097">
        <v>2052</v>
      </c>
      <c r="AA155" s="1097">
        <v>1864</v>
      </c>
      <c r="AB155" s="1097">
        <v>1473</v>
      </c>
      <c r="AC155" s="1097">
        <v>1455</v>
      </c>
      <c r="AD155" s="1097">
        <v>1516</v>
      </c>
      <c r="AE155" s="1097">
        <v>1431</v>
      </c>
      <c r="AF155" s="1097">
        <v>1412</v>
      </c>
      <c r="AG155" s="1097">
        <v>1532</v>
      </c>
      <c r="AH155" s="1097" t="s">
        <v>4</v>
      </c>
    </row>
    <row r="156" spans="1:34" ht="22.5" x14ac:dyDescent="0.25">
      <c r="A156" s="419" t="s">
        <v>178</v>
      </c>
      <c r="B156" s="1097"/>
      <c r="C156" s="1097"/>
      <c r="D156" s="1097"/>
      <c r="E156" s="1097"/>
      <c r="F156" s="1097"/>
      <c r="G156" s="1097"/>
      <c r="H156" s="1097"/>
      <c r="I156" s="1097"/>
      <c r="J156" s="1097"/>
      <c r="K156" s="1097"/>
      <c r="L156" s="1097"/>
      <c r="M156" s="1097"/>
      <c r="N156" s="1097"/>
      <c r="O156" s="1097" t="s">
        <v>4</v>
      </c>
      <c r="P156" s="1097" t="s">
        <v>4</v>
      </c>
      <c r="Q156" s="1097" t="s">
        <v>4</v>
      </c>
      <c r="R156" s="1097" t="s">
        <v>4</v>
      </c>
      <c r="S156" s="1097" t="s">
        <v>4</v>
      </c>
      <c r="T156" s="1097" t="s">
        <v>4</v>
      </c>
      <c r="U156" s="1097" t="s">
        <v>4</v>
      </c>
      <c r="V156" s="1097" t="s">
        <v>4</v>
      </c>
      <c r="W156" s="1097" t="s">
        <v>4</v>
      </c>
      <c r="X156" s="1097" t="s">
        <v>4</v>
      </c>
      <c r="Y156" s="1097" t="s">
        <v>4</v>
      </c>
      <c r="Z156" s="1097" t="s">
        <v>4</v>
      </c>
      <c r="AA156" s="1097" t="s">
        <v>4</v>
      </c>
      <c r="AB156" s="1097" t="s">
        <v>4</v>
      </c>
      <c r="AC156" s="1097" t="s">
        <v>4</v>
      </c>
      <c r="AD156" s="1097" t="s">
        <v>4</v>
      </c>
      <c r="AE156" s="1097" t="s">
        <v>4</v>
      </c>
      <c r="AF156" s="1097" t="s">
        <v>4</v>
      </c>
      <c r="AG156" s="1097" t="s">
        <v>4</v>
      </c>
      <c r="AH156" s="1097" t="s">
        <v>4</v>
      </c>
    </row>
    <row r="157" spans="1:34" ht="22.5" x14ac:dyDescent="0.25">
      <c r="A157" s="419" t="s">
        <v>179</v>
      </c>
      <c r="B157" s="1097"/>
      <c r="C157" s="1097"/>
      <c r="D157" s="1097"/>
      <c r="E157" s="1097"/>
      <c r="F157" s="1097"/>
      <c r="G157" s="1097"/>
      <c r="H157" s="1097"/>
      <c r="I157" s="1097"/>
      <c r="J157" s="1097"/>
      <c r="K157" s="1097"/>
      <c r="L157" s="1097"/>
      <c r="M157" s="1097"/>
      <c r="N157" s="1097"/>
      <c r="O157" s="1097" t="s">
        <v>4</v>
      </c>
      <c r="P157" s="1097" t="s">
        <v>4</v>
      </c>
      <c r="Q157" s="1097" t="s">
        <v>4</v>
      </c>
      <c r="R157" s="1097" t="s">
        <v>4</v>
      </c>
      <c r="S157" s="1097" t="s">
        <v>4</v>
      </c>
      <c r="T157" s="1097" t="s">
        <v>4</v>
      </c>
      <c r="U157" s="1097" t="s">
        <v>4</v>
      </c>
      <c r="V157" s="1097" t="s">
        <v>4</v>
      </c>
      <c r="W157" s="1097" t="s">
        <v>4</v>
      </c>
      <c r="X157" s="1097" t="s">
        <v>4</v>
      </c>
      <c r="Y157" s="1097" t="s">
        <v>4</v>
      </c>
      <c r="Z157" s="1097" t="s">
        <v>4</v>
      </c>
      <c r="AA157" s="1097" t="s">
        <v>4</v>
      </c>
      <c r="AB157" s="1097" t="s">
        <v>4</v>
      </c>
      <c r="AC157" s="1097" t="s">
        <v>4</v>
      </c>
      <c r="AD157" s="1097" t="s">
        <v>4</v>
      </c>
      <c r="AE157" s="1097" t="s">
        <v>4</v>
      </c>
      <c r="AF157" s="1097" t="s">
        <v>4</v>
      </c>
      <c r="AG157" s="1097" t="s">
        <v>4</v>
      </c>
      <c r="AH157" s="1097" t="s">
        <v>4</v>
      </c>
    </row>
    <row r="158" spans="1:34" ht="22.5" x14ac:dyDescent="0.25">
      <c r="A158" s="419" t="s">
        <v>180</v>
      </c>
      <c r="B158" s="1097"/>
      <c r="C158" s="1097"/>
      <c r="D158" s="1097"/>
      <c r="E158" s="1097"/>
      <c r="F158" s="1097"/>
      <c r="G158" s="1097"/>
      <c r="H158" s="1097"/>
      <c r="I158" s="1097"/>
      <c r="J158" s="1097"/>
      <c r="K158" s="1097">
        <v>37397</v>
      </c>
      <c r="L158" s="1097">
        <v>41499</v>
      </c>
      <c r="M158" s="1097">
        <v>47525</v>
      </c>
      <c r="N158" s="1097">
        <v>54617</v>
      </c>
      <c r="O158" s="1097" t="s">
        <v>4</v>
      </c>
      <c r="P158" s="1097" t="s">
        <v>4</v>
      </c>
      <c r="Q158" s="1097" t="s">
        <v>4</v>
      </c>
      <c r="R158" s="1097" t="s">
        <v>4</v>
      </c>
      <c r="S158" s="1097" t="s">
        <v>4</v>
      </c>
      <c r="T158" s="1097" t="s">
        <v>4</v>
      </c>
      <c r="U158" s="1097">
        <v>15593.7</v>
      </c>
      <c r="V158" s="1097">
        <v>20972</v>
      </c>
      <c r="W158" s="1097">
        <v>19817.7</v>
      </c>
      <c r="X158" s="1097">
        <v>20158.7</v>
      </c>
      <c r="Y158" s="1097">
        <v>22451</v>
      </c>
      <c r="Z158" s="1097">
        <v>22712.9</v>
      </c>
      <c r="AA158" s="1097">
        <v>12721.4</v>
      </c>
      <c r="AB158" s="1097">
        <v>17194.3</v>
      </c>
      <c r="AC158" s="1097">
        <v>39216</v>
      </c>
      <c r="AD158" s="1097">
        <v>52448.9</v>
      </c>
      <c r="AE158" s="1097">
        <v>59665.7</v>
      </c>
      <c r="AF158" s="1097">
        <v>72421.8</v>
      </c>
      <c r="AG158" s="1097">
        <v>79573.8</v>
      </c>
      <c r="AH158" s="1097" t="s">
        <v>4</v>
      </c>
    </row>
    <row r="159" spans="1:34" s="1193" customFormat="1" x14ac:dyDescent="0.2">
      <c r="A159" s="1184" t="s">
        <v>175</v>
      </c>
      <c r="B159" s="1055"/>
      <c r="C159" s="1055"/>
      <c r="D159" s="1055"/>
      <c r="E159" s="1055"/>
      <c r="F159" s="1055"/>
      <c r="G159" s="1055"/>
      <c r="H159" s="1055"/>
      <c r="I159" s="1055"/>
      <c r="J159" s="1055"/>
      <c r="K159" s="1050"/>
      <c r="L159" s="1185">
        <v>111</v>
      </c>
      <c r="M159" s="1185">
        <v>114.5</v>
      </c>
      <c r="N159" s="1185">
        <v>114.9</v>
      </c>
      <c r="O159" s="1041" t="s">
        <v>4</v>
      </c>
      <c r="P159" s="1041" t="s">
        <v>4</v>
      </c>
      <c r="Q159" s="1041" t="s">
        <v>4</v>
      </c>
      <c r="R159" s="1041" t="s">
        <v>4</v>
      </c>
      <c r="S159" s="1041" t="s">
        <v>4</v>
      </c>
      <c r="T159" s="1041" t="s">
        <v>4</v>
      </c>
      <c r="U159" s="1041" t="s">
        <v>4</v>
      </c>
      <c r="V159" s="1044">
        <v>134.5</v>
      </c>
      <c r="W159" s="1044">
        <v>94.5</v>
      </c>
      <c r="X159" s="1044">
        <v>101.7</v>
      </c>
      <c r="Y159" s="1044">
        <v>111.4</v>
      </c>
      <c r="Z159" s="1044">
        <v>101.2</v>
      </c>
      <c r="AA159" s="1044">
        <v>56</v>
      </c>
      <c r="AB159" s="1044">
        <v>135.19999999999999</v>
      </c>
      <c r="AC159" s="1044">
        <v>228.1</v>
      </c>
      <c r="AD159" s="1044">
        <v>133.69999999999999</v>
      </c>
      <c r="AE159" s="1044">
        <v>113.8</v>
      </c>
      <c r="AF159" s="1044">
        <v>121.4</v>
      </c>
      <c r="AG159" s="1186">
        <v>109.9</v>
      </c>
      <c r="AH159" s="1047"/>
    </row>
    <row r="160" spans="1:34" x14ac:dyDescent="0.25">
      <c r="A160" s="1189" t="s">
        <v>181</v>
      </c>
      <c r="B160" s="1114"/>
      <c r="C160" s="1114"/>
      <c r="D160" s="1114"/>
      <c r="E160" s="1114"/>
      <c r="F160" s="1114"/>
      <c r="G160" s="1114"/>
      <c r="H160" s="1114"/>
      <c r="I160" s="1114"/>
      <c r="J160" s="1114"/>
      <c r="K160" s="1114"/>
      <c r="L160" s="1114"/>
      <c r="M160" s="1114"/>
      <c r="N160" s="1114"/>
      <c r="O160" s="1114"/>
      <c r="P160" s="1114"/>
      <c r="Q160" s="1114"/>
      <c r="R160" s="1114"/>
      <c r="S160" s="1114"/>
      <c r="T160" s="1114"/>
      <c r="U160" s="1114"/>
      <c r="V160" s="1114"/>
      <c r="W160" s="1114"/>
      <c r="X160" s="1114"/>
      <c r="Y160" s="1114"/>
      <c r="Z160" s="1114"/>
      <c r="AA160" s="1114"/>
      <c r="AB160" s="1114"/>
      <c r="AC160" s="1114"/>
      <c r="AD160" s="1114"/>
      <c r="AE160" s="1114"/>
      <c r="AF160" s="1114"/>
      <c r="AG160" s="1114"/>
      <c r="AH160" s="1114"/>
    </row>
    <row r="161" spans="1:34" x14ac:dyDescent="0.25">
      <c r="A161" s="419" t="s">
        <v>717</v>
      </c>
      <c r="B161" s="1097"/>
      <c r="C161" s="1097"/>
      <c r="D161" s="1097"/>
      <c r="E161" s="1097"/>
      <c r="F161" s="1097"/>
      <c r="G161" s="1097"/>
      <c r="H161" s="1097"/>
      <c r="I161" s="1097"/>
      <c r="J161" s="1097"/>
      <c r="K161" s="1097">
        <v>739.1</v>
      </c>
      <c r="L161" s="1097">
        <v>4245.2</v>
      </c>
      <c r="M161" s="1097">
        <v>4293.2</v>
      </c>
      <c r="N161" s="1097">
        <v>4933.8</v>
      </c>
      <c r="O161" s="1097" t="s">
        <v>4</v>
      </c>
      <c r="P161" s="1097" t="s">
        <v>4</v>
      </c>
      <c r="Q161" s="1097" t="s">
        <v>4</v>
      </c>
      <c r="R161" s="1097" t="s">
        <v>4</v>
      </c>
      <c r="S161" s="1097" t="s">
        <v>4</v>
      </c>
      <c r="T161" s="1097" t="s">
        <v>4</v>
      </c>
      <c r="U161" s="1097" t="s">
        <v>4</v>
      </c>
      <c r="V161" s="1097" t="s">
        <v>4</v>
      </c>
      <c r="W161" s="1097" t="s">
        <v>4</v>
      </c>
      <c r="X161" s="1097">
        <v>2942.8</v>
      </c>
      <c r="Y161" s="1097">
        <v>3398.8</v>
      </c>
      <c r="Z161" s="1097">
        <v>3416.7</v>
      </c>
      <c r="AA161" s="1097">
        <v>3921</v>
      </c>
      <c r="AB161" s="1097">
        <v>4659.6000000000004</v>
      </c>
      <c r="AC161" s="1097">
        <v>5290.7</v>
      </c>
      <c r="AD161" s="1097">
        <v>5884.5</v>
      </c>
      <c r="AE161" s="1097">
        <v>6365.8</v>
      </c>
      <c r="AF161" s="1097">
        <v>8051.7</v>
      </c>
      <c r="AG161" s="1097">
        <v>9655.7999999999993</v>
      </c>
      <c r="AH161" s="1097" t="s">
        <v>8</v>
      </c>
    </row>
    <row r="162" spans="1:34" x14ac:dyDescent="0.25">
      <c r="A162" s="419" t="s">
        <v>175</v>
      </c>
      <c r="B162" s="1097"/>
      <c r="C162" s="1097"/>
      <c r="D162" s="1097"/>
      <c r="E162" s="1097"/>
      <c r="F162" s="1097"/>
      <c r="G162" s="1097"/>
      <c r="H162" s="1097"/>
      <c r="I162" s="1097"/>
      <c r="J162" s="1097"/>
      <c r="K162" s="1097">
        <v>105.9</v>
      </c>
      <c r="L162" s="1097"/>
      <c r="M162" s="1097"/>
      <c r="N162" s="1097"/>
      <c r="O162" s="1097" t="s">
        <v>4</v>
      </c>
      <c r="P162" s="1097" t="s">
        <v>4</v>
      </c>
      <c r="Q162" s="1097" t="s">
        <v>4</v>
      </c>
      <c r="R162" s="1097" t="s">
        <v>4</v>
      </c>
      <c r="S162" s="1097" t="s">
        <v>4</v>
      </c>
      <c r="T162" s="1097" t="s">
        <v>4</v>
      </c>
      <c r="U162" s="1097" t="s">
        <v>4</v>
      </c>
      <c r="V162" s="1097" t="s">
        <v>4</v>
      </c>
      <c r="W162" s="1097" t="s">
        <v>4</v>
      </c>
      <c r="X162" s="1097" t="s">
        <v>4</v>
      </c>
      <c r="Y162" s="1097">
        <v>109.4</v>
      </c>
      <c r="Z162" s="1097">
        <v>96.2</v>
      </c>
      <c r="AA162" s="1097">
        <v>100.2</v>
      </c>
      <c r="AB162" s="1097">
        <v>109.7</v>
      </c>
      <c r="AC162" s="1097">
        <v>105.7</v>
      </c>
      <c r="AD162" s="1097">
        <v>103.8</v>
      </c>
      <c r="AE162" s="1097">
        <v>100.4</v>
      </c>
      <c r="AF162" s="1097">
        <v>116.6</v>
      </c>
      <c r="AG162" s="1097">
        <v>104.5</v>
      </c>
      <c r="AH162" s="1097" t="s">
        <v>8</v>
      </c>
    </row>
    <row r="163" spans="1:34" s="1191" customFormat="1" ht="15" x14ac:dyDescent="0.25">
      <c r="A163" s="1190" t="s">
        <v>718</v>
      </c>
    </row>
    <row r="164" spans="1:34" s="1191" customFormat="1" ht="15" x14ac:dyDescent="0.2">
      <c r="A164" s="432" t="s">
        <v>719</v>
      </c>
    </row>
    <row r="165" spans="1:34" s="1191" customFormat="1" ht="15" x14ac:dyDescent="0.25">
      <c r="A165" s="1191" t="s">
        <v>720</v>
      </c>
    </row>
    <row r="166" spans="1:34" s="1191" customFormat="1" ht="15" x14ac:dyDescent="0.2">
      <c r="A166" s="1191" t="s">
        <v>721</v>
      </c>
      <c r="AE166" s="432"/>
    </row>
    <row r="167" spans="1:34" s="1191" customFormat="1" ht="15" x14ac:dyDescent="0.25">
      <c r="A167" s="1191" t="s">
        <v>722</v>
      </c>
    </row>
    <row r="168" spans="1:34" s="1191" customFormat="1" ht="15" x14ac:dyDescent="0.25">
      <c r="A168" s="1191" t="s">
        <v>723</v>
      </c>
    </row>
    <row r="169" spans="1:34" s="1191" customFormat="1" ht="15" x14ac:dyDescent="0.25">
      <c r="A169" s="1191" t="s">
        <v>724</v>
      </c>
    </row>
    <row r="170" spans="1:34" s="1191" customFormat="1" ht="15" x14ac:dyDescent="0.25">
      <c r="A170" s="1191" t="s">
        <v>725</v>
      </c>
    </row>
    <row r="171" spans="1:34" s="1191" customFormat="1" ht="15" x14ac:dyDescent="0.25">
      <c r="A171" s="1191" t="s">
        <v>726</v>
      </c>
    </row>
    <row r="172" spans="1:34" s="1191" customFormat="1" ht="15" x14ac:dyDescent="0.25">
      <c r="A172" s="1191" t="s">
        <v>727</v>
      </c>
    </row>
    <row r="173" spans="1:34" s="397" customFormat="1" x14ac:dyDescent="0.25">
      <c r="A173" s="397" t="s">
        <v>728</v>
      </c>
    </row>
    <row r="174" spans="1:34" s="397" customFormat="1" x14ac:dyDescent="0.25">
      <c r="A174" s="1192" t="s">
        <v>729</v>
      </c>
    </row>
  </sheetData>
  <mergeCells count="1">
    <mergeCell ref="A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07875-F758-46E2-AF69-78306A70FCAA}">
  <dimension ref="A1:AH174"/>
  <sheetViews>
    <sheetView workbookViewId="0">
      <pane xSplit="1" ySplit="2" topLeftCell="AG126" activePane="bottomRight" state="frozen"/>
      <selection pane="topRight" activeCell="B1" sqref="B1"/>
      <selection pane="bottomLeft" activeCell="A3" sqref="A3"/>
      <selection pane="bottomRight" activeCell="AH63" sqref="AF63:AH64"/>
    </sheetView>
  </sheetViews>
  <sheetFormatPr defaultRowHeight="11.25" x14ac:dyDescent="0.25"/>
  <cols>
    <col min="1" max="1" width="67.28515625" style="1187" customWidth="1"/>
    <col min="2" max="13" width="5.7109375" style="1187" bestFit="1" customWidth="1"/>
    <col min="14" max="14" width="8.140625" style="1187" bestFit="1" customWidth="1"/>
    <col min="15" max="20" width="9.28515625" style="1187" bestFit="1" customWidth="1"/>
    <col min="21" max="28" width="10.7109375" style="1187" bestFit="1" customWidth="1"/>
    <col min="29" max="30" width="10.7109375" style="1187" customWidth="1"/>
    <col min="31" max="31" width="12" style="1187" customWidth="1"/>
    <col min="32" max="32" width="10.85546875" style="1187" customWidth="1"/>
    <col min="33" max="33" width="9.85546875" style="1187" bestFit="1" customWidth="1"/>
    <col min="34" max="34" width="13.7109375" style="1187" customWidth="1"/>
    <col min="35" max="256" width="9.140625" style="1187"/>
    <col min="257" max="257" width="67.28515625" style="1187" customWidth="1"/>
    <col min="258" max="266" width="11" style="1187" customWidth="1"/>
    <col min="267" max="267" width="10.42578125" style="1187" bestFit="1" customWidth="1"/>
    <col min="268" max="268" width="11.42578125" style="1187" customWidth="1"/>
    <col min="269" max="269" width="11" style="1187" customWidth="1"/>
    <col min="270" max="270" width="11.140625" style="1187" customWidth="1"/>
    <col min="271" max="272" width="11" style="1187" customWidth="1"/>
    <col min="273" max="273" width="11.28515625" style="1187" customWidth="1"/>
    <col min="274" max="274" width="11.42578125" style="1187" customWidth="1"/>
    <col min="275" max="276" width="10.42578125" style="1187" bestFit="1" customWidth="1"/>
    <col min="277" max="277" width="11.42578125" style="1187" customWidth="1"/>
    <col min="278" max="278" width="10.7109375" style="1187" customWidth="1"/>
    <col min="279" max="279" width="9.28515625" style="1187" bestFit="1" customWidth="1"/>
    <col min="280" max="281" width="10.7109375" style="1187" bestFit="1" customWidth="1"/>
    <col min="282" max="282" width="10.5703125" style="1187" customWidth="1"/>
    <col min="283" max="283" width="9.85546875" style="1187" customWidth="1"/>
    <col min="284" max="286" width="10.85546875" style="1187" customWidth="1"/>
    <col min="287" max="512" width="9.140625" style="1187"/>
    <col min="513" max="513" width="67.28515625" style="1187" customWidth="1"/>
    <col min="514" max="522" width="11" style="1187" customWidth="1"/>
    <col min="523" max="523" width="10.42578125" style="1187" bestFit="1" customWidth="1"/>
    <col min="524" max="524" width="11.42578125" style="1187" customWidth="1"/>
    <col min="525" max="525" width="11" style="1187" customWidth="1"/>
    <col min="526" max="526" width="11.140625" style="1187" customWidth="1"/>
    <col min="527" max="528" width="11" style="1187" customWidth="1"/>
    <col min="529" max="529" width="11.28515625" style="1187" customWidth="1"/>
    <col min="530" max="530" width="11.42578125" style="1187" customWidth="1"/>
    <col min="531" max="532" width="10.42578125" style="1187" bestFit="1" customWidth="1"/>
    <col min="533" max="533" width="11.42578125" style="1187" customWidth="1"/>
    <col min="534" max="534" width="10.7109375" style="1187" customWidth="1"/>
    <col min="535" max="535" width="9.28515625" style="1187" bestFit="1" customWidth="1"/>
    <col min="536" max="537" width="10.7109375" style="1187" bestFit="1" customWidth="1"/>
    <col min="538" max="538" width="10.5703125" style="1187" customWidth="1"/>
    <col min="539" max="539" width="9.85546875" style="1187" customWidth="1"/>
    <col min="540" max="542" width="10.85546875" style="1187" customWidth="1"/>
    <col min="543" max="768" width="9.140625" style="1187"/>
    <col min="769" max="769" width="67.28515625" style="1187" customWidth="1"/>
    <col min="770" max="778" width="11" style="1187" customWidth="1"/>
    <col min="779" max="779" width="10.42578125" style="1187" bestFit="1" customWidth="1"/>
    <col min="780" max="780" width="11.42578125" style="1187" customWidth="1"/>
    <col min="781" max="781" width="11" style="1187" customWidth="1"/>
    <col min="782" max="782" width="11.140625" style="1187" customWidth="1"/>
    <col min="783" max="784" width="11" style="1187" customWidth="1"/>
    <col min="785" max="785" width="11.28515625" style="1187" customWidth="1"/>
    <col min="786" max="786" width="11.42578125" style="1187" customWidth="1"/>
    <col min="787" max="788" width="10.42578125" style="1187" bestFit="1" customWidth="1"/>
    <col min="789" max="789" width="11.42578125" style="1187" customWidth="1"/>
    <col min="790" max="790" width="10.7109375" style="1187" customWidth="1"/>
    <col min="791" max="791" width="9.28515625" style="1187" bestFit="1" customWidth="1"/>
    <col min="792" max="793" width="10.7109375" style="1187" bestFit="1" customWidth="1"/>
    <col min="794" max="794" width="10.5703125" style="1187" customWidth="1"/>
    <col min="795" max="795" width="9.85546875" style="1187" customWidth="1"/>
    <col min="796" max="798" width="10.85546875" style="1187" customWidth="1"/>
    <col min="799" max="1024" width="9.140625" style="1187"/>
    <col min="1025" max="1025" width="67.28515625" style="1187" customWidth="1"/>
    <col min="1026" max="1034" width="11" style="1187" customWidth="1"/>
    <col min="1035" max="1035" width="10.42578125" style="1187" bestFit="1" customWidth="1"/>
    <col min="1036" max="1036" width="11.42578125" style="1187" customWidth="1"/>
    <col min="1037" max="1037" width="11" style="1187" customWidth="1"/>
    <col min="1038" max="1038" width="11.140625" style="1187" customWidth="1"/>
    <col min="1039" max="1040" width="11" style="1187" customWidth="1"/>
    <col min="1041" max="1041" width="11.28515625" style="1187" customWidth="1"/>
    <col min="1042" max="1042" width="11.42578125" style="1187" customWidth="1"/>
    <col min="1043" max="1044" width="10.42578125" style="1187" bestFit="1" customWidth="1"/>
    <col min="1045" max="1045" width="11.42578125" style="1187" customWidth="1"/>
    <col min="1046" max="1046" width="10.7109375" style="1187" customWidth="1"/>
    <col min="1047" max="1047" width="9.28515625" style="1187" bestFit="1" customWidth="1"/>
    <col min="1048" max="1049" width="10.7109375" style="1187" bestFit="1" customWidth="1"/>
    <col min="1050" max="1050" width="10.5703125" style="1187" customWidth="1"/>
    <col min="1051" max="1051" width="9.85546875" style="1187" customWidth="1"/>
    <col min="1052" max="1054" width="10.85546875" style="1187" customWidth="1"/>
    <col min="1055" max="1280" width="9.140625" style="1187"/>
    <col min="1281" max="1281" width="67.28515625" style="1187" customWidth="1"/>
    <col min="1282" max="1290" width="11" style="1187" customWidth="1"/>
    <col min="1291" max="1291" width="10.42578125" style="1187" bestFit="1" customWidth="1"/>
    <col min="1292" max="1292" width="11.42578125" style="1187" customWidth="1"/>
    <col min="1293" max="1293" width="11" style="1187" customWidth="1"/>
    <col min="1294" max="1294" width="11.140625" style="1187" customWidth="1"/>
    <col min="1295" max="1296" width="11" style="1187" customWidth="1"/>
    <col min="1297" max="1297" width="11.28515625" style="1187" customWidth="1"/>
    <col min="1298" max="1298" width="11.42578125" style="1187" customWidth="1"/>
    <col min="1299" max="1300" width="10.42578125" style="1187" bestFit="1" customWidth="1"/>
    <col min="1301" max="1301" width="11.42578125" style="1187" customWidth="1"/>
    <col min="1302" max="1302" width="10.7109375" style="1187" customWidth="1"/>
    <col min="1303" max="1303" width="9.28515625" style="1187" bestFit="1" customWidth="1"/>
    <col min="1304" max="1305" width="10.7109375" style="1187" bestFit="1" customWidth="1"/>
    <col min="1306" max="1306" width="10.5703125" style="1187" customWidth="1"/>
    <col min="1307" max="1307" width="9.85546875" style="1187" customWidth="1"/>
    <col min="1308" max="1310" width="10.85546875" style="1187" customWidth="1"/>
    <col min="1311" max="1536" width="9.140625" style="1187"/>
    <col min="1537" max="1537" width="67.28515625" style="1187" customWidth="1"/>
    <col min="1538" max="1546" width="11" style="1187" customWidth="1"/>
    <col min="1547" max="1547" width="10.42578125" style="1187" bestFit="1" customWidth="1"/>
    <col min="1548" max="1548" width="11.42578125" style="1187" customWidth="1"/>
    <col min="1549" max="1549" width="11" style="1187" customWidth="1"/>
    <col min="1550" max="1550" width="11.140625" style="1187" customWidth="1"/>
    <col min="1551" max="1552" width="11" style="1187" customWidth="1"/>
    <col min="1553" max="1553" width="11.28515625" style="1187" customWidth="1"/>
    <col min="1554" max="1554" width="11.42578125" style="1187" customWidth="1"/>
    <col min="1555" max="1556" width="10.42578125" style="1187" bestFit="1" customWidth="1"/>
    <col min="1557" max="1557" width="11.42578125" style="1187" customWidth="1"/>
    <col min="1558" max="1558" width="10.7109375" style="1187" customWidth="1"/>
    <col min="1559" max="1559" width="9.28515625" style="1187" bestFit="1" customWidth="1"/>
    <col min="1560" max="1561" width="10.7109375" style="1187" bestFit="1" customWidth="1"/>
    <col min="1562" max="1562" width="10.5703125" style="1187" customWidth="1"/>
    <col min="1563" max="1563" width="9.85546875" style="1187" customWidth="1"/>
    <col min="1564" max="1566" width="10.85546875" style="1187" customWidth="1"/>
    <col min="1567" max="1792" width="9.140625" style="1187"/>
    <col min="1793" max="1793" width="67.28515625" style="1187" customWidth="1"/>
    <col min="1794" max="1802" width="11" style="1187" customWidth="1"/>
    <col min="1803" max="1803" width="10.42578125" style="1187" bestFit="1" customWidth="1"/>
    <col min="1804" max="1804" width="11.42578125" style="1187" customWidth="1"/>
    <col min="1805" max="1805" width="11" style="1187" customWidth="1"/>
    <col min="1806" max="1806" width="11.140625" style="1187" customWidth="1"/>
    <col min="1807" max="1808" width="11" style="1187" customWidth="1"/>
    <col min="1809" max="1809" width="11.28515625" style="1187" customWidth="1"/>
    <col min="1810" max="1810" width="11.42578125" style="1187" customWidth="1"/>
    <col min="1811" max="1812" width="10.42578125" style="1187" bestFit="1" customWidth="1"/>
    <col min="1813" max="1813" width="11.42578125" style="1187" customWidth="1"/>
    <col min="1814" max="1814" width="10.7109375" style="1187" customWidth="1"/>
    <col min="1815" max="1815" width="9.28515625" style="1187" bestFit="1" customWidth="1"/>
    <col min="1816" max="1817" width="10.7109375" style="1187" bestFit="1" customWidth="1"/>
    <col min="1818" max="1818" width="10.5703125" style="1187" customWidth="1"/>
    <col min="1819" max="1819" width="9.85546875" style="1187" customWidth="1"/>
    <col min="1820" max="1822" width="10.85546875" style="1187" customWidth="1"/>
    <col min="1823" max="2048" width="9.140625" style="1187"/>
    <col min="2049" max="2049" width="67.28515625" style="1187" customWidth="1"/>
    <col min="2050" max="2058" width="11" style="1187" customWidth="1"/>
    <col min="2059" max="2059" width="10.42578125" style="1187" bestFit="1" customWidth="1"/>
    <col min="2060" max="2060" width="11.42578125" style="1187" customWidth="1"/>
    <col min="2061" max="2061" width="11" style="1187" customWidth="1"/>
    <col min="2062" max="2062" width="11.140625" style="1187" customWidth="1"/>
    <col min="2063" max="2064" width="11" style="1187" customWidth="1"/>
    <col min="2065" max="2065" width="11.28515625" style="1187" customWidth="1"/>
    <col min="2066" max="2066" width="11.42578125" style="1187" customWidth="1"/>
    <col min="2067" max="2068" width="10.42578125" style="1187" bestFit="1" customWidth="1"/>
    <col min="2069" max="2069" width="11.42578125" style="1187" customWidth="1"/>
    <col min="2070" max="2070" width="10.7109375" style="1187" customWidth="1"/>
    <col min="2071" max="2071" width="9.28515625" style="1187" bestFit="1" customWidth="1"/>
    <col min="2072" max="2073" width="10.7109375" style="1187" bestFit="1" customWidth="1"/>
    <col min="2074" max="2074" width="10.5703125" style="1187" customWidth="1"/>
    <col min="2075" max="2075" width="9.85546875" style="1187" customWidth="1"/>
    <col min="2076" max="2078" width="10.85546875" style="1187" customWidth="1"/>
    <col min="2079" max="2304" width="9.140625" style="1187"/>
    <col min="2305" max="2305" width="67.28515625" style="1187" customWidth="1"/>
    <col min="2306" max="2314" width="11" style="1187" customWidth="1"/>
    <col min="2315" max="2315" width="10.42578125" style="1187" bestFit="1" customWidth="1"/>
    <col min="2316" max="2316" width="11.42578125" style="1187" customWidth="1"/>
    <col min="2317" max="2317" width="11" style="1187" customWidth="1"/>
    <col min="2318" max="2318" width="11.140625" style="1187" customWidth="1"/>
    <col min="2319" max="2320" width="11" style="1187" customWidth="1"/>
    <col min="2321" max="2321" width="11.28515625" style="1187" customWidth="1"/>
    <col min="2322" max="2322" width="11.42578125" style="1187" customWidth="1"/>
    <col min="2323" max="2324" width="10.42578125" style="1187" bestFit="1" customWidth="1"/>
    <col min="2325" max="2325" width="11.42578125" style="1187" customWidth="1"/>
    <col min="2326" max="2326" width="10.7109375" style="1187" customWidth="1"/>
    <col min="2327" max="2327" width="9.28515625" style="1187" bestFit="1" customWidth="1"/>
    <col min="2328" max="2329" width="10.7109375" style="1187" bestFit="1" customWidth="1"/>
    <col min="2330" max="2330" width="10.5703125" style="1187" customWidth="1"/>
    <col min="2331" max="2331" width="9.85546875" style="1187" customWidth="1"/>
    <col min="2332" max="2334" width="10.85546875" style="1187" customWidth="1"/>
    <col min="2335" max="2560" width="9.140625" style="1187"/>
    <col min="2561" max="2561" width="67.28515625" style="1187" customWidth="1"/>
    <col min="2562" max="2570" width="11" style="1187" customWidth="1"/>
    <col min="2571" max="2571" width="10.42578125" style="1187" bestFit="1" customWidth="1"/>
    <col min="2572" max="2572" width="11.42578125" style="1187" customWidth="1"/>
    <col min="2573" max="2573" width="11" style="1187" customWidth="1"/>
    <col min="2574" max="2574" width="11.140625" style="1187" customWidth="1"/>
    <col min="2575" max="2576" width="11" style="1187" customWidth="1"/>
    <col min="2577" max="2577" width="11.28515625" style="1187" customWidth="1"/>
    <col min="2578" max="2578" width="11.42578125" style="1187" customWidth="1"/>
    <col min="2579" max="2580" width="10.42578125" style="1187" bestFit="1" customWidth="1"/>
    <col min="2581" max="2581" width="11.42578125" style="1187" customWidth="1"/>
    <col min="2582" max="2582" width="10.7109375" style="1187" customWidth="1"/>
    <col min="2583" max="2583" width="9.28515625" style="1187" bestFit="1" customWidth="1"/>
    <col min="2584" max="2585" width="10.7109375" style="1187" bestFit="1" customWidth="1"/>
    <col min="2586" max="2586" width="10.5703125" style="1187" customWidth="1"/>
    <col min="2587" max="2587" width="9.85546875" style="1187" customWidth="1"/>
    <col min="2588" max="2590" width="10.85546875" style="1187" customWidth="1"/>
    <col min="2591" max="2816" width="9.140625" style="1187"/>
    <col min="2817" max="2817" width="67.28515625" style="1187" customWidth="1"/>
    <col min="2818" max="2826" width="11" style="1187" customWidth="1"/>
    <col min="2827" max="2827" width="10.42578125" style="1187" bestFit="1" customWidth="1"/>
    <col min="2828" max="2828" width="11.42578125" style="1187" customWidth="1"/>
    <col min="2829" max="2829" width="11" style="1187" customWidth="1"/>
    <col min="2830" max="2830" width="11.140625" style="1187" customWidth="1"/>
    <col min="2831" max="2832" width="11" style="1187" customWidth="1"/>
    <col min="2833" max="2833" width="11.28515625" style="1187" customWidth="1"/>
    <col min="2834" max="2834" width="11.42578125" style="1187" customWidth="1"/>
    <col min="2835" max="2836" width="10.42578125" style="1187" bestFit="1" customWidth="1"/>
    <col min="2837" max="2837" width="11.42578125" style="1187" customWidth="1"/>
    <col min="2838" max="2838" width="10.7109375" style="1187" customWidth="1"/>
    <col min="2839" max="2839" width="9.28515625" style="1187" bestFit="1" customWidth="1"/>
    <col min="2840" max="2841" width="10.7109375" style="1187" bestFit="1" customWidth="1"/>
    <col min="2842" max="2842" width="10.5703125" style="1187" customWidth="1"/>
    <col min="2843" max="2843" width="9.85546875" style="1187" customWidth="1"/>
    <col min="2844" max="2846" width="10.85546875" style="1187" customWidth="1"/>
    <col min="2847" max="3072" width="9.140625" style="1187"/>
    <col min="3073" max="3073" width="67.28515625" style="1187" customWidth="1"/>
    <col min="3074" max="3082" width="11" style="1187" customWidth="1"/>
    <col min="3083" max="3083" width="10.42578125" style="1187" bestFit="1" customWidth="1"/>
    <col min="3084" max="3084" width="11.42578125" style="1187" customWidth="1"/>
    <col min="3085" max="3085" width="11" style="1187" customWidth="1"/>
    <col min="3086" max="3086" width="11.140625" style="1187" customWidth="1"/>
    <col min="3087" max="3088" width="11" style="1187" customWidth="1"/>
    <col min="3089" max="3089" width="11.28515625" style="1187" customWidth="1"/>
    <col min="3090" max="3090" width="11.42578125" style="1187" customWidth="1"/>
    <col min="3091" max="3092" width="10.42578125" style="1187" bestFit="1" customWidth="1"/>
    <col min="3093" max="3093" width="11.42578125" style="1187" customWidth="1"/>
    <col min="3094" max="3094" width="10.7109375" style="1187" customWidth="1"/>
    <col min="3095" max="3095" width="9.28515625" style="1187" bestFit="1" customWidth="1"/>
    <col min="3096" max="3097" width="10.7109375" style="1187" bestFit="1" customWidth="1"/>
    <col min="3098" max="3098" width="10.5703125" style="1187" customWidth="1"/>
    <col min="3099" max="3099" width="9.85546875" style="1187" customWidth="1"/>
    <col min="3100" max="3102" width="10.85546875" style="1187" customWidth="1"/>
    <col min="3103" max="3328" width="9.140625" style="1187"/>
    <col min="3329" max="3329" width="67.28515625" style="1187" customWidth="1"/>
    <col min="3330" max="3338" width="11" style="1187" customWidth="1"/>
    <col min="3339" max="3339" width="10.42578125" style="1187" bestFit="1" customWidth="1"/>
    <col min="3340" max="3340" width="11.42578125" style="1187" customWidth="1"/>
    <col min="3341" max="3341" width="11" style="1187" customWidth="1"/>
    <col min="3342" max="3342" width="11.140625" style="1187" customWidth="1"/>
    <col min="3343" max="3344" width="11" style="1187" customWidth="1"/>
    <col min="3345" max="3345" width="11.28515625" style="1187" customWidth="1"/>
    <col min="3346" max="3346" width="11.42578125" style="1187" customWidth="1"/>
    <col min="3347" max="3348" width="10.42578125" style="1187" bestFit="1" customWidth="1"/>
    <col min="3349" max="3349" width="11.42578125" style="1187" customWidth="1"/>
    <col min="3350" max="3350" width="10.7109375" style="1187" customWidth="1"/>
    <col min="3351" max="3351" width="9.28515625" style="1187" bestFit="1" customWidth="1"/>
    <col min="3352" max="3353" width="10.7109375" style="1187" bestFit="1" customWidth="1"/>
    <col min="3354" max="3354" width="10.5703125" style="1187" customWidth="1"/>
    <col min="3355" max="3355" width="9.85546875" style="1187" customWidth="1"/>
    <col min="3356" max="3358" width="10.85546875" style="1187" customWidth="1"/>
    <col min="3359" max="3584" width="9.140625" style="1187"/>
    <col min="3585" max="3585" width="67.28515625" style="1187" customWidth="1"/>
    <col min="3586" max="3594" width="11" style="1187" customWidth="1"/>
    <col min="3595" max="3595" width="10.42578125" style="1187" bestFit="1" customWidth="1"/>
    <col min="3596" max="3596" width="11.42578125" style="1187" customWidth="1"/>
    <col min="3597" max="3597" width="11" style="1187" customWidth="1"/>
    <col min="3598" max="3598" width="11.140625" style="1187" customWidth="1"/>
    <col min="3599" max="3600" width="11" style="1187" customWidth="1"/>
    <col min="3601" max="3601" width="11.28515625" style="1187" customWidth="1"/>
    <col min="3602" max="3602" width="11.42578125" style="1187" customWidth="1"/>
    <col min="3603" max="3604" width="10.42578125" style="1187" bestFit="1" customWidth="1"/>
    <col min="3605" max="3605" width="11.42578125" style="1187" customWidth="1"/>
    <col min="3606" max="3606" width="10.7109375" style="1187" customWidth="1"/>
    <col min="3607" max="3607" width="9.28515625" style="1187" bestFit="1" customWidth="1"/>
    <col min="3608" max="3609" width="10.7109375" style="1187" bestFit="1" customWidth="1"/>
    <col min="3610" max="3610" width="10.5703125" style="1187" customWidth="1"/>
    <col min="3611" max="3611" width="9.85546875" style="1187" customWidth="1"/>
    <col min="3612" max="3614" width="10.85546875" style="1187" customWidth="1"/>
    <col min="3615" max="3840" width="9.140625" style="1187"/>
    <col min="3841" max="3841" width="67.28515625" style="1187" customWidth="1"/>
    <col min="3842" max="3850" width="11" style="1187" customWidth="1"/>
    <col min="3851" max="3851" width="10.42578125" style="1187" bestFit="1" customWidth="1"/>
    <col min="3852" max="3852" width="11.42578125" style="1187" customWidth="1"/>
    <col min="3853" max="3853" width="11" style="1187" customWidth="1"/>
    <col min="3854" max="3854" width="11.140625" style="1187" customWidth="1"/>
    <col min="3855" max="3856" width="11" style="1187" customWidth="1"/>
    <col min="3857" max="3857" width="11.28515625" style="1187" customWidth="1"/>
    <col min="3858" max="3858" width="11.42578125" style="1187" customWidth="1"/>
    <col min="3859" max="3860" width="10.42578125" style="1187" bestFit="1" customWidth="1"/>
    <col min="3861" max="3861" width="11.42578125" style="1187" customWidth="1"/>
    <col min="3862" max="3862" width="10.7109375" style="1187" customWidth="1"/>
    <col min="3863" max="3863" width="9.28515625" style="1187" bestFit="1" customWidth="1"/>
    <col min="3864" max="3865" width="10.7109375" style="1187" bestFit="1" customWidth="1"/>
    <col min="3866" max="3866" width="10.5703125" style="1187" customWidth="1"/>
    <col min="3867" max="3867" width="9.85546875" style="1187" customWidth="1"/>
    <col min="3868" max="3870" width="10.85546875" style="1187" customWidth="1"/>
    <col min="3871" max="4096" width="9.140625" style="1187"/>
    <col min="4097" max="4097" width="67.28515625" style="1187" customWidth="1"/>
    <col min="4098" max="4106" width="11" style="1187" customWidth="1"/>
    <col min="4107" max="4107" width="10.42578125" style="1187" bestFit="1" customWidth="1"/>
    <col min="4108" max="4108" width="11.42578125" style="1187" customWidth="1"/>
    <col min="4109" max="4109" width="11" style="1187" customWidth="1"/>
    <col min="4110" max="4110" width="11.140625" style="1187" customWidth="1"/>
    <col min="4111" max="4112" width="11" style="1187" customWidth="1"/>
    <col min="4113" max="4113" width="11.28515625" style="1187" customWidth="1"/>
    <col min="4114" max="4114" width="11.42578125" style="1187" customWidth="1"/>
    <col min="4115" max="4116" width="10.42578125" style="1187" bestFit="1" customWidth="1"/>
    <col min="4117" max="4117" width="11.42578125" style="1187" customWidth="1"/>
    <col min="4118" max="4118" width="10.7109375" style="1187" customWidth="1"/>
    <col min="4119" max="4119" width="9.28515625" style="1187" bestFit="1" customWidth="1"/>
    <col min="4120" max="4121" width="10.7109375" style="1187" bestFit="1" customWidth="1"/>
    <col min="4122" max="4122" width="10.5703125" style="1187" customWidth="1"/>
    <col min="4123" max="4123" width="9.85546875" style="1187" customWidth="1"/>
    <col min="4124" max="4126" width="10.85546875" style="1187" customWidth="1"/>
    <col min="4127" max="4352" width="9.140625" style="1187"/>
    <col min="4353" max="4353" width="67.28515625" style="1187" customWidth="1"/>
    <col min="4354" max="4362" width="11" style="1187" customWidth="1"/>
    <col min="4363" max="4363" width="10.42578125" style="1187" bestFit="1" customWidth="1"/>
    <col min="4364" max="4364" width="11.42578125" style="1187" customWidth="1"/>
    <col min="4365" max="4365" width="11" style="1187" customWidth="1"/>
    <col min="4366" max="4366" width="11.140625" style="1187" customWidth="1"/>
    <col min="4367" max="4368" width="11" style="1187" customWidth="1"/>
    <col min="4369" max="4369" width="11.28515625" style="1187" customWidth="1"/>
    <col min="4370" max="4370" width="11.42578125" style="1187" customWidth="1"/>
    <col min="4371" max="4372" width="10.42578125" style="1187" bestFit="1" customWidth="1"/>
    <col min="4373" max="4373" width="11.42578125" style="1187" customWidth="1"/>
    <col min="4374" max="4374" width="10.7109375" style="1187" customWidth="1"/>
    <col min="4375" max="4375" width="9.28515625" style="1187" bestFit="1" customWidth="1"/>
    <col min="4376" max="4377" width="10.7109375" style="1187" bestFit="1" customWidth="1"/>
    <col min="4378" max="4378" width="10.5703125" style="1187" customWidth="1"/>
    <col min="4379" max="4379" width="9.85546875" style="1187" customWidth="1"/>
    <col min="4380" max="4382" width="10.85546875" style="1187" customWidth="1"/>
    <col min="4383" max="4608" width="9.140625" style="1187"/>
    <col min="4609" max="4609" width="67.28515625" style="1187" customWidth="1"/>
    <col min="4610" max="4618" width="11" style="1187" customWidth="1"/>
    <col min="4619" max="4619" width="10.42578125" style="1187" bestFit="1" customWidth="1"/>
    <col min="4620" max="4620" width="11.42578125" style="1187" customWidth="1"/>
    <col min="4621" max="4621" width="11" style="1187" customWidth="1"/>
    <col min="4622" max="4622" width="11.140625" style="1187" customWidth="1"/>
    <col min="4623" max="4624" width="11" style="1187" customWidth="1"/>
    <col min="4625" max="4625" width="11.28515625" style="1187" customWidth="1"/>
    <col min="4626" max="4626" width="11.42578125" style="1187" customWidth="1"/>
    <col min="4627" max="4628" width="10.42578125" style="1187" bestFit="1" customWidth="1"/>
    <col min="4629" max="4629" width="11.42578125" style="1187" customWidth="1"/>
    <col min="4630" max="4630" width="10.7109375" style="1187" customWidth="1"/>
    <col min="4631" max="4631" width="9.28515625" style="1187" bestFit="1" customWidth="1"/>
    <col min="4632" max="4633" width="10.7109375" style="1187" bestFit="1" customWidth="1"/>
    <col min="4634" max="4634" width="10.5703125" style="1187" customWidth="1"/>
    <col min="4635" max="4635" width="9.85546875" style="1187" customWidth="1"/>
    <col min="4636" max="4638" width="10.85546875" style="1187" customWidth="1"/>
    <col min="4639" max="4864" width="9.140625" style="1187"/>
    <col min="4865" max="4865" width="67.28515625" style="1187" customWidth="1"/>
    <col min="4866" max="4874" width="11" style="1187" customWidth="1"/>
    <col min="4875" max="4875" width="10.42578125" style="1187" bestFit="1" customWidth="1"/>
    <col min="4876" max="4876" width="11.42578125" style="1187" customWidth="1"/>
    <col min="4877" max="4877" width="11" style="1187" customWidth="1"/>
    <col min="4878" max="4878" width="11.140625" style="1187" customWidth="1"/>
    <col min="4879" max="4880" width="11" style="1187" customWidth="1"/>
    <col min="4881" max="4881" width="11.28515625" style="1187" customWidth="1"/>
    <col min="4882" max="4882" width="11.42578125" style="1187" customWidth="1"/>
    <col min="4883" max="4884" width="10.42578125" style="1187" bestFit="1" customWidth="1"/>
    <col min="4885" max="4885" width="11.42578125" style="1187" customWidth="1"/>
    <col min="4886" max="4886" width="10.7109375" style="1187" customWidth="1"/>
    <col min="4887" max="4887" width="9.28515625" style="1187" bestFit="1" customWidth="1"/>
    <col min="4888" max="4889" width="10.7109375" style="1187" bestFit="1" customWidth="1"/>
    <col min="4890" max="4890" width="10.5703125" style="1187" customWidth="1"/>
    <col min="4891" max="4891" width="9.85546875" style="1187" customWidth="1"/>
    <col min="4892" max="4894" width="10.85546875" style="1187" customWidth="1"/>
    <col min="4895" max="5120" width="9.140625" style="1187"/>
    <col min="5121" max="5121" width="67.28515625" style="1187" customWidth="1"/>
    <col min="5122" max="5130" width="11" style="1187" customWidth="1"/>
    <col min="5131" max="5131" width="10.42578125" style="1187" bestFit="1" customWidth="1"/>
    <col min="5132" max="5132" width="11.42578125" style="1187" customWidth="1"/>
    <col min="5133" max="5133" width="11" style="1187" customWidth="1"/>
    <col min="5134" max="5134" width="11.140625" style="1187" customWidth="1"/>
    <col min="5135" max="5136" width="11" style="1187" customWidth="1"/>
    <col min="5137" max="5137" width="11.28515625" style="1187" customWidth="1"/>
    <col min="5138" max="5138" width="11.42578125" style="1187" customWidth="1"/>
    <col min="5139" max="5140" width="10.42578125" style="1187" bestFit="1" customWidth="1"/>
    <col min="5141" max="5141" width="11.42578125" style="1187" customWidth="1"/>
    <col min="5142" max="5142" width="10.7109375" style="1187" customWidth="1"/>
    <col min="5143" max="5143" width="9.28515625" style="1187" bestFit="1" customWidth="1"/>
    <col min="5144" max="5145" width="10.7109375" style="1187" bestFit="1" customWidth="1"/>
    <col min="5146" max="5146" width="10.5703125" style="1187" customWidth="1"/>
    <col min="5147" max="5147" width="9.85546875" style="1187" customWidth="1"/>
    <col min="5148" max="5150" width="10.85546875" style="1187" customWidth="1"/>
    <col min="5151" max="5376" width="9.140625" style="1187"/>
    <col min="5377" max="5377" width="67.28515625" style="1187" customWidth="1"/>
    <col min="5378" max="5386" width="11" style="1187" customWidth="1"/>
    <col min="5387" max="5387" width="10.42578125" style="1187" bestFit="1" customWidth="1"/>
    <col min="5388" max="5388" width="11.42578125" style="1187" customWidth="1"/>
    <col min="5389" max="5389" width="11" style="1187" customWidth="1"/>
    <col min="5390" max="5390" width="11.140625" style="1187" customWidth="1"/>
    <col min="5391" max="5392" width="11" style="1187" customWidth="1"/>
    <col min="5393" max="5393" width="11.28515625" style="1187" customWidth="1"/>
    <col min="5394" max="5394" width="11.42578125" style="1187" customWidth="1"/>
    <col min="5395" max="5396" width="10.42578125" style="1187" bestFit="1" customWidth="1"/>
    <col min="5397" max="5397" width="11.42578125" style="1187" customWidth="1"/>
    <col min="5398" max="5398" width="10.7109375" style="1187" customWidth="1"/>
    <col min="5399" max="5399" width="9.28515625" style="1187" bestFit="1" customWidth="1"/>
    <col min="5400" max="5401" width="10.7109375" style="1187" bestFit="1" customWidth="1"/>
    <col min="5402" max="5402" width="10.5703125" style="1187" customWidth="1"/>
    <col min="5403" max="5403" width="9.85546875" style="1187" customWidth="1"/>
    <col min="5404" max="5406" width="10.85546875" style="1187" customWidth="1"/>
    <col min="5407" max="5632" width="9.140625" style="1187"/>
    <col min="5633" max="5633" width="67.28515625" style="1187" customWidth="1"/>
    <col min="5634" max="5642" width="11" style="1187" customWidth="1"/>
    <col min="5643" max="5643" width="10.42578125" style="1187" bestFit="1" customWidth="1"/>
    <col min="5644" max="5644" width="11.42578125" style="1187" customWidth="1"/>
    <col min="5645" max="5645" width="11" style="1187" customWidth="1"/>
    <col min="5646" max="5646" width="11.140625" style="1187" customWidth="1"/>
    <col min="5647" max="5648" width="11" style="1187" customWidth="1"/>
    <col min="5649" max="5649" width="11.28515625" style="1187" customWidth="1"/>
    <col min="5650" max="5650" width="11.42578125" style="1187" customWidth="1"/>
    <col min="5651" max="5652" width="10.42578125" style="1187" bestFit="1" customWidth="1"/>
    <col min="5653" max="5653" width="11.42578125" style="1187" customWidth="1"/>
    <col min="5654" max="5654" width="10.7109375" style="1187" customWidth="1"/>
    <col min="5655" max="5655" width="9.28515625" style="1187" bestFit="1" customWidth="1"/>
    <col min="5656" max="5657" width="10.7109375" style="1187" bestFit="1" customWidth="1"/>
    <col min="5658" max="5658" width="10.5703125" style="1187" customWidth="1"/>
    <col min="5659" max="5659" width="9.85546875" style="1187" customWidth="1"/>
    <col min="5660" max="5662" width="10.85546875" style="1187" customWidth="1"/>
    <col min="5663" max="5888" width="9.140625" style="1187"/>
    <col min="5889" max="5889" width="67.28515625" style="1187" customWidth="1"/>
    <col min="5890" max="5898" width="11" style="1187" customWidth="1"/>
    <col min="5899" max="5899" width="10.42578125" style="1187" bestFit="1" customWidth="1"/>
    <col min="5900" max="5900" width="11.42578125" style="1187" customWidth="1"/>
    <col min="5901" max="5901" width="11" style="1187" customWidth="1"/>
    <col min="5902" max="5902" width="11.140625" style="1187" customWidth="1"/>
    <col min="5903" max="5904" width="11" style="1187" customWidth="1"/>
    <col min="5905" max="5905" width="11.28515625" style="1187" customWidth="1"/>
    <col min="5906" max="5906" width="11.42578125" style="1187" customWidth="1"/>
    <col min="5907" max="5908" width="10.42578125" style="1187" bestFit="1" customWidth="1"/>
    <col min="5909" max="5909" width="11.42578125" style="1187" customWidth="1"/>
    <col min="5910" max="5910" width="10.7109375" style="1187" customWidth="1"/>
    <col min="5911" max="5911" width="9.28515625" style="1187" bestFit="1" customWidth="1"/>
    <col min="5912" max="5913" width="10.7109375" style="1187" bestFit="1" customWidth="1"/>
    <col min="5914" max="5914" width="10.5703125" style="1187" customWidth="1"/>
    <col min="5915" max="5915" width="9.85546875" style="1187" customWidth="1"/>
    <col min="5916" max="5918" width="10.85546875" style="1187" customWidth="1"/>
    <col min="5919" max="6144" width="9.140625" style="1187"/>
    <col min="6145" max="6145" width="67.28515625" style="1187" customWidth="1"/>
    <col min="6146" max="6154" width="11" style="1187" customWidth="1"/>
    <col min="6155" max="6155" width="10.42578125" style="1187" bestFit="1" customWidth="1"/>
    <col min="6156" max="6156" width="11.42578125" style="1187" customWidth="1"/>
    <col min="6157" max="6157" width="11" style="1187" customWidth="1"/>
    <col min="6158" max="6158" width="11.140625" style="1187" customWidth="1"/>
    <col min="6159" max="6160" width="11" style="1187" customWidth="1"/>
    <col min="6161" max="6161" width="11.28515625" style="1187" customWidth="1"/>
    <col min="6162" max="6162" width="11.42578125" style="1187" customWidth="1"/>
    <col min="6163" max="6164" width="10.42578125" style="1187" bestFit="1" customWidth="1"/>
    <col min="6165" max="6165" width="11.42578125" style="1187" customWidth="1"/>
    <col min="6166" max="6166" width="10.7109375" style="1187" customWidth="1"/>
    <col min="6167" max="6167" width="9.28515625" style="1187" bestFit="1" customWidth="1"/>
    <col min="6168" max="6169" width="10.7109375" style="1187" bestFit="1" customWidth="1"/>
    <col min="6170" max="6170" width="10.5703125" style="1187" customWidth="1"/>
    <col min="6171" max="6171" width="9.85546875" style="1187" customWidth="1"/>
    <col min="6172" max="6174" width="10.85546875" style="1187" customWidth="1"/>
    <col min="6175" max="6400" width="9.140625" style="1187"/>
    <col min="6401" max="6401" width="67.28515625" style="1187" customWidth="1"/>
    <col min="6402" max="6410" width="11" style="1187" customWidth="1"/>
    <col min="6411" max="6411" width="10.42578125" style="1187" bestFit="1" customWidth="1"/>
    <col min="6412" max="6412" width="11.42578125" style="1187" customWidth="1"/>
    <col min="6413" max="6413" width="11" style="1187" customWidth="1"/>
    <col min="6414" max="6414" width="11.140625" style="1187" customWidth="1"/>
    <col min="6415" max="6416" width="11" style="1187" customWidth="1"/>
    <col min="6417" max="6417" width="11.28515625" style="1187" customWidth="1"/>
    <col min="6418" max="6418" width="11.42578125" style="1187" customWidth="1"/>
    <col min="6419" max="6420" width="10.42578125" style="1187" bestFit="1" customWidth="1"/>
    <col min="6421" max="6421" width="11.42578125" style="1187" customWidth="1"/>
    <col min="6422" max="6422" width="10.7109375" style="1187" customWidth="1"/>
    <col min="6423" max="6423" width="9.28515625" style="1187" bestFit="1" customWidth="1"/>
    <col min="6424" max="6425" width="10.7109375" style="1187" bestFit="1" customWidth="1"/>
    <col min="6426" max="6426" width="10.5703125" style="1187" customWidth="1"/>
    <col min="6427" max="6427" width="9.85546875" style="1187" customWidth="1"/>
    <col min="6428" max="6430" width="10.85546875" style="1187" customWidth="1"/>
    <col min="6431" max="6656" width="9.140625" style="1187"/>
    <col min="6657" max="6657" width="67.28515625" style="1187" customWidth="1"/>
    <col min="6658" max="6666" width="11" style="1187" customWidth="1"/>
    <col min="6667" max="6667" width="10.42578125" style="1187" bestFit="1" customWidth="1"/>
    <col min="6668" max="6668" width="11.42578125" style="1187" customWidth="1"/>
    <col min="6669" max="6669" width="11" style="1187" customWidth="1"/>
    <col min="6670" max="6670" width="11.140625" style="1187" customWidth="1"/>
    <col min="6671" max="6672" width="11" style="1187" customWidth="1"/>
    <col min="6673" max="6673" width="11.28515625" style="1187" customWidth="1"/>
    <col min="6674" max="6674" width="11.42578125" style="1187" customWidth="1"/>
    <col min="6675" max="6676" width="10.42578125" style="1187" bestFit="1" customWidth="1"/>
    <col min="6677" max="6677" width="11.42578125" style="1187" customWidth="1"/>
    <col min="6678" max="6678" width="10.7109375" style="1187" customWidth="1"/>
    <col min="6679" max="6679" width="9.28515625" style="1187" bestFit="1" customWidth="1"/>
    <col min="6680" max="6681" width="10.7109375" style="1187" bestFit="1" customWidth="1"/>
    <col min="6682" max="6682" width="10.5703125" style="1187" customWidth="1"/>
    <col min="6683" max="6683" width="9.85546875" style="1187" customWidth="1"/>
    <col min="6684" max="6686" width="10.85546875" style="1187" customWidth="1"/>
    <col min="6687" max="6912" width="9.140625" style="1187"/>
    <col min="6913" max="6913" width="67.28515625" style="1187" customWidth="1"/>
    <col min="6914" max="6922" width="11" style="1187" customWidth="1"/>
    <col min="6923" max="6923" width="10.42578125" style="1187" bestFit="1" customWidth="1"/>
    <col min="6924" max="6924" width="11.42578125" style="1187" customWidth="1"/>
    <col min="6925" max="6925" width="11" style="1187" customWidth="1"/>
    <col min="6926" max="6926" width="11.140625" style="1187" customWidth="1"/>
    <col min="6927" max="6928" width="11" style="1187" customWidth="1"/>
    <col min="6929" max="6929" width="11.28515625" style="1187" customWidth="1"/>
    <col min="6930" max="6930" width="11.42578125" style="1187" customWidth="1"/>
    <col min="6931" max="6932" width="10.42578125" style="1187" bestFit="1" customWidth="1"/>
    <col min="6933" max="6933" width="11.42578125" style="1187" customWidth="1"/>
    <col min="6934" max="6934" width="10.7109375" style="1187" customWidth="1"/>
    <col min="6935" max="6935" width="9.28515625" style="1187" bestFit="1" customWidth="1"/>
    <col min="6936" max="6937" width="10.7109375" style="1187" bestFit="1" customWidth="1"/>
    <col min="6938" max="6938" width="10.5703125" style="1187" customWidth="1"/>
    <col min="6939" max="6939" width="9.85546875" style="1187" customWidth="1"/>
    <col min="6940" max="6942" width="10.85546875" style="1187" customWidth="1"/>
    <col min="6943" max="7168" width="9.140625" style="1187"/>
    <col min="7169" max="7169" width="67.28515625" style="1187" customWidth="1"/>
    <col min="7170" max="7178" width="11" style="1187" customWidth="1"/>
    <col min="7179" max="7179" width="10.42578125" style="1187" bestFit="1" customWidth="1"/>
    <col min="7180" max="7180" width="11.42578125" style="1187" customWidth="1"/>
    <col min="7181" max="7181" width="11" style="1187" customWidth="1"/>
    <col min="7182" max="7182" width="11.140625" style="1187" customWidth="1"/>
    <col min="7183" max="7184" width="11" style="1187" customWidth="1"/>
    <col min="7185" max="7185" width="11.28515625" style="1187" customWidth="1"/>
    <col min="7186" max="7186" width="11.42578125" style="1187" customWidth="1"/>
    <col min="7187" max="7188" width="10.42578125" style="1187" bestFit="1" customWidth="1"/>
    <col min="7189" max="7189" width="11.42578125" style="1187" customWidth="1"/>
    <col min="7190" max="7190" width="10.7109375" style="1187" customWidth="1"/>
    <col min="7191" max="7191" width="9.28515625" style="1187" bestFit="1" customWidth="1"/>
    <col min="7192" max="7193" width="10.7109375" style="1187" bestFit="1" customWidth="1"/>
    <col min="7194" max="7194" width="10.5703125" style="1187" customWidth="1"/>
    <col min="7195" max="7195" width="9.85546875" style="1187" customWidth="1"/>
    <col min="7196" max="7198" width="10.85546875" style="1187" customWidth="1"/>
    <col min="7199" max="7424" width="9.140625" style="1187"/>
    <col min="7425" max="7425" width="67.28515625" style="1187" customWidth="1"/>
    <col min="7426" max="7434" width="11" style="1187" customWidth="1"/>
    <col min="7435" max="7435" width="10.42578125" style="1187" bestFit="1" customWidth="1"/>
    <col min="7436" max="7436" width="11.42578125" style="1187" customWidth="1"/>
    <col min="7437" max="7437" width="11" style="1187" customWidth="1"/>
    <col min="7438" max="7438" width="11.140625" style="1187" customWidth="1"/>
    <col min="7439" max="7440" width="11" style="1187" customWidth="1"/>
    <col min="7441" max="7441" width="11.28515625" style="1187" customWidth="1"/>
    <col min="7442" max="7442" width="11.42578125" style="1187" customWidth="1"/>
    <col min="7443" max="7444" width="10.42578125" style="1187" bestFit="1" customWidth="1"/>
    <col min="7445" max="7445" width="11.42578125" style="1187" customWidth="1"/>
    <col min="7446" max="7446" width="10.7109375" style="1187" customWidth="1"/>
    <col min="7447" max="7447" width="9.28515625" style="1187" bestFit="1" customWidth="1"/>
    <col min="7448" max="7449" width="10.7109375" style="1187" bestFit="1" customWidth="1"/>
    <col min="7450" max="7450" width="10.5703125" style="1187" customWidth="1"/>
    <col min="7451" max="7451" width="9.85546875" style="1187" customWidth="1"/>
    <col min="7452" max="7454" width="10.85546875" style="1187" customWidth="1"/>
    <col min="7455" max="7680" width="9.140625" style="1187"/>
    <col min="7681" max="7681" width="67.28515625" style="1187" customWidth="1"/>
    <col min="7682" max="7690" width="11" style="1187" customWidth="1"/>
    <col min="7691" max="7691" width="10.42578125" style="1187" bestFit="1" customWidth="1"/>
    <col min="7692" max="7692" width="11.42578125" style="1187" customWidth="1"/>
    <col min="7693" max="7693" width="11" style="1187" customWidth="1"/>
    <col min="7694" max="7694" width="11.140625" style="1187" customWidth="1"/>
    <col min="7695" max="7696" width="11" style="1187" customWidth="1"/>
    <col min="7697" max="7697" width="11.28515625" style="1187" customWidth="1"/>
    <col min="7698" max="7698" width="11.42578125" style="1187" customWidth="1"/>
    <col min="7699" max="7700" width="10.42578125" style="1187" bestFit="1" customWidth="1"/>
    <col min="7701" max="7701" width="11.42578125" style="1187" customWidth="1"/>
    <col min="7702" max="7702" width="10.7109375" style="1187" customWidth="1"/>
    <col min="7703" max="7703" width="9.28515625" style="1187" bestFit="1" customWidth="1"/>
    <col min="7704" max="7705" width="10.7109375" style="1187" bestFit="1" customWidth="1"/>
    <col min="7706" max="7706" width="10.5703125" style="1187" customWidth="1"/>
    <col min="7707" max="7707" width="9.85546875" style="1187" customWidth="1"/>
    <col min="7708" max="7710" width="10.85546875" style="1187" customWidth="1"/>
    <col min="7711" max="7936" width="9.140625" style="1187"/>
    <col min="7937" max="7937" width="67.28515625" style="1187" customWidth="1"/>
    <col min="7938" max="7946" width="11" style="1187" customWidth="1"/>
    <col min="7947" max="7947" width="10.42578125" style="1187" bestFit="1" customWidth="1"/>
    <col min="7948" max="7948" width="11.42578125" style="1187" customWidth="1"/>
    <col min="7949" max="7949" width="11" style="1187" customWidth="1"/>
    <col min="7950" max="7950" width="11.140625" style="1187" customWidth="1"/>
    <col min="7951" max="7952" width="11" style="1187" customWidth="1"/>
    <col min="7953" max="7953" width="11.28515625" style="1187" customWidth="1"/>
    <col min="7954" max="7954" width="11.42578125" style="1187" customWidth="1"/>
    <col min="7955" max="7956" width="10.42578125" style="1187" bestFit="1" customWidth="1"/>
    <col min="7957" max="7957" width="11.42578125" style="1187" customWidth="1"/>
    <col min="7958" max="7958" width="10.7109375" style="1187" customWidth="1"/>
    <col min="7959" max="7959" width="9.28515625" style="1187" bestFit="1" customWidth="1"/>
    <col min="7960" max="7961" width="10.7109375" style="1187" bestFit="1" customWidth="1"/>
    <col min="7962" max="7962" width="10.5703125" style="1187" customWidth="1"/>
    <col min="7963" max="7963" width="9.85546875" style="1187" customWidth="1"/>
    <col min="7964" max="7966" width="10.85546875" style="1187" customWidth="1"/>
    <col min="7967" max="8192" width="9.140625" style="1187"/>
    <col min="8193" max="8193" width="67.28515625" style="1187" customWidth="1"/>
    <col min="8194" max="8202" width="11" style="1187" customWidth="1"/>
    <col min="8203" max="8203" width="10.42578125" style="1187" bestFit="1" customWidth="1"/>
    <col min="8204" max="8204" width="11.42578125" style="1187" customWidth="1"/>
    <col min="8205" max="8205" width="11" style="1187" customWidth="1"/>
    <col min="8206" max="8206" width="11.140625" style="1187" customWidth="1"/>
    <col min="8207" max="8208" width="11" style="1187" customWidth="1"/>
    <col min="8209" max="8209" width="11.28515625" style="1187" customWidth="1"/>
    <col min="8210" max="8210" width="11.42578125" style="1187" customWidth="1"/>
    <col min="8211" max="8212" width="10.42578125" style="1187" bestFit="1" customWidth="1"/>
    <col min="8213" max="8213" width="11.42578125" style="1187" customWidth="1"/>
    <col min="8214" max="8214" width="10.7109375" style="1187" customWidth="1"/>
    <col min="8215" max="8215" width="9.28515625" style="1187" bestFit="1" customWidth="1"/>
    <col min="8216" max="8217" width="10.7109375" style="1187" bestFit="1" customWidth="1"/>
    <col min="8218" max="8218" width="10.5703125" style="1187" customWidth="1"/>
    <col min="8219" max="8219" width="9.85546875" style="1187" customWidth="1"/>
    <col min="8220" max="8222" width="10.85546875" style="1187" customWidth="1"/>
    <col min="8223" max="8448" width="9.140625" style="1187"/>
    <col min="8449" max="8449" width="67.28515625" style="1187" customWidth="1"/>
    <col min="8450" max="8458" width="11" style="1187" customWidth="1"/>
    <col min="8459" max="8459" width="10.42578125" style="1187" bestFit="1" customWidth="1"/>
    <col min="8460" max="8460" width="11.42578125" style="1187" customWidth="1"/>
    <col min="8461" max="8461" width="11" style="1187" customWidth="1"/>
    <col min="8462" max="8462" width="11.140625" style="1187" customWidth="1"/>
    <col min="8463" max="8464" width="11" style="1187" customWidth="1"/>
    <col min="8465" max="8465" width="11.28515625" style="1187" customWidth="1"/>
    <col min="8466" max="8466" width="11.42578125" style="1187" customWidth="1"/>
    <col min="8467" max="8468" width="10.42578125" style="1187" bestFit="1" customWidth="1"/>
    <col min="8469" max="8469" width="11.42578125" style="1187" customWidth="1"/>
    <col min="8470" max="8470" width="10.7109375" style="1187" customWidth="1"/>
    <col min="8471" max="8471" width="9.28515625" style="1187" bestFit="1" customWidth="1"/>
    <col min="8472" max="8473" width="10.7109375" style="1187" bestFit="1" customWidth="1"/>
    <col min="8474" max="8474" width="10.5703125" style="1187" customWidth="1"/>
    <col min="8475" max="8475" width="9.85546875" style="1187" customWidth="1"/>
    <col min="8476" max="8478" width="10.85546875" style="1187" customWidth="1"/>
    <col min="8479" max="8704" width="9.140625" style="1187"/>
    <col min="8705" max="8705" width="67.28515625" style="1187" customWidth="1"/>
    <col min="8706" max="8714" width="11" style="1187" customWidth="1"/>
    <col min="8715" max="8715" width="10.42578125" style="1187" bestFit="1" customWidth="1"/>
    <col min="8716" max="8716" width="11.42578125" style="1187" customWidth="1"/>
    <col min="8717" max="8717" width="11" style="1187" customWidth="1"/>
    <col min="8718" max="8718" width="11.140625" style="1187" customWidth="1"/>
    <col min="8719" max="8720" width="11" style="1187" customWidth="1"/>
    <col min="8721" max="8721" width="11.28515625" style="1187" customWidth="1"/>
    <col min="8722" max="8722" width="11.42578125" style="1187" customWidth="1"/>
    <col min="8723" max="8724" width="10.42578125" style="1187" bestFit="1" customWidth="1"/>
    <col min="8725" max="8725" width="11.42578125" style="1187" customWidth="1"/>
    <col min="8726" max="8726" width="10.7109375" style="1187" customWidth="1"/>
    <col min="8727" max="8727" width="9.28515625" style="1187" bestFit="1" customWidth="1"/>
    <col min="8728" max="8729" width="10.7109375" style="1187" bestFit="1" customWidth="1"/>
    <col min="8730" max="8730" width="10.5703125" style="1187" customWidth="1"/>
    <col min="8731" max="8731" width="9.85546875" style="1187" customWidth="1"/>
    <col min="8732" max="8734" width="10.85546875" style="1187" customWidth="1"/>
    <col min="8735" max="8960" width="9.140625" style="1187"/>
    <col min="8961" max="8961" width="67.28515625" style="1187" customWidth="1"/>
    <col min="8962" max="8970" width="11" style="1187" customWidth="1"/>
    <col min="8971" max="8971" width="10.42578125" style="1187" bestFit="1" customWidth="1"/>
    <col min="8972" max="8972" width="11.42578125" style="1187" customWidth="1"/>
    <col min="8973" max="8973" width="11" style="1187" customWidth="1"/>
    <col min="8974" max="8974" width="11.140625" style="1187" customWidth="1"/>
    <col min="8975" max="8976" width="11" style="1187" customWidth="1"/>
    <col min="8977" max="8977" width="11.28515625" style="1187" customWidth="1"/>
    <col min="8978" max="8978" width="11.42578125" style="1187" customWidth="1"/>
    <col min="8979" max="8980" width="10.42578125" style="1187" bestFit="1" customWidth="1"/>
    <col min="8981" max="8981" width="11.42578125" style="1187" customWidth="1"/>
    <col min="8982" max="8982" width="10.7109375" style="1187" customWidth="1"/>
    <col min="8983" max="8983" width="9.28515625" style="1187" bestFit="1" customWidth="1"/>
    <col min="8984" max="8985" width="10.7109375" style="1187" bestFit="1" customWidth="1"/>
    <col min="8986" max="8986" width="10.5703125" style="1187" customWidth="1"/>
    <col min="8987" max="8987" width="9.85546875" style="1187" customWidth="1"/>
    <col min="8988" max="8990" width="10.85546875" style="1187" customWidth="1"/>
    <col min="8991" max="9216" width="9.140625" style="1187"/>
    <col min="9217" max="9217" width="67.28515625" style="1187" customWidth="1"/>
    <col min="9218" max="9226" width="11" style="1187" customWidth="1"/>
    <col min="9227" max="9227" width="10.42578125" style="1187" bestFit="1" customWidth="1"/>
    <col min="9228" max="9228" width="11.42578125" style="1187" customWidth="1"/>
    <col min="9229" max="9229" width="11" style="1187" customWidth="1"/>
    <col min="9230" max="9230" width="11.140625" style="1187" customWidth="1"/>
    <col min="9231" max="9232" width="11" style="1187" customWidth="1"/>
    <col min="9233" max="9233" width="11.28515625" style="1187" customWidth="1"/>
    <col min="9234" max="9234" width="11.42578125" style="1187" customWidth="1"/>
    <col min="9235" max="9236" width="10.42578125" style="1187" bestFit="1" customWidth="1"/>
    <col min="9237" max="9237" width="11.42578125" style="1187" customWidth="1"/>
    <col min="9238" max="9238" width="10.7109375" style="1187" customWidth="1"/>
    <col min="9239" max="9239" width="9.28515625" style="1187" bestFit="1" customWidth="1"/>
    <col min="9240" max="9241" width="10.7109375" style="1187" bestFit="1" customWidth="1"/>
    <col min="9242" max="9242" width="10.5703125" style="1187" customWidth="1"/>
    <col min="9243" max="9243" width="9.85546875" style="1187" customWidth="1"/>
    <col min="9244" max="9246" width="10.85546875" style="1187" customWidth="1"/>
    <col min="9247" max="9472" width="9.140625" style="1187"/>
    <col min="9473" max="9473" width="67.28515625" style="1187" customWidth="1"/>
    <col min="9474" max="9482" width="11" style="1187" customWidth="1"/>
    <col min="9483" max="9483" width="10.42578125" style="1187" bestFit="1" customWidth="1"/>
    <col min="9484" max="9484" width="11.42578125" style="1187" customWidth="1"/>
    <col min="9485" max="9485" width="11" style="1187" customWidth="1"/>
    <col min="9486" max="9486" width="11.140625" style="1187" customWidth="1"/>
    <col min="9487" max="9488" width="11" style="1187" customWidth="1"/>
    <col min="9489" max="9489" width="11.28515625" style="1187" customWidth="1"/>
    <col min="9490" max="9490" width="11.42578125" style="1187" customWidth="1"/>
    <col min="9491" max="9492" width="10.42578125" style="1187" bestFit="1" customWidth="1"/>
    <col min="9493" max="9493" width="11.42578125" style="1187" customWidth="1"/>
    <col min="9494" max="9494" width="10.7109375" style="1187" customWidth="1"/>
    <col min="9495" max="9495" width="9.28515625" style="1187" bestFit="1" customWidth="1"/>
    <col min="9496" max="9497" width="10.7109375" style="1187" bestFit="1" customWidth="1"/>
    <col min="9498" max="9498" width="10.5703125" style="1187" customWidth="1"/>
    <col min="9499" max="9499" width="9.85546875" style="1187" customWidth="1"/>
    <col min="9500" max="9502" width="10.85546875" style="1187" customWidth="1"/>
    <col min="9503" max="9728" width="9.140625" style="1187"/>
    <col min="9729" max="9729" width="67.28515625" style="1187" customWidth="1"/>
    <col min="9730" max="9738" width="11" style="1187" customWidth="1"/>
    <col min="9739" max="9739" width="10.42578125" style="1187" bestFit="1" customWidth="1"/>
    <col min="9740" max="9740" width="11.42578125" style="1187" customWidth="1"/>
    <col min="9741" max="9741" width="11" style="1187" customWidth="1"/>
    <col min="9742" max="9742" width="11.140625" style="1187" customWidth="1"/>
    <col min="9743" max="9744" width="11" style="1187" customWidth="1"/>
    <col min="9745" max="9745" width="11.28515625" style="1187" customWidth="1"/>
    <col min="9746" max="9746" width="11.42578125" style="1187" customWidth="1"/>
    <col min="9747" max="9748" width="10.42578125" style="1187" bestFit="1" customWidth="1"/>
    <col min="9749" max="9749" width="11.42578125" style="1187" customWidth="1"/>
    <col min="9750" max="9750" width="10.7109375" style="1187" customWidth="1"/>
    <col min="9751" max="9751" width="9.28515625" style="1187" bestFit="1" customWidth="1"/>
    <col min="9752" max="9753" width="10.7109375" style="1187" bestFit="1" customWidth="1"/>
    <col min="9754" max="9754" width="10.5703125" style="1187" customWidth="1"/>
    <col min="9755" max="9755" width="9.85546875" style="1187" customWidth="1"/>
    <col min="9756" max="9758" width="10.85546875" style="1187" customWidth="1"/>
    <col min="9759" max="9984" width="9.140625" style="1187"/>
    <col min="9985" max="9985" width="67.28515625" style="1187" customWidth="1"/>
    <col min="9986" max="9994" width="11" style="1187" customWidth="1"/>
    <col min="9995" max="9995" width="10.42578125" style="1187" bestFit="1" customWidth="1"/>
    <col min="9996" max="9996" width="11.42578125" style="1187" customWidth="1"/>
    <col min="9997" max="9997" width="11" style="1187" customWidth="1"/>
    <col min="9998" max="9998" width="11.140625" style="1187" customWidth="1"/>
    <col min="9999" max="10000" width="11" style="1187" customWidth="1"/>
    <col min="10001" max="10001" width="11.28515625" style="1187" customWidth="1"/>
    <col min="10002" max="10002" width="11.42578125" style="1187" customWidth="1"/>
    <col min="10003" max="10004" width="10.42578125" style="1187" bestFit="1" customWidth="1"/>
    <col min="10005" max="10005" width="11.42578125" style="1187" customWidth="1"/>
    <col min="10006" max="10006" width="10.7109375" style="1187" customWidth="1"/>
    <col min="10007" max="10007" width="9.28515625" style="1187" bestFit="1" customWidth="1"/>
    <col min="10008" max="10009" width="10.7109375" style="1187" bestFit="1" customWidth="1"/>
    <col min="10010" max="10010" width="10.5703125" style="1187" customWidth="1"/>
    <col min="10011" max="10011" width="9.85546875" style="1187" customWidth="1"/>
    <col min="10012" max="10014" width="10.85546875" style="1187" customWidth="1"/>
    <col min="10015" max="10240" width="9.140625" style="1187"/>
    <col min="10241" max="10241" width="67.28515625" style="1187" customWidth="1"/>
    <col min="10242" max="10250" width="11" style="1187" customWidth="1"/>
    <col min="10251" max="10251" width="10.42578125" style="1187" bestFit="1" customWidth="1"/>
    <col min="10252" max="10252" width="11.42578125" style="1187" customWidth="1"/>
    <col min="10253" max="10253" width="11" style="1187" customWidth="1"/>
    <col min="10254" max="10254" width="11.140625" style="1187" customWidth="1"/>
    <col min="10255" max="10256" width="11" style="1187" customWidth="1"/>
    <col min="10257" max="10257" width="11.28515625" style="1187" customWidth="1"/>
    <col min="10258" max="10258" width="11.42578125" style="1187" customWidth="1"/>
    <col min="10259" max="10260" width="10.42578125" style="1187" bestFit="1" customWidth="1"/>
    <col min="10261" max="10261" width="11.42578125" style="1187" customWidth="1"/>
    <col min="10262" max="10262" width="10.7109375" style="1187" customWidth="1"/>
    <col min="10263" max="10263" width="9.28515625" style="1187" bestFit="1" customWidth="1"/>
    <col min="10264" max="10265" width="10.7109375" style="1187" bestFit="1" customWidth="1"/>
    <col min="10266" max="10266" width="10.5703125" style="1187" customWidth="1"/>
    <col min="10267" max="10267" width="9.85546875" style="1187" customWidth="1"/>
    <col min="10268" max="10270" width="10.85546875" style="1187" customWidth="1"/>
    <col min="10271" max="10496" width="9.140625" style="1187"/>
    <col min="10497" max="10497" width="67.28515625" style="1187" customWidth="1"/>
    <col min="10498" max="10506" width="11" style="1187" customWidth="1"/>
    <col min="10507" max="10507" width="10.42578125" style="1187" bestFit="1" customWidth="1"/>
    <col min="10508" max="10508" width="11.42578125" style="1187" customWidth="1"/>
    <col min="10509" max="10509" width="11" style="1187" customWidth="1"/>
    <col min="10510" max="10510" width="11.140625" style="1187" customWidth="1"/>
    <col min="10511" max="10512" width="11" style="1187" customWidth="1"/>
    <col min="10513" max="10513" width="11.28515625" style="1187" customWidth="1"/>
    <col min="10514" max="10514" width="11.42578125" style="1187" customWidth="1"/>
    <col min="10515" max="10516" width="10.42578125" style="1187" bestFit="1" customWidth="1"/>
    <col min="10517" max="10517" width="11.42578125" style="1187" customWidth="1"/>
    <col min="10518" max="10518" width="10.7109375" style="1187" customWidth="1"/>
    <col min="10519" max="10519" width="9.28515625" style="1187" bestFit="1" customWidth="1"/>
    <col min="10520" max="10521" width="10.7109375" style="1187" bestFit="1" customWidth="1"/>
    <col min="10522" max="10522" width="10.5703125" style="1187" customWidth="1"/>
    <col min="10523" max="10523" width="9.85546875" style="1187" customWidth="1"/>
    <col min="10524" max="10526" width="10.85546875" style="1187" customWidth="1"/>
    <col min="10527" max="10752" width="9.140625" style="1187"/>
    <col min="10753" max="10753" width="67.28515625" style="1187" customWidth="1"/>
    <col min="10754" max="10762" width="11" style="1187" customWidth="1"/>
    <col min="10763" max="10763" width="10.42578125" style="1187" bestFit="1" customWidth="1"/>
    <col min="10764" max="10764" width="11.42578125" style="1187" customWidth="1"/>
    <col min="10765" max="10765" width="11" style="1187" customWidth="1"/>
    <col min="10766" max="10766" width="11.140625" style="1187" customWidth="1"/>
    <col min="10767" max="10768" width="11" style="1187" customWidth="1"/>
    <col min="10769" max="10769" width="11.28515625" style="1187" customWidth="1"/>
    <col min="10770" max="10770" width="11.42578125" style="1187" customWidth="1"/>
    <col min="10771" max="10772" width="10.42578125" style="1187" bestFit="1" customWidth="1"/>
    <col min="10773" max="10773" width="11.42578125" style="1187" customWidth="1"/>
    <col min="10774" max="10774" width="10.7109375" style="1187" customWidth="1"/>
    <col min="10775" max="10775" width="9.28515625" style="1187" bestFit="1" customWidth="1"/>
    <col min="10776" max="10777" width="10.7109375" style="1187" bestFit="1" customWidth="1"/>
    <col min="10778" max="10778" width="10.5703125" style="1187" customWidth="1"/>
    <col min="10779" max="10779" width="9.85546875" style="1187" customWidth="1"/>
    <col min="10780" max="10782" width="10.85546875" style="1187" customWidth="1"/>
    <col min="10783" max="11008" width="9.140625" style="1187"/>
    <col min="11009" max="11009" width="67.28515625" style="1187" customWidth="1"/>
    <col min="11010" max="11018" width="11" style="1187" customWidth="1"/>
    <col min="11019" max="11019" width="10.42578125" style="1187" bestFit="1" customWidth="1"/>
    <col min="11020" max="11020" width="11.42578125" style="1187" customWidth="1"/>
    <col min="11021" max="11021" width="11" style="1187" customWidth="1"/>
    <col min="11022" max="11022" width="11.140625" style="1187" customWidth="1"/>
    <col min="11023" max="11024" width="11" style="1187" customWidth="1"/>
    <col min="11025" max="11025" width="11.28515625" style="1187" customWidth="1"/>
    <col min="11026" max="11026" width="11.42578125" style="1187" customWidth="1"/>
    <col min="11027" max="11028" width="10.42578125" style="1187" bestFit="1" customWidth="1"/>
    <col min="11029" max="11029" width="11.42578125" style="1187" customWidth="1"/>
    <col min="11030" max="11030" width="10.7109375" style="1187" customWidth="1"/>
    <col min="11031" max="11031" width="9.28515625" style="1187" bestFit="1" customWidth="1"/>
    <col min="11032" max="11033" width="10.7109375" style="1187" bestFit="1" customWidth="1"/>
    <col min="11034" max="11034" width="10.5703125" style="1187" customWidth="1"/>
    <col min="11035" max="11035" width="9.85546875" style="1187" customWidth="1"/>
    <col min="11036" max="11038" width="10.85546875" style="1187" customWidth="1"/>
    <col min="11039" max="11264" width="9.140625" style="1187"/>
    <col min="11265" max="11265" width="67.28515625" style="1187" customWidth="1"/>
    <col min="11266" max="11274" width="11" style="1187" customWidth="1"/>
    <col min="11275" max="11275" width="10.42578125" style="1187" bestFit="1" customWidth="1"/>
    <col min="11276" max="11276" width="11.42578125" style="1187" customWidth="1"/>
    <col min="11277" max="11277" width="11" style="1187" customWidth="1"/>
    <col min="11278" max="11278" width="11.140625" style="1187" customWidth="1"/>
    <col min="11279" max="11280" width="11" style="1187" customWidth="1"/>
    <col min="11281" max="11281" width="11.28515625" style="1187" customWidth="1"/>
    <col min="11282" max="11282" width="11.42578125" style="1187" customWidth="1"/>
    <col min="11283" max="11284" width="10.42578125" style="1187" bestFit="1" customWidth="1"/>
    <col min="11285" max="11285" width="11.42578125" style="1187" customWidth="1"/>
    <col min="11286" max="11286" width="10.7109375" style="1187" customWidth="1"/>
    <col min="11287" max="11287" width="9.28515625" style="1187" bestFit="1" customWidth="1"/>
    <col min="11288" max="11289" width="10.7109375" style="1187" bestFit="1" customWidth="1"/>
    <col min="11290" max="11290" width="10.5703125" style="1187" customWidth="1"/>
    <col min="11291" max="11291" width="9.85546875" style="1187" customWidth="1"/>
    <col min="11292" max="11294" width="10.85546875" style="1187" customWidth="1"/>
    <col min="11295" max="11520" width="9.140625" style="1187"/>
    <col min="11521" max="11521" width="67.28515625" style="1187" customWidth="1"/>
    <col min="11522" max="11530" width="11" style="1187" customWidth="1"/>
    <col min="11531" max="11531" width="10.42578125" style="1187" bestFit="1" customWidth="1"/>
    <col min="11532" max="11532" width="11.42578125" style="1187" customWidth="1"/>
    <col min="11533" max="11533" width="11" style="1187" customWidth="1"/>
    <col min="11534" max="11534" width="11.140625" style="1187" customWidth="1"/>
    <col min="11535" max="11536" width="11" style="1187" customWidth="1"/>
    <col min="11537" max="11537" width="11.28515625" style="1187" customWidth="1"/>
    <col min="11538" max="11538" width="11.42578125" style="1187" customWidth="1"/>
    <col min="11539" max="11540" width="10.42578125" style="1187" bestFit="1" customWidth="1"/>
    <col min="11541" max="11541" width="11.42578125" style="1187" customWidth="1"/>
    <col min="11542" max="11542" width="10.7109375" style="1187" customWidth="1"/>
    <col min="11543" max="11543" width="9.28515625" style="1187" bestFit="1" customWidth="1"/>
    <col min="11544" max="11545" width="10.7109375" style="1187" bestFit="1" customWidth="1"/>
    <col min="11546" max="11546" width="10.5703125" style="1187" customWidth="1"/>
    <col min="11547" max="11547" width="9.85546875" style="1187" customWidth="1"/>
    <col min="11548" max="11550" width="10.85546875" style="1187" customWidth="1"/>
    <col min="11551" max="11776" width="9.140625" style="1187"/>
    <col min="11777" max="11777" width="67.28515625" style="1187" customWidth="1"/>
    <col min="11778" max="11786" width="11" style="1187" customWidth="1"/>
    <col min="11787" max="11787" width="10.42578125" style="1187" bestFit="1" customWidth="1"/>
    <col min="11788" max="11788" width="11.42578125" style="1187" customWidth="1"/>
    <col min="11789" max="11789" width="11" style="1187" customWidth="1"/>
    <col min="11790" max="11790" width="11.140625" style="1187" customWidth="1"/>
    <col min="11791" max="11792" width="11" style="1187" customWidth="1"/>
    <col min="11793" max="11793" width="11.28515625" style="1187" customWidth="1"/>
    <col min="11794" max="11794" width="11.42578125" style="1187" customWidth="1"/>
    <col min="11795" max="11796" width="10.42578125" style="1187" bestFit="1" customWidth="1"/>
    <col min="11797" max="11797" width="11.42578125" style="1187" customWidth="1"/>
    <col min="11798" max="11798" width="10.7109375" style="1187" customWidth="1"/>
    <col min="11799" max="11799" width="9.28515625" style="1187" bestFit="1" customWidth="1"/>
    <col min="11800" max="11801" width="10.7109375" style="1187" bestFit="1" customWidth="1"/>
    <col min="11802" max="11802" width="10.5703125" style="1187" customWidth="1"/>
    <col min="11803" max="11803" width="9.85546875" style="1187" customWidth="1"/>
    <col min="11804" max="11806" width="10.85546875" style="1187" customWidth="1"/>
    <col min="11807" max="12032" width="9.140625" style="1187"/>
    <col min="12033" max="12033" width="67.28515625" style="1187" customWidth="1"/>
    <col min="12034" max="12042" width="11" style="1187" customWidth="1"/>
    <col min="12043" max="12043" width="10.42578125" style="1187" bestFit="1" customWidth="1"/>
    <col min="12044" max="12044" width="11.42578125" style="1187" customWidth="1"/>
    <col min="12045" max="12045" width="11" style="1187" customWidth="1"/>
    <col min="12046" max="12046" width="11.140625" style="1187" customWidth="1"/>
    <col min="12047" max="12048" width="11" style="1187" customWidth="1"/>
    <col min="12049" max="12049" width="11.28515625" style="1187" customWidth="1"/>
    <col min="12050" max="12050" width="11.42578125" style="1187" customWidth="1"/>
    <col min="12051" max="12052" width="10.42578125" style="1187" bestFit="1" customWidth="1"/>
    <col min="12053" max="12053" width="11.42578125" style="1187" customWidth="1"/>
    <col min="12054" max="12054" width="10.7109375" style="1187" customWidth="1"/>
    <col min="12055" max="12055" width="9.28515625" style="1187" bestFit="1" customWidth="1"/>
    <col min="12056" max="12057" width="10.7109375" style="1187" bestFit="1" customWidth="1"/>
    <col min="12058" max="12058" width="10.5703125" style="1187" customWidth="1"/>
    <col min="12059" max="12059" width="9.85546875" style="1187" customWidth="1"/>
    <col min="12060" max="12062" width="10.85546875" style="1187" customWidth="1"/>
    <col min="12063" max="12288" width="9.140625" style="1187"/>
    <col min="12289" max="12289" width="67.28515625" style="1187" customWidth="1"/>
    <col min="12290" max="12298" width="11" style="1187" customWidth="1"/>
    <col min="12299" max="12299" width="10.42578125" style="1187" bestFit="1" customWidth="1"/>
    <col min="12300" max="12300" width="11.42578125" style="1187" customWidth="1"/>
    <col min="12301" max="12301" width="11" style="1187" customWidth="1"/>
    <col min="12302" max="12302" width="11.140625" style="1187" customWidth="1"/>
    <col min="12303" max="12304" width="11" style="1187" customWidth="1"/>
    <col min="12305" max="12305" width="11.28515625" style="1187" customWidth="1"/>
    <col min="12306" max="12306" width="11.42578125" style="1187" customWidth="1"/>
    <col min="12307" max="12308" width="10.42578125" style="1187" bestFit="1" customWidth="1"/>
    <col min="12309" max="12309" width="11.42578125" style="1187" customWidth="1"/>
    <col min="12310" max="12310" width="10.7109375" style="1187" customWidth="1"/>
    <col min="12311" max="12311" width="9.28515625" style="1187" bestFit="1" customWidth="1"/>
    <col min="12312" max="12313" width="10.7109375" style="1187" bestFit="1" customWidth="1"/>
    <col min="12314" max="12314" width="10.5703125" style="1187" customWidth="1"/>
    <col min="12315" max="12315" width="9.85546875" style="1187" customWidth="1"/>
    <col min="12316" max="12318" width="10.85546875" style="1187" customWidth="1"/>
    <col min="12319" max="12544" width="9.140625" style="1187"/>
    <col min="12545" max="12545" width="67.28515625" style="1187" customWidth="1"/>
    <col min="12546" max="12554" width="11" style="1187" customWidth="1"/>
    <col min="12555" max="12555" width="10.42578125" style="1187" bestFit="1" customWidth="1"/>
    <col min="12556" max="12556" width="11.42578125" style="1187" customWidth="1"/>
    <col min="12557" max="12557" width="11" style="1187" customWidth="1"/>
    <col min="12558" max="12558" width="11.140625" style="1187" customWidth="1"/>
    <col min="12559" max="12560" width="11" style="1187" customWidth="1"/>
    <col min="12561" max="12561" width="11.28515625" style="1187" customWidth="1"/>
    <col min="12562" max="12562" width="11.42578125" style="1187" customWidth="1"/>
    <col min="12563" max="12564" width="10.42578125" style="1187" bestFit="1" customWidth="1"/>
    <col min="12565" max="12565" width="11.42578125" style="1187" customWidth="1"/>
    <col min="12566" max="12566" width="10.7109375" style="1187" customWidth="1"/>
    <col min="12567" max="12567" width="9.28515625" style="1187" bestFit="1" customWidth="1"/>
    <col min="12568" max="12569" width="10.7109375" style="1187" bestFit="1" customWidth="1"/>
    <col min="12570" max="12570" width="10.5703125" style="1187" customWidth="1"/>
    <col min="12571" max="12571" width="9.85546875" style="1187" customWidth="1"/>
    <col min="12572" max="12574" width="10.85546875" style="1187" customWidth="1"/>
    <col min="12575" max="12800" width="9.140625" style="1187"/>
    <col min="12801" max="12801" width="67.28515625" style="1187" customWidth="1"/>
    <col min="12802" max="12810" width="11" style="1187" customWidth="1"/>
    <col min="12811" max="12811" width="10.42578125" style="1187" bestFit="1" customWidth="1"/>
    <col min="12812" max="12812" width="11.42578125" style="1187" customWidth="1"/>
    <col min="12813" max="12813" width="11" style="1187" customWidth="1"/>
    <col min="12814" max="12814" width="11.140625" style="1187" customWidth="1"/>
    <col min="12815" max="12816" width="11" style="1187" customWidth="1"/>
    <col min="12817" max="12817" width="11.28515625" style="1187" customWidth="1"/>
    <col min="12818" max="12818" width="11.42578125" style="1187" customWidth="1"/>
    <col min="12819" max="12820" width="10.42578125" style="1187" bestFit="1" customWidth="1"/>
    <col min="12821" max="12821" width="11.42578125" style="1187" customWidth="1"/>
    <col min="12822" max="12822" width="10.7109375" style="1187" customWidth="1"/>
    <col min="12823" max="12823" width="9.28515625" style="1187" bestFit="1" customWidth="1"/>
    <col min="12824" max="12825" width="10.7109375" style="1187" bestFit="1" customWidth="1"/>
    <col min="12826" max="12826" width="10.5703125" style="1187" customWidth="1"/>
    <col min="12827" max="12827" width="9.85546875" style="1187" customWidth="1"/>
    <col min="12828" max="12830" width="10.85546875" style="1187" customWidth="1"/>
    <col min="12831" max="13056" width="9.140625" style="1187"/>
    <col min="13057" max="13057" width="67.28515625" style="1187" customWidth="1"/>
    <col min="13058" max="13066" width="11" style="1187" customWidth="1"/>
    <col min="13067" max="13067" width="10.42578125" style="1187" bestFit="1" customWidth="1"/>
    <col min="13068" max="13068" width="11.42578125" style="1187" customWidth="1"/>
    <col min="13069" max="13069" width="11" style="1187" customWidth="1"/>
    <col min="13070" max="13070" width="11.140625" style="1187" customWidth="1"/>
    <col min="13071" max="13072" width="11" style="1187" customWidth="1"/>
    <col min="13073" max="13073" width="11.28515625" style="1187" customWidth="1"/>
    <col min="13074" max="13074" width="11.42578125" style="1187" customWidth="1"/>
    <col min="13075" max="13076" width="10.42578125" style="1187" bestFit="1" customWidth="1"/>
    <col min="13077" max="13077" width="11.42578125" style="1187" customWidth="1"/>
    <col min="13078" max="13078" width="10.7109375" style="1187" customWidth="1"/>
    <col min="13079" max="13079" width="9.28515625" style="1187" bestFit="1" customWidth="1"/>
    <col min="13080" max="13081" width="10.7109375" style="1187" bestFit="1" customWidth="1"/>
    <col min="13082" max="13082" width="10.5703125" style="1187" customWidth="1"/>
    <col min="13083" max="13083" width="9.85546875" style="1187" customWidth="1"/>
    <col min="13084" max="13086" width="10.85546875" style="1187" customWidth="1"/>
    <col min="13087" max="13312" width="9.140625" style="1187"/>
    <col min="13313" max="13313" width="67.28515625" style="1187" customWidth="1"/>
    <col min="13314" max="13322" width="11" style="1187" customWidth="1"/>
    <col min="13323" max="13323" width="10.42578125" style="1187" bestFit="1" customWidth="1"/>
    <col min="13324" max="13324" width="11.42578125" style="1187" customWidth="1"/>
    <col min="13325" max="13325" width="11" style="1187" customWidth="1"/>
    <col min="13326" max="13326" width="11.140625" style="1187" customWidth="1"/>
    <col min="13327" max="13328" width="11" style="1187" customWidth="1"/>
    <col min="13329" max="13329" width="11.28515625" style="1187" customWidth="1"/>
    <col min="13330" max="13330" width="11.42578125" style="1187" customWidth="1"/>
    <col min="13331" max="13332" width="10.42578125" style="1187" bestFit="1" customWidth="1"/>
    <col min="13333" max="13333" width="11.42578125" style="1187" customWidth="1"/>
    <col min="13334" max="13334" width="10.7109375" style="1187" customWidth="1"/>
    <col min="13335" max="13335" width="9.28515625" style="1187" bestFit="1" customWidth="1"/>
    <col min="13336" max="13337" width="10.7109375" style="1187" bestFit="1" customWidth="1"/>
    <col min="13338" max="13338" width="10.5703125" style="1187" customWidth="1"/>
    <col min="13339" max="13339" width="9.85546875" style="1187" customWidth="1"/>
    <col min="13340" max="13342" width="10.85546875" style="1187" customWidth="1"/>
    <col min="13343" max="13568" width="9.140625" style="1187"/>
    <col min="13569" max="13569" width="67.28515625" style="1187" customWidth="1"/>
    <col min="13570" max="13578" width="11" style="1187" customWidth="1"/>
    <col min="13579" max="13579" width="10.42578125" style="1187" bestFit="1" customWidth="1"/>
    <col min="13580" max="13580" width="11.42578125" style="1187" customWidth="1"/>
    <col min="13581" max="13581" width="11" style="1187" customWidth="1"/>
    <col min="13582" max="13582" width="11.140625" style="1187" customWidth="1"/>
    <col min="13583" max="13584" width="11" style="1187" customWidth="1"/>
    <col min="13585" max="13585" width="11.28515625" style="1187" customWidth="1"/>
    <col min="13586" max="13586" width="11.42578125" style="1187" customWidth="1"/>
    <col min="13587" max="13588" width="10.42578125" style="1187" bestFit="1" customWidth="1"/>
    <col min="13589" max="13589" width="11.42578125" style="1187" customWidth="1"/>
    <col min="13590" max="13590" width="10.7109375" style="1187" customWidth="1"/>
    <col min="13591" max="13591" width="9.28515625" style="1187" bestFit="1" customWidth="1"/>
    <col min="13592" max="13593" width="10.7109375" style="1187" bestFit="1" customWidth="1"/>
    <col min="13594" max="13594" width="10.5703125" style="1187" customWidth="1"/>
    <col min="13595" max="13595" width="9.85546875" style="1187" customWidth="1"/>
    <col min="13596" max="13598" width="10.85546875" style="1187" customWidth="1"/>
    <col min="13599" max="13824" width="9.140625" style="1187"/>
    <col min="13825" max="13825" width="67.28515625" style="1187" customWidth="1"/>
    <col min="13826" max="13834" width="11" style="1187" customWidth="1"/>
    <col min="13835" max="13835" width="10.42578125" style="1187" bestFit="1" customWidth="1"/>
    <col min="13836" max="13836" width="11.42578125" style="1187" customWidth="1"/>
    <col min="13837" max="13837" width="11" style="1187" customWidth="1"/>
    <col min="13838" max="13838" width="11.140625" style="1187" customWidth="1"/>
    <col min="13839" max="13840" width="11" style="1187" customWidth="1"/>
    <col min="13841" max="13841" width="11.28515625" style="1187" customWidth="1"/>
    <col min="13842" max="13842" width="11.42578125" style="1187" customWidth="1"/>
    <col min="13843" max="13844" width="10.42578125" style="1187" bestFit="1" customWidth="1"/>
    <col min="13845" max="13845" width="11.42578125" style="1187" customWidth="1"/>
    <col min="13846" max="13846" width="10.7109375" style="1187" customWidth="1"/>
    <col min="13847" max="13847" width="9.28515625" style="1187" bestFit="1" customWidth="1"/>
    <col min="13848" max="13849" width="10.7109375" style="1187" bestFit="1" customWidth="1"/>
    <col min="13850" max="13850" width="10.5703125" style="1187" customWidth="1"/>
    <col min="13851" max="13851" width="9.85546875" style="1187" customWidth="1"/>
    <col min="13852" max="13854" width="10.85546875" style="1187" customWidth="1"/>
    <col min="13855" max="14080" width="9.140625" style="1187"/>
    <col min="14081" max="14081" width="67.28515625" style="1187" customWidth="1"/>
    <col min="14082" max="14090" width="11" style="1187" customWidth="1"/>
    <col min="14091" max="14091" width="10.42578125" style="1187" bestFit="1" customWidth="1"/>
    <col min="14092" max="14092" width="11.42578125" style="1187" customWidth="1"/>
    <col min="14093" max="14093" width="11" style="1187" customWidth="1"/>
    <col min="14094" max="14094" width="11.140625" style="1187" customWidth="1"/>
    <col min="14095" max="14096" width="11" style="1187" customWidth="1"/>
    <col min="14097" max="14097" width="11.28515625" style="1187" customWidth="1"/>
    <col min="14098" max="14098" width="11.42578125" style="1187" customWidth="1"/>
    <col min="14099" max="14100" width="10.42578125" style="1187" bestFit="1" customWidth="1"/>
    <col min="14101" max="14101" width="11.42578125" style="1187" customWidth="1"/>
    <col min="14102" max="14102" width="10.7109375" style="1187" customWidth="1"/>
    <col min="14103" max="14103" width="9.28515625" style="1187" bestFit="1" customWidth="1"/>
    <col min="14104" max="14105" width="10.7109375" style="1187" bestFit="1" customWidth="1"/>
    <col min="14106" max="14106" width="10.5703125" style="1187" customWidth="1"/>
    <col min="14107" max="14107" width="9.85546875" style="1187" customWidth="1"/>
    <col min="14108" max="14110" width="10.85546875" style="1187" customWidth="1"/>
    <col min="14111" max="14336" width="9.140625" style="1187"/>
    <col min="14337" max="14337" width="67.28515625" style="1187" customWidth="1"/>
    <col min="14338" max="14346" width="11" style="1187" customWidth="1"/>
    <col min="14347" max="14347" width="10.42578125" style="1187" bestFit="1" customWidth="1"/>
    <col min="14348" max="14348" width="11.42578125" style="1187" customWidth="1"/>
    <col min="14349" max="14349" width="11" style="1187" customWidth="1"/>
    <col min="14350" max="14350" width="11.140625" style="1187" customWidth="1"/>
    <col min="14351" max="14352" width="11" style="1187" customWidth="1"/>
    <col min="14353" max="14353" width="11.28515625" style="1187" customWidth="1"/>
    <col min="14354" max="14354" width="11.42578125" style="1187" customWidth="1"/>
    <col min="14355" max="14356" width="10.42578125" style="1187" bestFit="1" customWidth="1"/>
    <col min="14357" max="14357" width="11.42578125" style="1187" customWidth="1"/>
    <col min="14358" max="14358" width="10.7109375" style="1187" customWidth="1"/>
    <col min="14359" max="14359" width="9.28515625" style="1187" bestFit="1" customWidth="1"/>
    <col min="14360" max="14361" width="10.7109375" style="1187" bestFit="1" customWidth="1"/>
    <col min="14362" max="14362" width="10.5703125" style="1187" customWidth="1"/>
    <col min="14363" max="14363" width="9.85546875" style="1187" customWidth="1"/>
    <col min="14364" max="14366" width="10.85546875" style="1187" customWidth="1"/>
    <col min="14367" max="14592" width="9.140625" style="1187"/>
    <col min="14593" max="14593" width="67.28515625" style="1187" customWidth="1"/>
    <col min="14594" max="14602" width="11" style="1187" customWidth="1"/>
    <col min="14603" max="14603" width="10.42578125" style="1187" bestFit="1" customWidth="1"/>
    <col min="14604" max="14604" width="11.42578125" style="1187" customWidth="1"/>
    <col min="14605" max="14605" width="11" style="1187" customWidth="1"/>
    <col min="14606" max="14606" width="11.140625" style="1187" customWidth="1"/>
    <col min="14607" max="14608" width="11" style="1187" customWidth="1"/>
    <col min="14609" max="14609" width="11.28515625" style="1187" customWidth="1"/>
    <col min="14610" max="14610" width="11.42578125" style="1187" customWidth="1"/>
    <col min="14611" max="14612" width="10.42578125" style="1187" bestFit="1" customWidth="1"/>
    <col min="14613" max="14613" width="11.42578125" style="1187" customWidth="1"/>
    <col min="14614" max="14614" width="10.7109375" style="1187" customWidth="1"/>
    <col min="14615" max="14615" width="9.28515625" style="1187" bestFit="1" customWidth="1"/>
    <col min="14616" max="14617" width="10.7109375" style="1187" bestFit="1" customWidth="1"/>
    <col min="14618" max="14618" width="10.5703125" style="1187" customWidth="1"/>
    <col min="14619" max="14619" width="9.85546875" style="1187" customWidth="1"/>
    <col min="14620" max="14622" width="10.85546875" style="1187" customWidth="1"/>
    <col min="14623" max="14848" width="9.140625" style="1187"/>
    <col min="14849" max="14849" width="67.28515625" style="1187" customWidth="1"/>
    <col min="14850" max="14858" width="11" style="1187" customWidth="1"/>
    <col min="14859" max="14859" width="10.42578125" style="1187" bestFit="1" customWidth="1"/>
    <col min="14860" max="14860" width="11.42578125" style="1187" customWidth="1"/>
    <col min="14861" max="14861" width="11" style="1187" customWidth="1"/>
    <col min="14862" max="14862" width="11.140625" style="1187" customWidth="1"/>
    <col min="14863" max="14864" width="11" style="1187" customWidth="1"/>
    <col min="14865" max="14865" width="11.28515625" style="1187" customWidth="1"/>
    <col min="14866" max="14866" width="11.42578125" style="1187" customWidth="1"/>
    <col min="14867" max="14868" width="10.42578125" style="1187" bestFit="1" customWidth="1"/>
    <col min="14869" max="14869" width="11.42578125" style="1187" customWidth="1"/>
    <col min="14870" max="14870" width="10.7109375" style="1187" customWidth="1"/>
    <col min="14871" max="14871" width="9.28515625" style="1187" bestFit="1" customWidth="1"/>
    <col min="14872" max="14873" width="10.7109375" style="1187" bestFit="1" customWidth="1"/>
    <col min="14874" max="14874" width="10.5703125" style="1187" customWidth="1"/>
    <col min="14875" max="14875" width="9.85546875" style="1187" customWidth="1"/>
    <col min="14876" max="14878" width="10.85546875" style="1187" customWidth="1"/>
    <col min="14879" max="15104" width="9.140625" style="1187"/>
    <col min="15105" max="15105" width="67.28515625" style="1187" customWidth="1"/>
    <col min="15106" max="15114" width="11" style="1187" customWidth="1"/>
    <col min="15115" max="15115" width="10.42578125" style="1187" bestFit="1" customWidth="1"/>
    <col min="15116" max="15116" width="11.42578125" style="1187" customWidth="1"/>
    <col min="15117" max="15117" width="11" style="1187" customWidth="1"/>
    <col min="15118" max="15118" width="11.140625" style="1187" customWidth="1"/>
    <col min="15119" max="15120" width="11" style="1187" customWidth="1"/>
    <col min="15121" max="15121" width="11.28515625" style="1187" customWidth="1"/>
    <col min="15122" max="15122" width="11.42578125" style="1187" customWidth="1"/>
    <col min="15123" max="15124" width="10.42578125" style="1187" bestFit="1" customWidth="1"/>
    <col min="15125" max="15125" width="11.42578125" style="1187" customWidth="1"/>
    <col min="15126" max="15126" width="10.7109375" style="1187" customWidth="1"/>
    <col min="15127" max="15127" width="9.28515625" style="1187" bestFit="1" customWidth="1"/>
    <col min="15128" max="15129" width="10.7109375" style="1187" bestFit="1" customWidth="1"/>
    <col min="15130" max="15130" width="10.5703125" style="1187" customWidth="1"/>
    <col min="15131" max="15131" width="9.85546875" style="1187" customWidth="1"/>
    <col min="15132" max="15134" width="10.85546875" style="1187" customWidth="1"/>
    <col min="15135" max="15360" width="9.140625" style="1187"/>
    <col min="15361" max="15361" width="67.28515625" style="1187" customWidth="1"/>
    <col min="15362" max="15370" width="11" style="1187" customWidth="1"/>
    <col min="15371" max="15371" width="10.42578125" style="1187" bestFit="1" customWidth="1"/>
    <col min="15372" max="15372" width="11.42578125" style="1187" customWidth="1"/>
    <col min="15373" max="15373" width="11" style="1187" customWidth="1"/>
    <col min="15374" max="15374" width="11.140625" style="1187" customWidth="1"/>
    <col min="15375" max="15376" width="11" style="1187" customWidth="1"/>
    <col min="15377" max="15377" width="11.28515625" style="1187" customWidth="1"/>
    <col min="15378" max="15378" width="11.42578125" style="1187" customWidth="1"/>
    <col min="15379" max="15380" width="10.42578125" style="1187" bestFit="1" customWidth="1"/>
    <col min="15381" max="15381" width="11.42578125" style="1187" customWidth="1"/>
    <col min="15382" max="15382" width="10.7109375" style="1187" customWidth="1"/>
    <col min="15383" max="15383" width="9.28515625" style="1187" bestFit="1" customWidth="1"/>
    <col min="15384" max="15385" width="10.7109375" style="1187" bestFit="1" customWidth="1"/>
    <col min="15386" max="15386" width="10.5703125" style="1187" customWidth="1"/>
    <col min="15387" max="15387" width="9.85546875" style="1187" customWidth="1"/>
    <col min="15388" max="15390" width="10.85546875" style="1187" customWidth="1"/>
    <col min="15391" max="15616" width="9.140625" style="1187"/>
    <col min="15617" max="15617" width="67.28515625" style="1187" customWidth="1"/>
    <col min="15618" max="15626" width="11" style="1187" customWidth="1"/>
    <col min="15627" max="15627" width="10.42578125" style="1187" bestFit="1" customWidth="1"/>
    <col min="15628" max="15628" width="11.42578125" style="1187" customWidth="1"/>
    <col min="15629" max="15629" width="11" style="1187" customWidth="1"/>
    <col min="15630" max="15630" width="11.140625" style="1187" customWidth="1"/>
    <col min="15631" max="15632" width="11" style="1187" customWidth="1"/>
    <col min="15633" max="15633" width="11.28515625" style="1187" customWidth="1"/>
    <col min="15634" max="15634" width="11.42578125" style="1187" customWidth="1"/>
    <col min="15635" max="15636" width="10.42578125" style="1187" bestFit="1" customWidth="1"/>
    <col min="15637" max="15637" width="11.42578125" style="1187" customWidth="1"/>
    <col min="15638" max="15638" width="10.7109375" style="1187" customWidth="1"/>
    <col min="15639" max="15639" width="9.28515625" style="1187" bestFit="1" customWidth="1"/>
    <col min="15640" max="15641" width="10.7109375" style="1187" bestFit="1" customWidth="1"/>
    <col min="15642" max="15642" width="10.5703125" style="1187" customWidth="1"/>
    <col min="15643" max="15643" width="9.85546875" style="1187" customWidth="1"/>
    <col min="15644" max="15646" width="10.85546875" style="1187" customWidth="1"/>
    <col min="15647" max="15872" width="9.140625" style="1187"/>
    <col min="15873" max="15873" width="67.28515625" style="1187" customWidth="1"/>
    <col min="15874" max="15882" width="11" style="1187" customWidth="1"/>
    <col min="15883" max="15883" width="10.42578125" style="1187" bestFit="1" customWidth="1"/>
    <col min="15884" max="15884" width="11.42578125" style="1187" customWidth="1"/>
    <col min="15885" max="15885" width="11" style="1187" customWidth="1"/>
    <col min="15886" max="15886" width="11.140625" style="1187" customWidth="1"/>
    <col min="15887" max="15888" width="11" style="1187" customWidth="1"/>
    <col min="15889" max="15889" width="11.28515625" style="1187" customWidth="1"/>
    <col min="15890" max="15890" width="11.42578125" style="1187" customWidth="1"/>
    <col min="15891" max="15892" width="10.42578125" style="1187" bestFit="1" customWidth="1"/>
    <col min="15893" max="15893" width="11.42578125" style="1187" customWidth="1"/>
    <col min="15894" max="15894" width="10.7109375" style="1187" customWidth="1"/>
    <col min="15895" max="15895" width="9.28515625" style="1187" bestFit="1" customWidth="1"/>
    <col min="15896" max="15897" width="10.7109375" style="1187" bestFit="1" customWidth="1"/>
    <col min="15898" max="15898" width="10.5703125" style="1187" customWidth="1"/>
    <col min="15899" max="15899" width="9.85546875" style="1187" customWidth="1"/>
    <col min="15900" max="15902" width="10.85546875" style="1187" customWidth="1"/>
    <col min="15903" max="16128" width="9.140625" style="1187"/>
    <col min="16129" max="16129" width="67.28515625" style="1187" customWidth="1"/>
    <col min="16130" max="16138" width="11" style="1187" customWidth="1"/>
    <col min="16139" max="16139" width="10.42578125" style="1187" bestFit="1" customWidth="1"/>
    <col min="16140" max="16140" width="11.42578125" style="1187" customWidth="1"/>
    <col min="16141" max="16141" width="11" style="1187" customWidth="1"/>
    <col min="16142" max="16142" width="11.140625" style="1187" customWidth="1"/>
    <col min="16143" max="16144" width="11" style="1187" customWidth="1"/>
    <col min="16145" max="16145" width="11.28515625" style="1187" customWidth="1"/>
    <col min="16146" max="16146" width="11.42578125" style="1187" customWidth="1"/>
    <col min="16147" max="16148" width="10.42578125" style="1187" bestFit="1" customWidth="1"/>
    <col min="16149" max="16149" width="11.42578125" style="1187" customWidth="1"/>
    <col min="16150" max="16150" width="10.7109375" style="1187" customWidth="1"/>
    <col min="16151" max="16151" width="9.28515625" style="1187" bestFit="1" customWidth="1"/>
    <col min="16152" max="16153" width="10.7109375" style="1187" bestFit="1" customWidth="1"/>
    <col min="16154" max="16154" width="10.5703125" style="1187" customWidth="1"/>
    <col min="16155" max="16155" width="9.85546875" style="1187" customWidth="1"/>
    <col min="16156" max="16158" width="10.85546875" style="1187" customWidth="1"/>
    <col min="16159" max="16384" width="9.140625" style="1187"/>
  </cols>
  <sheetData>
    <row r="1" spans="1:34" ht="15.75" x14ac:dyDescent="0.25">
      <c r="A1" s="1514" t="s">
        <v>745</v>
      </c>
      <c r="B1" s="1514"/>
      <c r="C1" s="1514"/>
      <c r="D1" s="1514"/>
      <c r="E1" s="1514"/>
      <c r="F1" s="1514"/>
      <c r="G1" s="1514"/>
      <c r="H1" s="1514"/>
      <c r="I1" s="1514"/>
      <c r="J1" s="1514"/>
    </row>
    <row r="2" spans="1:34" ht="26.25" x14ac:dyDescent="0.25">
      <c r="A2" s="419"/>
      <c r="B2" s="1085">
        <v>1991</v>
      </c>
      <c r="C2" s="1085">
        <v>1992</v>
      </c>
      <c r="D2" s="1085">
        <v>1993</v>
      </c>
      <c r="E2" s="1085">
        <v>1994</v>
      </c>
      <c r="F2" s="1085">
        <v>1995</v>
      </c>
      <c r="G2" s="1085">
        <v>1996</v>
      </c>
      <c r="H2" s="1085">
        <v>1997</v>
      </c>
      <c r="I2" s="1085">
        <v>1998</v>
      </c>
      <c r="J2" s="1085">
        <v>1999</v>
      </c>
      <c r="K2" s="1085">
        <v>2000</v>
      </c>
      <c r="L2" s="1085">
        <v>2001</v>
      </c>
      <c r="M2" s="1085">
        <v>2002</v>
      </c>
      <c r="N2" s="1085">
        <v>2003</v>
      </c>
      <c r="O2" s="1085">
        <v>2004</v>
      </c>
      <c r="P2" s="1085">
        <v>2005</v>
      </c>
      <c r="Q2" s="1085">
        <v>2006</v>
      </c>
      <c r="R2" s="1085">
        <v>2007</v>
      </c>
      <c r="S2" s="1085">
        <v>2008</v>
      </c>
      <c r="T2" s="1085">
        <v>2009</v>
      </c>
      <c r="U2" s="1085">
        <v>2010</v>
      </c>
      <c r="V2" s="1085">
        <v>2011</v>
      </c>
      <c r="W2" s="1085">
        <v>2012</v>
      </c>
      <c r="X2" s="1085">
        <v>2013</v>
      </c>
      <c r="Y2" s="1085">
        <v>2014</v>
      </c>
      <c r="Z2" s="1085">
        <v>2015</v>
      </c>
      <c r="AA2" s="1085">
        <v>2016</v>
      </c>
      <c r="AB2" s="1085">
        <v>2017</v>
      </c>
      <c r="AC2" s="1085">
        <v>2018</v>
      </c>
      <c r="AD2" s="1085">
        <v>2019</v>
      </c>
      <c r="AE2" s="1085">
        <v>2020</v>
      </c>
      <c r="AF2" s="1085">
        <v>2021</v>
      </c>
      <c r="AG2" s="1085">
        <v>2022</v>
      </c>
      <c r="AH2" s="1085" t="s">
        <v>684</v>
      </c>
    </row>
    <row r="3" spans="1:34" x14ac:dyDescent="0.25">
      <c r="A3" s="1189" t="s">
        <v>1</v>
      </c>
      <c r="B3" s="1189"/>
      <c r="C3" s="1189"/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89"/>
      <c r="AE3" s="1189"/>
      <c r="AF3" s="1189"/>
      <c r="AG3" s="1189"/>
      <c r="AH3" s="1189"/>
    </row>
    <row r="4" spans="1:34" x14ac:dyDescent="0.25">
      <c r="A4" s="419" t="s">
        <v>685</v>
      </c>
      <c r="B4" s="1097"/>
      <c r="C4" s="1097"/>
      <c r="D4" s="1097"/>
      <c r="E4" s="1097"/>
      <c r="F4" s="1097"/>
      <c r="G4" s="1097"/>
      <c r="H4" s="1097"/>
      <c r="I4" s="1097"/>
      <c r="J4" s="1097"/>
      <c r="K4" s="1097"/>
      <c r="L4" s="1097"/>
      <c r="M4" s="1097"/>
      <c r="N4" s="1097"/>
      <c r="O4" s="1097"/>
      <c r="P4" s="1097"/>
      <c r="Q4" s="1097"/>
      <c r="R4" s="1097"/>
      <c r="S4" s="1097"/>
      <c r="T4" s="1097"/>
      <c r="U4" s="1097"/>
      <c r="V4" s="1097"/>
      <c r="W4" s="1097"/>
      <c r="X4" s="1097"/>
      <c r="Y4" s="1097"/>
      <c r="Z4" s="1097"/>
      <c r="AA4" s="1097"/>
      <c r="AB4" s="1097"/>
      <c r="AC4" s="1097"/>
      <c r="AD4" s="1097"/>
      <c r="AE4" s="1097"/>
      <c r="AF4" s="1097"/>
      <c r="AG4" s="1097"/>
      <c r="AH4" s="1097"/>
    </row>
    <row r="5" spans="1:34" x14ac:dyDescent="0.25">
      <c r="A5" s="419" t="s">
        <v>46</v>
      </c>
      <c r="B5" s="1097" t="s">
        <v>4</v>
      </c>
      <c r="C5" s="1097" t="s">
        <v>4</v>
      </c>
      <c r="D5" s="1097" t="s">
        <v>4</v>
      </c>
      <c r="E5" s="1097" t="s">
        <v>4</v>
      </c>
      <c r="F5" s="1097" t="s">
        <v>4</v>
      </c>
      <c r="G5" s="1097" t="s">
        <v>4</v>
      </c>
      <c r="H5" s="1097" t="s">
        <v>4</v>
      </c>
      <c r="I5" s="1097" t="s">
        <v>4</v>
      </c>
      <c r="J5" s="1097" t="s">
        <v>4</v>
      </c>
      <c r="K5" s="1097" t="s">
        <v>4</v>
      </c>
      <c r="L5" s="1097" t="s">
        <v>4</v>
      </c>
      <c r="M5" s="1097" t="s">
        <v>4</v>
      </c>
      <c r="N5" s="1097">
        <v>104495</v>
      </c>
      <c r="O5" s="1097">
        <v>105813</v>
      </c>
      <c r="P5" s="1097">
        <v>108039</v>
      </c>
      <c r="Q5" s="1097">
        <v>109759</v>
      </c>
      <c r="R5" s="1097">
        <v>110447</v>
      </c>
      <c r="S5" s="1097">
        <v>109659</v>
      </c>
      <c r="T5" s="1097">
        <v>110768</v>
      </c>
      <c r="U5" s="1097">
        <v>111934</v>
      </c>
      <c r="V5" s="1097">
        <v>113655</v>
      </c>
      <c r="W5" s="1097">
        <v>114264</v>
      </c>
      <c r="X5" s="1097">
        <v>114167</v>
      </c>
      <c r="Y5" s="1097">
        <v>114988</v>
      </c>
      <c r="Z5" s="1097">
        <v>116046</v>
      </c>
      <c r="AA5" s="1097">
        <v>115636</v>
      </c>
      <c r="AB5" s="1097">
        <v>115536</v>
      </c>
      <c r="AC5" s="1097">
        <v>115297</v>
      </c>
      <c r="AD5" s="1097">
        <v>114966</v>
      </c>
      <c r="AE5" s="1097">
        <v>114172</v>
      </c>
      <c r="AF5" s="1097">
        <v>111705</v>
      </c>
      <c r="AG5" s="1097">
        <v>112085</v>
      </c>
      <c r="AH5" s="1097">
        <v>111908</v>
      </c>
    </row>
    <row r="6" spans="1:34" x14ac:dyDescent="0.25">
      <c r="A6" s="419" t="s">
        <v>5</v>
      </c>
      <c r="B6" s="1097" t="s">
        <v>4</v>
      </c>
      <c r="C6" s="1097" t="s">
        <v>4</v>
      </c>
      <c r="D6" s="1097" t="s">
        <v>4</v>
      </c>
      <c r="E6" s="1097" t="s">
        <v>4</v>
      </c>
      <c r="F6" s="1097" t="s">
        <v>4</v>
      </c>
      <c r="G6" s="1097" t="s">
        <v>4</v>
      </c>
      <c r="H6" s="1097" t="s">
        <v>4</v>
      </c>
      <c r="I6" s="1097" t="s">
        <v>4</v>
      </c>
      <c r="J6" s="1097" t="s">
        <v>4</v>
      </c>
      <c r="K6" s="1097" t="s">
        <v>4</v>
      </c>
      <c r="L6" s="1097" t="s">
        <v>4</v>
      </c>
      <c r="M6" s="1097" t="s">
        <v>4</v>
      </c>
      <c r="N6" s="1097" t="s">
        <v>4</v>
      </c>
      <c r="O6" s="367">
        <v>101.26130436863008</v>
      </c>
      <c r="P6" s="367">
        <v>102.10371126421138</v>
      </c>
      <c r="Q6" s="367">
        <v>101.59201769731301</v>
      </c>
      <c r="R6" s="367">
        <v>100.6268278683297</v>
      </c>
      <c r="S6" s="367">
        <v>99.286535623421187</v>
      </c>
      <c r="T6" s="367">
        <v>101.01131690057359</v>
      </c>
      <c r="U6" s="367">
        <v>101.0526505850065</v>
      </c>
      <c r="V6" s="367">
        <v>101.53751317740812</v>
      </c>
      <c r="W6" s="367">
        <v>100.53583212353175</v>
      </c>
      <c r="X6" s="367">
        <v>99.91510887068543</v>
      </c>
      <c r="Y6" s="367">
        <v>100.719121987965</v>
      </c>
      <c r="Z6" s="367">
        <v>100.92009601001844</v>
      </c>
      <c r="AA6" s="367">
        <v>99.646691829102252</v>
      </c>
      <c r="AB6" s="367">
        <v>99.913521740634408</v>
      </c>
      <c r="AC6" s="367">
        <v>99.793138069519458</v>
      </c>
      <c r="AD6" s="367">
        <v>99.712915340381798</v>
      </c>
      <c r="AE6" s="367">
        <v>99.30936102847798</v>
      </c>
      <c r="AF6" s="367">
        <v>97.839225028903769</v>
      </c>
      <c r="AG6" s="367">
        <v>100.3401817286603</v>
      </c>
      <c r="AH6" s="1097">
        <v>99.8</v>
      </c>
    </row>
    <row r="7" spans="1:34" x14ac:dyDescent="0.25">
      <c r="A7" s="419" t="s">
        <v>6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  <c r="X7" s="1097"/>
      <c r="Y7" s="1097"/>
      <c r="Z7" s="1097"/>
      <c r="AA7" s="1097"/>
      <c r="AB7" s="1097"/>
      <c r="AC7" s="1097"/>
      <c r="AD7" s="1097"/>
      <c r="AE7" s="1097"/>
      <c r="AF7" s="1097"/>
      <c r="AG7" s="1097"/>
      <c r="AH7" s="1097"/>
    </row>
    <row r="8" spans="1:34" x14ac:dyDescent="0.25">
      <c r="A8" s="419" t="s">
        <v>268</v>
      </c>
      <c r="B8" s="1097" t="s">
        <v>4</v>
      </c>
      <c r="C8" s="1097" t="s">
        <v>4</v>
      </c>
      <c r="D8" s="1097" t="s">
        <v>4</v>
      </c>
      <c r="E8" s="1097" t="s">
        <v>4</v>
      </c>
      <c r="F8" s="1097" t="s">
        <v>4</v>
      </c>
      <c r="G8" s="1097" t="s">
        <v>4</v>
      </c>
      <c r="H8" s="1097" t="s">
        <v>4</v>
      </c>
      <c r="I8" s="1097" t="s">
        <v>4</v>
      </c>
      <c r="J8" s="1097" t="s">
        <v>4</v>
      </c>
      <c r="K8" s="1097" t="s">
        <v>4</v>
      </c>
      <c r="L8" s="1097" t="s">
        <v>4</v>
      </c>
      <c r="M8" s="1097" t="s">
        <v>4</v>
      </c>
      <c r="N8" s="1097" t="s">
        <v>4</v>
      </c>
      <c r="O8" s="1097">
        <v>1121</v>
      </c>
      <c r="P8" s="1097">
        <v>1153</v>
      </c>
      <c r="Q8" s="1097">
        <v>1154</v>
      </c>
      <c r="R8" s="1097">
        <v>1281</v>
      </c>
      <c r="S8" s="1097">
        <v>1373</v>
      </c>
      <c r="T8" s="1097">
        <v>1354</v>
      </c>
      <c r="U8" s="1097">
        <v>1403</v>
      </c>
      <c r="V8" s="1097">
        <v>1475</v>
      </c>
      <c r="W8" s="1097">
        <v>1614</v>
      </c>
      <c r="X8" s="1097">
        <v>1534</v>
      </c>
      <c r="Y8" s="1097">
        <v>1548</v>
      </c>
      <c r="Z8" s="1097">
        <v>1561</v>
      </c>
      <c r="AA8" s="1097">
        <v>1520</v>
      </c>
      <c r="AB8" s="1097">
        <v>1446</v>
      </c>
      <c r="AC8" s="1097">
        <v>1435</v>
      </c>
      <c r="AD8" s="1097">
        <v>1471</v>
      </c>
      <c r="AE8" s="1097">
        <v>1398</v>
      </c>
      <c r="AF8" s="1097">
        <v>1431</v>
      </c>
      <c r="AG8" s="1097">
        <v>1325</v>
      </c>
      <c r="AH8" s="1097">
        <v>1176</v>
      </c>
    </row>
    <row r="9" spans="1:34" x14ac:dyDescent="0.25">
      <c r="A9" s="419" t="s">
        <v>686</v>
      </c>
      <c r="B9" s="1097" t="s">
        <v>4</v>
      </c>
      <c r="C9" s="1097" t="s">
        <v>4</v>
      </c>
      <c r="D9" s="1097" t="s">
        <v>4</v>
      </c>
      <c r="E9" s="1097" t="s">
        <v>4</v>
      </c>
      <c r="F9" s="1097" t="s">
        <v>4</v>
      </c>
      <c r="G9" s="1097" t="s">
        <v>4</v>
      </c>
      <c r="H9" s="1097" t="s">
        <v>4</v>
      </c>
      <c r="I9" s="1097" t="s">
        <v>4</v>
      </c>
      <c r="J9" s="1097" t="s">
        <v>4</v>
      </c>
      <c r="K9" s="1097" t="s">
        <v>4</v>
      </c>
      <c r="L9" s="1097" t="s">
        <v>4</v>
      </c>
      <c r="M9" s="1097" t="s">
        <v>4</v>
      </c>
      <c r="N9" s="1097" t="s">
        <v>4</v>
      </c>
      <c r="O9" s="1097" t="s">
        <v>4</v>
      </c>
      <c r="P9" s="1097" t="s">
        <v>4</v>
      </c>
      <c r="Q9" s="1097" t="s">
        <v>4</v>
      </c>
      <c r="R9" s="1097" t="s">
        <v>4</v>
      </c>
      <c r="S9" s="1097" t="s">
        <v>4</v>
      </c>
      <c r="T9" s="1097" t="s">
        <v>4</v>
      </c>
      <c r="U9" s="1097" t="s">
        <v>4</v>
      </c>
      <c r="V9" s="1097" t="s">
        <v>4</v>
      </c>
      <c r="W9" s="1097" t="s">
        <v>4</v>
      </c>
      <c r="X9" s="1097" t="s">
        <v>4</v>
      </c>
      <c r="Y9" s="1097" t="s">
        <v>4</v>
      </c>
      <c r="Z9" s="1097" t="s">
        <v>4</v>
      </c>
      <c r="AA9" s="1097" t="s">
        <v>4</v>
      </c>
      <c r="AB9" s="1097" t="s">
        <v>4</v>
      </c>
      <c r="AC9" s="1097" t="s">
        <v>4</v>
      </c>
      <c r="AD9" s="1097" t="s">
        <v>4</v>
      </c>
      <c r="AE9" s="1097" t="s">
        <v>4</v>
      </c>
      <c r="AF9" s="1097" t="s">
        <v>4</v>
      </c>
      <c r="AG9" s="1097" t="s">
        <v>4</v>
      </c>
      <c r="AH9" s="1097" t="s">
        <v>4</v>
      </c>
    </row>
    <row r="10" spans="1:34" x14ac:dyDescent="0.25">
      <c r="A10" s="419" t="s">
        <v>10</v>
      </c>
      <c r="B10" s="1097"/>
      <c r="C10" s="1097"/>
      <c r="D10" s="1097"/>
      <c r="E10" s="1097"/>
      <c r="F10" s="1097"/>
      <c r="G10" s="1097"/>
      <c r="H10" s="1097"/>
      <c r="I10" s="1097"/>
      <c r="J10" s="1097"/>
      <c r="K10" s="1097"/>
      <c r="L10" s="1097"/>
      <c r="M10" s="1097"/>
      <c r="N10" s="1097"/>
      <c r="O10" s="1097"/>
      <c r="P10" s="1097"/>
      <c r="Q10" s="1097"/>
      <c r="R10" s="1097"/>
      <c r="S10" s="1097"/>
      <c r="T10" s="1097"/>
      <c r="U10" s="1097"/>
      <c r="V10" s="1097"/>
      <c r="W10" s="1097"/>
      <c r="X10" s="1097"/>
      <c r="Y10" s="1097"/>
      <c r="Z10" s="1097"/>
      <c r="AA10" s="1097"/>
      <c r="AB10" s="1097"/>
      <c r="AC10" s="1097"/>
      <c r="AD10" s="1097"/>
      <c r="AE10" s="1097"/>
      <c r="AF10" s="1097"/>
      <c r="AG10" s="1097"/>
      <c r="AH10" s="1097"/>
    </row>
    <row r="11" spans="1:34" x14ac:dyDescent="0.25">
      <c r="A11" s="419" t="s">
        <v>269</v>
      </c>
      <c r="B11" s="1097" t="s">
        <v>4</v>
      </c>
      <c r="C11" s="1097" t="s">
        <v>4</v>
      </c>
      <c r="D11" s="1097" t="s">
        <v>4</v>
      </c>
      <c r="E11" s="1097" t="s">
        <v>4</v>
      </c>
      <c r="F11" s="1097" t="s">
        <v>4</v>
      </c>
      <c r="G11" s="1097" t="s">
        <v>4</v>
      </c>
      <c r="H11" s="1097" t="s">
        <v>4</v>
      </c>
      <c r="I11" s="1097" t="s">
        <v>4</v>
      </c>
      <c r="J11" s="1097" t="s">
        <v>4</v>
      </c>
      <c r="K11" s="1097" t="s">
        <v>4</v>
      </c>
      <c r="L11" s="1097" t="s">
        <v>4</v>
      </c>
      <c r="M11" s="1097" t="s">
        <v>4</v>
      </c>
      <c r="N11" s="1097" t="s">
        <v>4</v>
      </c>
      <c r="O11" s="1097">
        <v>1802</v>
      </c>
      <c r="P11" s="1097">
        <v>1866</v>
      </c>
      <c r="Q11" s="1097">
        <v>1947</v>
      </c>
      <c r="R11" s="1097">
        <v>1933</v>
      </c>
      <c r="S11" s="1097">
        <v>1930</v>
      </c>
      <c r="T11" s="1097">
        <v>1717</v>
      </c>
      <c r="U11" s="1097">
        <v>1799</v>
      </c>
      <c r="V11" s="1097">
        <v>1725</v>
      </c>
      <c r="W11" s="1097">
        <v>1690</v>
      </c>
      <c r="X11" s="1097">
        <v>1477</v>
      </c>
      <c r="Y11" s="1097">
        <v>1451</v>
      </c>
      <c r="Z11" s="1097">
        <v>1532</v>
      </c>
      <c r="AA11" s="1097">
        <v>1482</v>
      </c>
      <c r="AB11" s="1097">
        <v>1468</v>
      </c>
      <c r="AC11" s="1097">
        <v>1441</v>
      </c>
      <c r="AD11" s="1097">
        <v>1561</v>
      </c>
      <c r="AE11" s="1097">
        <v>1755</v>
      </c>
      <c r="AF11" s="1097">
        <v>2027</v>
      </c>
      <c r="AG11" s="1097">
        <v>1399</v>
      </c>
      <c r="AH11" s="1097">
        <v>1423</v>
      </c>
    </row>
    <row r="12" spans="1:34" x14ac:dyDescent="0.25">
      <c r="A12" s="419" t="s">
        <v>687</v>
      </c>
      <c r="B12" s="1097" t="s">
        <v>4</v>
      </c>
      <c r="C12" s="1097" t="s">
        <v>4</v>
      </c>
      <c r="D12" s="1097" t="s">
        <v>4</v>
      </c>
      <c r="E12" s="1097" t="s">
        <v>4</v>
      </c>
      <c r="F12" s="1097" t="s">
        <v>4</v>
      </c>
      <c r="G12" s="1097" t="s">
        <v>4</v>
      </c>
      <c r="H12" s="1097" t="s">
        <v>4</v>
      </c>
      <c r="I12" s="1097" t="s">
        <v>4</v>
      </c>
      <c r="J12" s="1097" t="s">
        <v>4</v>
      </c>
      <c r="K12" s="1097" t="s">
        <v>4</v>
      </c>
      <c r="L12" s="1097" t="s">
        <v>4</v>
      </c>
      <c r="M12" s="1097" t="s">
        <v>4</v>
      </c>
      <c r="N12" s="1097" t="s">
        <v>4</v>
      </c>
      <c r="O12" s="1097" t="s">
        <v>4</v>
      </c>
      <c r="P12" s="1097" t="s">
        <v>4</v>
      </c>
      <c r="Q12" s="1097" t="s">
        <v>4</v>
      </c>
      <c r="R12" s="1097" t="s">
        <v>4</v>
      </c>
      <c r="S12" s="1097" t="s">
        <v>4</v>
      </c>
      <c r="T12" s="1097" t="s">
        <v>4</v>
      </c>
      <c r="U12" s="1097" t="s">
        <v>4</v>
      </c>
      <c r="V12" s="1097" t="s">
        <v>4</v>
      </c>
      <c r="W12" s="1097" t="s">
        <v>4</v>
      </c>
      <c r="X12" s="1097" t="s">
        <v>4</v>
      </c>
      <c r="Y12" s="1097" t="s">
        <v>4</v>
      </c>
      <c r="Z12" s="1097" t="s">
        <v>4</v>
      </c>
      <c r="AA12" s="1097" t="s">
        <v>4</v>
      </c>
      <c r="AB12" s="1097" t="s">
        <v>4</v>
      </c>
      <c r="AC12" s="1097" t="s">
        <v>4</v>
      </c>
      <c r="AD12" s="1097" t="s">
        <v>4</v>
      </c>
      <c r="AE12" s="1097" t="s">
        <v>4</v>
      </c>
      <c r="AF12" s="1097" t="s">
        <v>4</v>
      </c>
      <c r="AG12" s="1097" t="s">
        <v>4</v>
      </c>
      <c r="AH12" s="1097" t="s">
        <v>4</v>
      </c>
    </row>
    <row r="13" spans="1:34" x14ac:dyDescent="0.25">
      <c r="A13" s="419" t="s">
        <v>13</v>
      </c>
      <c r="B13" s="1097" t="s">
        <v>4</v>
      </c>
      <c r="C13" s="1097" t="s">
        <v>4</v>
      </c>
      <c r="D13" s="1097" t="s">
        <v>4</v>
      </c>
      <c r="E13" s="1097" t="s">
        <v>4</v>
      </c>
      <c r="F13" s="1097" t="s">
        <v>4</v>
      </c>
      <c r="G13" s="1097" t="s">
        <v>4</v>
      </c>
      <c r="H13" s="1097" t="s">
        <v>4</v>
      </c>
      <c r="I13" s="1097" t="s">
        <v>4</v>
      </c>
      <c r="J13" s="1097" t="s">
        <v>4</v>
      </c>
      <c r="K13" s="1097" t="s">
        <v>4</v>
      </c>
      <c r="L13" s="1097" t="s">
        <v>4</v>
      </c>
      <c r="M13" s="1097" t="s">
        <v>4</v>
      </c>
      <c r="N13" s="1097" t="s">
        <v>4</v>
      </c>
      <c r="O13" s="1097" t="s">
        <v>4</v>
      </c>
      <c r="P13" s="1097" t="s">
        <v>4</v>
      </c>
      <c r="Q13" s="1097" t="s">
        <v>4</v>
      </c>
      <c r="R13" s="1097" t="s">
        <v>4</v>
      </c>
      <c r="S13" s="1097" t="s">
        <v>4</v>
      </c>
      <c r="T13" s="1097" t="s">
        <v>4</v>
      </c>
      <c r="U13" s="1097" t="s">
        <v>4</v>
      </c>
      <c r="V13" s="1097" t="s">
        <v>4</v>
      </c>
      <c r="W13" s="1097" t="s">
        <v>4</v>
      </c>
      <c r="X13" s="1097" t="s">
        <v>4</v>
      </c>
      <c r="Y13" s="1097" t="s">
        <v>4</v>
      </c>
      <c r="Z13" s="1097" t="s">
        <v>4</v>
      </c>
      <c r="AA13" s="1097" t="s">
        <v>4</v>
      </c>
      <c r="AB13" s="1097" t="s">
        <v>4</v>
      </c>
      <c r="AC13" s="1097" t="s">
        <v>4</v>
      </c>
      <c r="AD13" s="1097" t="s">
        <v>4</v>
      </c>
      <c r="AE13" s="1097" t="s">
        <v>4</v>
      </c>
      <c r="AF13" s="1097" t="s">
        <v>4</v>
      </c>
      <c r="AG13" s="1097" t="s">
        <v>4</v>
      </c>
      <c r="AH13" s="1097" t="s">
        <v>4</v>
      </c>
    </row>
    <row r="14" spans="1:34" x14ac:dyDescent="0.25">
      <c r="A14" s="419" t="s">
        <v>746</v>
      </c>
      <c r="B14" s="1097"/>
      <c r="C14" s="1097"/>
      <c r="D14" s="1097"/>
      <c r="E14" s="1097"/>
      <c r="F14" s="1097"/>
      <c r="G14" s="1097"/>
      <c r="H14" s="1097"/>
      <c r="I14" s="1097"/>
      <c r="J14" s="1097"/>
      <c r="K14" s="1097"/>
      <c r="L14" s="1097"/>
      <c r="M14" s="1097"/>
      <c r="N14" s="1097"/>
      <c r="O14" s="1097"/>
      <c r="P14" s="1097"/>
      <c r="Q14" s="1097"/>
      <c r="R14" s="1097"/>
      <c r="S14" s="1097"/>
      <c r="T14" s="1097"/>
      <c r="U14" s="1097"/>
      <c r="V14" s="1097"/>
      <c r="W14" s="1097"/>
      <c r="X14" s="1097"/>
      <c r="Y14" s="1097"/>
      <c r="Z14" s="1097"/>
      <c r="AA14" s="1097"/>
      <c r="AB14" s="1097"/>
      <c r="AC14" s="1097"/>
      <c r="AD14" s="1097"/>
      <c r="AE14" s="1097"/>
      <c r="AF14" s="1097"/>
      <c r="AG14" s="1097"/>
      <c r="AH14" s="1097"/>
    </row>
    <row r="15" spans="1:34" x14ac:dyDescent="0.25">
      <c r="A15" s="419" t="s">
        <v>16</v>
      </c>
      <c r="B15" s="1097" t="s">
        <v>4</v>
      </c>
      <c r="C15" s="1097" t="s">
        <v>4</v>
      </c>
      <c r="D15" s="1097" t="s">
        <v>4</v>
      </c>
      <c r="E15" s="1097" t="s">
        <v>4</v>
      </c>
      <c r="F15" s="1097" t="s">
        <v>4</v>
      </c>
      <c r="G15" s="1097" t="s">
        <v>4</v>
      </c>
      <c r="H15" s="1097" t="s">
        <v>4</v>
      </c>
      <c r="I15" s="1097" t="s">
        <v>4</v>
      </c>
      <c r="J15" s="1097" t="s">
        <v>4</v>
      </c>
      <c r="K15" s="1097" t="s">
        <v>4</v>
      </c>
      <c r="L15" s="1097" t="s">
        <v>4</v>
      </c>
      <c r="M15" s="1097" t="s">
        <v>4</v>
      </c>
      <c r="N15" s="1097" t="s">
        <v>4</v>
      </c>
      <c r="O15" s="1097">
        <v>-681</v>
      </c>
      <c r="P15" s="1097">
        <v>-713</v>
      </c>
      <c r="Q15" s="1097">
        <v>-793</v>
      </c>
      <c r="R15" s="1097">
        <v>-652</v>
      </c>
      <c r="S15" s="1097">
        <v>-557</v>
      </c>
      <c r="T15" s="1097">
        <v>-363</v>
      </c>
      <c r="U15" s="1097">
        <v>-396</v>
      </c>
      <c r="V15" s="1097">
        <v>-250</v>
      </c>
      <c r="W15" s="1097">
        <v>-76</v>
      </c>
      <c r="X15" s="1097">
        <v>57</v>
      </c>
      <c r="Y15" s="1097">
        <v>97</v>
      </c>
      <c r="Z15" s="1097">
        <v>29</v>
      </c>
      <c r="AA15" s="1097">
        <v>38</v>
      </c>
      <c r="AB15" s="1097">
        <v>-22</v>
      </c>
      <c r="AC15" s="1097">
        <v>-6</v>
      </c>
      <c r="AD15" s="1097">
        <v>-90</v>
      </c>
      <c r="AE15" s="1097">
        <v>-357</v>
      </c>
      <c r="AF15" s="1097">
        <v>-596</v>
      </c>
      <c r="AG15" s="1097">
        <v>-74</v>
      </c>
      <c r="AH15" s="1097">
        <v>-247</v>
      </c>
    </row>
    <row r="16" spans="1:34" x14ac:dyDescent="0.25">
      <c r="A16" s="419" t="s">
        <v>688</v>
      </c>
      <c r="B16" s="1097" t="s">
        <v>4</v>
      </c>
      <c r="C16" s="1097" t="s">
        <v>4</v>
      </c>
      <c r="D16" s="1097" t="s">
        <v>4</v>
      </c>
      <c r="E16" s="1097" t="s">
        <v>4</v>
      </c>
      <c r="F16" s="1097" t="s">
        <v>4</v>
      </c>
      <c r="G16" s="1097" t="s">
        <v>4</v>
      </c>
      <c r="H16" s="1097" t="s">
        <v>4</v>
      </c>
      <c r="I16" s="1097" t="s">
        <v>4</v>
      </c>
      <c r="J16" s="1097" t="s">
        <v>4</v>
      </c>
      <c r="K16" s="1097" t="s">
        <v>4</v>
      </c>
      <c r="L16" s="1097" t="s">
        <v>4</v>
      </c>
      <c r="M16" s="1097" t="s">
        <v>4</v>
      </c>
      <c r="N16" s="1097" t="s">
        <v>4</v>
      </c>
      <c r="O16" s="1097" t="s">
        <v>4</v>
      </c>
      <c r="P16" s="1097" t="s">
        <v>4</v>
      </c>
      <c r="Q16" s="1097" t="s">
        <v>4</v>
      </c>
      <c r="R16" s="1097" t="s">
        <v>4</v>
      </c>
      <c r="S16" s="1097" t="s">
        <v>4</v>
      </c>
      <c r="T16" s="1097" t="s">
        <v>4</v>
      </c>
      <c r="U16" s="1097" t="s">
        <v>4</v>
      </c>
      <c r="V16" s="1097" t="s">
        <v>4</v>
      </c>
      <c r="W16" s="1097" t="s">
        <v>4</v>
      </c>
      <c r="X16" s="1097" t="s">
        <v>4</v>
      </c>
      <c r="Y16" s="1097" t="s">
        <v>4</v>
      </c>
      <c r="Z16" s="1097" t="s">
        <v>4</v>
      </c>
      <c r="AA16" s="1097" t="s">
        <v>4</v>
      </c>
      <c r="AB16" s="1097" t="s">
        <v>4</v>
      </c>
      <c r="AC16" s="1097" t="s">
        <v>4</v>
      </c>
      <c r="AD16" s="1097" t="s">
        <v>4</v>
      </c>
      <c r="AE16" s="1097" t="s">
        <v>4</v>
      </c>
      <c r="AF16" s="1097" t="s">
        <v>4</v>
      </c>
      <c r="AG16" s="1097" t="s">
        <v>4</v>
      </c>
      <c r="AH16" s="1097" t="s">
        <v>4</v>
      </c>
    </row>
    <row r="17" spans="1:34" x14ac:dyDescent="0.25">
      <c r="A17" s="419" t="s">
        <v>18</v>
      </c>
      <c r="B17" s="1097" t="s">
        <v>4</v>
      </c>
      <c r="C17" s="1097" t="s">
        <v>4</v>
      </c>
      <c r="D17" s="1097" t="s">
        <v>4</v>
      </c>
      <c r="E17" s="1097" t="s">
        <v>4</v>
      </c>
      <c r="F17" s="1097" t="s">
        <v>4</v>
      </c>
      <c r="G17" s="1097" t="s">
        <v>4</v>
      </c>
      <c r="H17" s="1097" t="s">
        <v>4</v>
      </c>
      <c r="I17" s="1097" t="s">
        <v>4</v>
      </c>
      <c r="J17" s="1097" t="s">
        <v>4</v>
      </c>
      <c r="K17" s="1097" t="s">
        <v>4</v>
      </c>
      <c r="L17" s="1097" t="s">
        <v>4</v>
      </c>
      <c r="M17" s="1097" t="s">
        <v>4</v>
      </c>
      <c r="N17" s="1097" t="s">
        <v>4</v>
      </c>
      <c r="O17" s="1097" t="s">
        <v>4</v>
      </c>
      <c r="P17" s="1097" t="s">
        <v>4</v>
      </c>
      <c r="Q17" s="1097" t="s">
        <v>4</v>
      </c>
      <c r="R17" s="1097" t="s">
        <v>4</v>
      </c>
      <c r="S17" s="1097" t="s">
        <v>4</v>
      </c>
      <c r="T17" s="1097" t="s">
        <v>4</v>
      </c>
      <c r="U17" s="1097" t="s">
        <v>4</v>
      </c>
      <c r="V17" s="1097" t="s">
        <v>4</v>
      </c>
      <c r="W17" s="1097" t="s">
        <v>4</v>
      </c>
      <c r="X17" s="1097" t="s">
        <v>4</v>
      </c>
      <c r="Y17" s="1097" t="s">
        <v>4</v>
      </c>
      <c r="Z17" s="1097" t="s">
        <v>4</v>
      </c>
      <c r="AA17" s="1097" t="s">
        <v>4</v>
      </c>
      <c r="AB17" s="1097" t="s">
        <v>4</v>
      </c>
      <c r="AC17" s="1097" t="s">
        <v>4</v>
      </c>
      <c r="AD17" s="1097" t="s">
        <v>4</v>
      </c>
      <c r="AE17" s="1097" t="s">
        <v>4</v>
      </c>
      <c r="AF17" s="1097" t="s">
        <v>4</v>
      </c>
      <c r="AG17" s="1097" t="s">
        <v>4</v>
      </c>
      <c r="AH17" s="1097" t="s">
        <v>4</v>
      </c>
    </row>
    <row r="18" spans="1:34" x14ac:dyDescent="0.25">
      <c r="A18" s="419" t="s">
        <v>19</v>
      </c>
      <c r="B18" s="1097"/>
      <c r="C18" s="1097"/>
      <c r="D18" s="1097"/>
      <c r="E18" s="1097"/>
      <c r="F18" s="1097"/>
      <c r="G18" s="1097"/>
      <c r="H18" s="1097"/>
      <c r="I18" s="1097"/>
      <c r="J18" s="1097"/>
      <c r="K18" s="1097"/>
      <c r="L18" s="1097"/>
      <c r="M18" s="1097"/>
      <c r="N18" s="1097"/>
      <c r="O18" s="1097"/>
      <c r="P18" s="1097"/>
      <c r="Q18" s="1097"/>
      <c r="R18" s="1097"/>
      <c r="S18" s="1097"/>
      <c r="T18" s="1097"/>
      <c r="U18" s="1097"/>
      <c r="V18" s="1097"/>
      <c r="W18" s="1097"/>
      <c r="X18" s="1097"/>
      <c r="Y18" s="1097"/>
      <c r="Z18" s="1097"/>
      <c r="AA18" s="1097"/>
      <c r="AB18" s="1097"/>
      <c r="AC18" s="1097"/>
      <c r="AD18" s="1097"/>
      <c r="AE18" s="1097"/>
      <c r="AF18" s="1097"/>
      <c r="AG18" s="1097"/>
      <c r="AH18" s="1097"/>
    </row>
    <row r="19" spans="1:34" x14ac:dyDescent="0.25">
      <c r="A19" s="419" t="s">
        <v>20</v>
      </c>
      <c r="B19" s="1097" t="s">
        <v>4</v>
      </c>
      <c r="C19" s="1097" t="s">
        <v>4</v>
      </c>
      <c r="D19" s="1097" t="s">
        <v>4</v>
      </c>
      <c r="E19" s="1097" t="s">
        <v>4</v>
      </c>
      <c r="F19" s="1097" t="s">
        <v>4</v>
      </c>
      <c r="G19" s="1097" t="s">
        <v>4</v>
      </c>
      <c r="H19" s="1097" t="s">
        <v>4</v>
      </c>
      <c r="I19" s="1097" t="s">
        <v>4</v>
      </c>
      <c r="J19" s="1097" t="s">
        <v>4</v>
      </c>
      <c r="K19" s="1097" t="s">
        <v>4</v>
      </c>
      <c r="L19" s="1097" t="s">
        <v>4</v>
      </c>
      <c r="M19" s="1097" t="s">
        <v>4</v>
      </c>
      <c r="N19" s="1097" t="s">
        <v>4</v>
      </c>
      <c r="O19" s="1097" t="s">
        <v>4</v>
      </c>
      <c r="P19" s="1097" t="s">
        <v>4</v>
      </c>
      <c r="Q19" s="1097" t="s">
        <v>4</v>
      </c>
      <c r="R19" s="1097" t="s">
        <v>4</v>
      </c>
      <c r="S19" s="1097" t="s">
        <v>4</v>
      </c>
      <c r="T19" s="1097" t="s">
        <v>4</v>
      </c>
      <c r="U19" s="1097" t="s">
        <v>4</v>
      </c>
      <c r="V19" s="1097" t="s">
        <v>4</v>
      </c>
      <c r="W19" s="1097" t="s">
        <v>4</v>
      </c>
      <c r="X19" s="1097" t="s">
        <v>4</v>
      </c>
      <c r="Y19" s="1097" t="s">
        <v>4</v>
      </c>
      <c r="Z19" s="1097" t="s">
        <v>4</v>
      </c>
      <c r="AA19" s="1097" t="s">
        <v>4</v>
      </c>
      <c r="AB19" s="1097" t="s">
        <v>4</v>
      </c>
      <c r="AC19" s="1097" t="s">
        <v>4</v>
      </c>
      <c r="AD19" s="1097" t="s">
        <v>4</v>
      </c>
      <c r="AE19" s="1097" t="s">
        <v>4</v>
      </c>
      <c r="AF19" s="1097" t="s">
        <v>4</v>
      </c>
      <c r="AG19" s="1097" t="s">
        <v>4</v>
      </c>
      <c r="AH19" s="1097" t="s">
        <v>4</v>
      </c>
    </row>
    <row r="20" spans="1:34" x14ac:dyDescent="0.25">
      <c r="A20" s="419" t="s">
        <v>21</v>
      </c>
      <c r="B20" s="1097"/>
      <c r="C20" s="1097"/>
      <c r="D20" s="1097"/>
      <c r="E20" s="1097"/>
      <c r="F20" s="1097"/>
      <c r="G20" s="1097"/>
      <c r="H20" s="1097"/>
      <c r="I20" s="1097"/>
      <c r="J20" s="1097"/>
      <c r="K20" s="1097"/>
      <c r="L20" s="1097"/>
      <c r="M20" s="1097"/>
      <c r="N20" s="1097"/>
      <c r="O20" s="1097"/>
      <c r="P20" s="1097"/>
      <c r="Q20" s="1097"/>
      <c r="R20" s="1097"/>
      <c r="S20" s="1097"/>
      <c r="T20" s="1097"/>
      <c r="U20" s="1097"/>
      <c r="V20" s="1097"/>
      <c r="W20" s="1097"/>
      <c r="X20" s="1097"/>
      <c r="Y20" s="1097"/>
      <c r="Z20" s="1097"/>
      <c r="AA20" s="1097"/>
      <c r="AB20" s="1097"/>
      <c r="AC20" s="1097"/>
      <c r="AD20" s="1097"/>
      <c r="AE20" s="1097"/>
      <c r="AF20" s="1097"/>
      <c r="AG20" s="1097"/>
      <c r="AH20" s="1097"/>
    </row>
    <row r="21" spans="1:34" x14ac:dyDescent="0.25">
      <c r="A21" s="419" t="s">
        <v>22</v>
      </c>
      <c r="B21" s="1097"/>
      <c r="C21" s="1097"/>
      <c r="D21" s="1097"/>
      <c r="E21" s="1097"/>
      <c r="F21" s="1097"/>
      <c r="G21" s="1097"/>
      <c r="H21" s="1097"/>
      <c r="I21" s="1097"/>
      <c r="J21" s="1097"/>
      <c r="K21" s="1097"/>
      <c r="L21" s="1097"/>
      <c r="M21" s="1097"/>
      <c r="N21" s="1097"/>
      <c r="O21" s="1097"/>
      <c r="P21" s="1097"/>
      <c r="Q21" s="1097"/>
      <c r="R21" s="1097"/>
      <c r="S21" s="1097"/>
      <c r="T21" s="1097"/>
      <c r="U21" s="1097"/>
      <c r="V21" s="1097"/>
      <c r="W21" s="1097"/>
      <c r="X21" s="1097"/>
      <c r="Y21" s="1097"/>
      <c r="Z21" s="1097"/>
      <c r="AA21" s="1097"/>
      <c r="AB21" s="1097"/>
      <c r="AC21" s="1097"/>
      <c r="AD21" s="1097"/>
      <c r="AE21" s="1097"/>
      <c r="AF21" s="1097"/>
      <c r="AG21" s="1097"/>
      <c r="AH21" s="1097"/>
    </row>
    <row r="22" spans="1:34" x14ac:dyDescent="0.25">
      <c r="A22" s="419" t="s">
        <v>324</v>
      </c>
      <c r="B22" s="1097" t="s">
        <v>4</v>
      </c>
      <c r="C22" s="1097" t="s">
        <v>4</v>
      </c>
      <c r="D22" s="1097" t="s">
        <v>4</v>
      </c>
      <c r="E22" s="1097" t="s">
        <v>4</v>
      </c>
      <c r="F22" s="1097" t="s">
        <v>4</v>
      </c>
      <c r="G22" s="1097" t="s">
        <v>4</v>
      </c>
      <c r="H22" s="1097" t="s">
        <v>4</v>
      </c>
      <c r="I22" s="1097" t="s">
        <v>4</v>
      </c>
      <c r="J22" s="1097" t="s">
        <v>4</v>
      </c>
      <c r="K22" s="1097" t="s">
        <v>4</v>
      </c>
      <c r="L22" s="1097" t="s">
        <v>4</v>
      </c>
      <c r="M22" s="1097" t="s">
        <v>4</v>
      </c>
      <c r="N22" s="1097" t="s">
        <v>4</v>
      </c>
      <c r="O22" s="1097">
        <v>4139</v>
      </c>
      <c r="P22" s="1097">
        <v>4960</v>
      </c>
      <c r="Q22" s="1097">
        <v>4448</v>
      </c>
      <c r="R22" s="1097">
        <v>3695</v>
      </c>
      <c r="S22" s="1097">
        <v>3461</v>
      </c>
      <c r="T22" s="1097">
        <v>3756</v>
      </c>
      <c r="U22" s="1097">
        <v>3297</v>
      </c>
      <c r="V22" s="1097">
        <v>3941</v>
      </c>
      <c r="W22" s="1097">
        <v>2724</v>
      </c>
      <c r="X22" s="1097">
        <v>1639</v>
      </c>
      <c r="Y22" s="1097">
        <v>3116</v>
      </c>
      <c r="Z22" s="1097">
        <v>3456</v>
      </c>
      <c r="AA22" s="1097">
        <v>2787</v>
      </c>
      <c r="AB22" s="1097">
        <v>4025</v>
      </c>
      <c r="AC22" s="1097">
        <v>4060</v>
      </c>
      <c r="AD22" s="1097">
        <v>4318</v>
      </c>
      <c r="AE22" s="1097">
        <v>2449</v>
      </c>
      <c r="AF22" s="1097">
        <v>2505</v>
      </c>
      <c r="AG22" s="1097">
        <v>3316</v>
      </c>
      <c r="AH22" s="1097">
        <v>3528</v>
      </c>
    </row>
    <row r="23" spans="1:34" x14ac:dyDescent="0.25">
      <c r="A23" s="419" t="s">
        <v>325</v>
      </c>
      <c r="B23" s="1097" t="s">
        <v>4</v>
      </c>
      <c r="C23" s="1097" t="s">
        <v>4</v>
      </c>
      <c r="D23" s="1097" t="s">
        <v>4</v>
      </c>
      <c r="E23" s="1097" t="s">
        <v>4</v>
      </c>
      <c r="F23" s="1097" t="s">
        <v>4</v>
      </c>
      <c r="G23" s="1097" t="s">
        <v>4</v>
      </c>
      <c r="H23" s="1097" t="s">
        <v>4</v>
      </c>
      <c r="I23" s="1097" t="s">
        <v>4</v>
      </c>
      <c r="J23" s="1097" t="s">
        <v>4</v>
      </c>
      <c r="K23" s="1097" t="s">
        <v>4</v>
      </c>
      <c r="L23" s="1097" t="s">
        <v>4</v>
      </c>
      <c r="M23" s="1097" t="s">
        <v>4</v>
      </c>
      <c r="N23" s="1097" t="s">
        <v>4</v>
      </c>
      <c r="O23" s="1097">
        <v>2140</v>
      </c>
      <c r="P23" s="1097">
        <v>2021</v>
      </c>
      <c r="Q23" s="1097">
        <v>1935</v>
      </c>
      <c r="R23" s="1097">
        <v>2355</v>
      </c>
      <c r="S23" s="1097">
        <v>2451</v>
      </c>
      <c r="T23" s="1097">
        <v>2269</v>
      </c>
      <c r="U23" s="1097">
        <v>1713</v>
      </c>
      <c r="V23" s="1097">
        <v>1957</v>
      </c>
      <c r="W23" s="1097">
        <v>2038</v>
      </c>
      <c r="X23" s="1097">
        <v>1785</v>
      </c>
      <c r="Y23" s="1097">
        <v>2389</v>
      </c>
      <c r="Z23" s="1097">
        <v>2489</v>
      </c>
      <c r="AA23" s="1097">
        <v>3235</v>
      </c>
      <c r="AB23" s="1097">
        <v>4103</v>
      </c>
      <c r="AC23" s="1097">
        <v>4293</v>
      </c>
      <c r="AD23" s="1097">
        <v>4559</v>
      </c>
      <c r="AE23" s="1097">
        <v>2886</v>
      </c>
      <c r="AF23" s="1097">
        <v>2928</v>
      </c>
      <c r="AG23" s="1097">
        <v>2869</v>
      </c>
      <c r="AH23" s="1097">
        <v>3458</v>
      </c>
    </row>
    <row r="24" spans="1:34" x14ac:dyDescent="0.25">
      <c r="A24" s="419" t="s">
        <v>689</v>
      </c>
      <c r="B24" s="1097" t="s">
        <v>4</v>
      </c>
      <c r="C24" s="1097" t="s">
        <v>4</v>
      </c>
      <c r="D24" s="1097" t="s">
        <v>4</v>
      </c>
      <c r="E24" s="1097" t="s">
        <v>4</v>
      </c>
      <c r="F24" s="1097" t="s">
        <v>4</v>
      </c>
      <c r="G24" s="1097" t="s">
        <v>4</v>
      </c>
      <c r="H24" s="1097" t="s">
        <v>4</v>
      </c>
      <c r="I24" s="1097" t="s">
        <v>4</v>
      </c>
      <c r="J24" s="1097" t="s">
        <v>4</v>
      </c>
      <c r="K24" s="1097" t="s">
        <v>4</v>
      </c>
      <c r="L24" s="1097" t="s">
        <v>4</v>
      </c>
      <c r="M24" s="1097" t="s">
        <v>4</v>
      </c>
      <c r="N24" s="1097" t="s">
        <v>4</v>
      </c>
      <c r="O24" s="1097">
        <v>1999</v>
      </c>
      <c r="P24" s="1097">
        <v>2939</v>
      </c>
      <c r="Q24" s="1097">
        <v>2513</v>
      </c>
      <c r="R24" s="1097">
        <v>1340</v>
      </c>
      <c r="S24" s="1097">
        <v>1010</v>
      </c>
      <c r="T24" s="1097">
        <v>1487</v>
      </c>
      <c r="U24" s="1097">
        <v>1584</v>
      </c>
      <c r="V24" s="1097">
        <v>1984</v>
      </c>
      <c r="W24" s="1097">
        <v>686</v>
      </c>
      <c r="X24" s="1097">
        <v>-146</v>
      </c>
      <c r="Y24" s="1097">
        <v>727</v>
      </c>
      <c r="Z24" s="1097">
        <v>967</v>
      </c>
      <c r="AA24" s="1097">
        <v>-448</v>
      </c>
      <c r="AB24" s="1097">
        <v>-78</v>
      </c>
      <c r="AC24" s="1097">
        <v>-233</v>
      </c>
      <c r="AD24" s="1097">
        <v>-241</v>
      </c>
      <c r="AE24" s="1097">
        <v>-437</v>
      </c>
      <c r="AF24" s="1097">
        <v>-423</v>
      </c>
      <c r="AG24" s="1097">
        <v>447</v>
      </c>
      <c r="AH24" s="1097">
        <v>70</v>
      </c>
    </row>
    <row r="25" spans="1:34" x14ac:dyDescent="0.25">
      <c r="A25" s="419" t="s">
        <v>732</v>
      </c>
      <c r="B25" s="1097" t="s">
        <v>4</v>
      </c>
      <c r="C25" s="1097" t="s">
        <v>4</v>
      </c>
      <c r="D25" s="1097" t="s">
        <v>4</v>
      </c>
      <c r="E25" s="1097" t="s">
        <v>4</v>
      </c>
      <c r="F25" s="1097" t="s">
        <v>4</v>
      </c>
      <c r="G25" s="1097" t="s">
        <v>4</v>
      </c>
      <c r="H25" s="1097" t="s">
        <v>4</v>
      </c>
      <c r="I25" s="1097" t="s">
        <v>4</v>
      </c>
      <c r="J25" s="1097" t="s">
        <v>4</v>
      </c>
      <c r="K25" s="1097" t="s">
        <v>4</v>
      </c>
      <c r="L25" s="1097" t="s">
        <v>4</v>
      </c>
      <c r="M25" s="1097" t="s">
        <v>4</v>
      </c>
      <c r="N25" s="1097" t="s">
        <v>4</v>
      </c>
      <c r="O25" s="1097" t="s">
        <v>4</v>
      </c>
      <c r="P25" s="1097" t="s">
        <v>4</v>
      </c>
      <c r="Q25" s="1097" t="s">
        <v>4</v>
      </c>
      <c r="R25" s="1097" t="s">
        <v>4</v>
      </c>
      <c r="S25" s="1097" t="s">
        <v>4</v>
      </c>
      <c r="T25" s="1097" t="s">
        <v>4</v>
      </c>
      <c r="U25" s="1097" t="s">
        <v>4</v>
      </c>
      <c r="V25" s="1097" t="s">
        <v>4</v>
      </c>
      <c r="W25" s="1097" t="s">
        <v>4</v>
      </c>
      <c r="X25" s="1097" t="s">
        <v>4</v>
      </c>
      <c r="Y25" s="1097" t="s">
        <v>4</v>
      </c>
      <c r="Z25" s="1097" t="s">
        <v>4</v>
      </c>
      <c r="AA25" s="1097" t="s">
        <v>4</v>
      </c>
      <c r="AB25" s="1097" t="s">
        <v>4</v>
      </c>
      <c r="AC25" s="1097" t="s">
        <v>4</v>
      </c>
      <c r="AD25" s="1097" t="s">
        <v>4</v>
      </c>
      <c r="AE25" s="1097" t="s">
        <v>4</v>
      </c>
      <c r="AF25" s="1097" t="s">
        <v>4</v>
      </c>
      <c r="AG25" s="1097" t="s">
        <v>4</v>
      </c>
      <c r="AH25" s="1097" t="s">
        <v>4</v>
      </c>
    </row>
    <row r="26" spans="1:34" x14ac:dyDescent="0.25">
      <c r="A26" s="419" t="s">
        <v>733</v>
      </c>
      <c r="B26" s="1097" t="s">
        <v>4</v>
      </c>
      <c r="C26" s="1097" t="s">
        <v>4</v>
      </c>
      <c r="D26" s="1097" t="s">
        <v>4</v>
      </c>
      <c r="E26" s="1097" t="s">
        <v>4</v>
      </c>
      <c r="F26" s="1097" t="s">
        <v>4</v>
      </c>
      <c r="G26" s="1097" t="s">
        <v>4</v>
      </c>
      <c r="H26" s="1097" t="s">
        <v>4</v>
      </c>
      <c r="I26" s="1097" t="s">
        <v>4</v>
      </c>
      <c r="J26" s="1097" t="s">
        <v>4</v>
      </c>
      <c r="K26" s="1097" t="s">
        <v>4</v>
      </c>
      <c r="L26" s="1097" t="s">
        <v>4</v>
      </c>
      <c r="M26" s="1097" t="s">
        <v>4</v>
      </c>
      <c r="N26" s="1097" t="s">
        <v>4</v>
      </c>
      <c r="O26" s="1097" t="s">
        <v>4</v>
      </c>
      <c r="P26" s="1097" t="s">
        <v>4</v>
      </c>
      <c r="Q26" s="1097" t="s">
        <v>4</v>
      </c>
      <c r="R26" s="1097" t="s">
        <v>4</v>
      </c>
      <c r="S26" s="1097" t="s">
        <v>4</v>
      </c>
      <c r="T26" s="1097" t="s">
        <v>4</v>
      </c>
      <c r="U26" s="1097" t="s">
        <v>4</v>
      </c>
      <c r="V26" s="1097" t="s">
        <v>4</v>
      </c>
      <c r="W26" s="1097" t="s">
        <v>4</v>
      </c>
      <c r="X26" s="1097" t="s">
        <v>4</v>
      </c>
      <c r="Y26" s="1097" t="s">
        <v>4</v>
      </c>
      <c r="Z26" s="1097" t="s">
        <v>4</v>
      </c>
      <c r="AA26" s="1097" t="s">
        <v>4</v>
      </c>
      <c r="AB26" s="1097" t="s">
        <v>4</v>
      </c>
      <c r="AC26" s="1097" t="s">
        <v>4</v>
      </c>
      <c r="AD26" s="1097" t="s">
        <v>4</v>
      </c>
      <c r="AE26" s="1097" t="s">
        <v>4</v>
      </c>
      <c r="AF26" s="1097" t="s">
        <v>4</v>
      </c>
      <c r="AG26" s="1097" t="s">
        <v>4</v>
      </c>
      <c r="AH26" s="1097" t="s">
        <v>4</v>
      </c>
    </row>
    <row r="27" spans="1:34" x14ac:dyDescent="0.25">
      <c r="A27" s="419" t="s">
        <v>734</v>
      </c>
      <c r="B27" s="1097" t="s">
        <v>4</v>
      </c>
      <c r="C27" s="1097" t="s">
        <v>4</v>
      </c>
      <c r="D27" s="1097" t="s">
        <v>4</v>
      </c>
      <c r="E27" s="1097" t="s">
        <v>4</v>
      </c>
      <c r="F27" s="1097" t="s">
        <v>4</v>
      </c>
      <c r="G27" s="1097" t="s">
        <v>4</v>
      </c>
      <c r="H27" s="1097" t="s">
        <v>4</v>
      </c>
      <c r="I27" s="1097" t="s">
        <v>4</v>
      </c>
      <c r="J27" s="1097" t="s">
        <v>4</v>
      </c>
      <c r="K27" s="1097" t="s">
        <v>4</v>
      </c>
      <c r="L27" s="1097" t="s">
        <v>4</v>
      </c>
      <c r="M27" s="1097" t="s">
        <v>4</v>
      </c>
      <c r="N27" s="1097" t="s">
        <v>4</v>
      </c>
      <c r="O27" s="1097" t="s">
        <v>4</v>
      </c>
      <c r="P27" s="1097" t="s">
        <v>4</v>
      </c>
      <c r="Q27" s="1097" t="s">
        <v>4</v>
      </c>
      <c r="R27" s="1097" t="s">
        <v>4</v>
      </c>
      <c r="S27" s="1097" t="s">
        <v>4</v>
      </c>
      <c r="T27" s="1097" t="s">
        <v>4</v>
      </c>
      <c r="U27" s="1097" t="s">
        <v>4</v>
      </c>
      <c r="V27" s="1097" t="s">
        <v>4</v>
      </c>
      <c r="W27" s="1097" t="s">
        <v>4</v>
      </c>
      <c r="X27" s="1097" t="s">
        <v>4</v>
      </c>
      <c r="Y27" s="1097" t="s">
        <v>4</v>
      </c>
      <c r="Z27" s="1097" t="s">
        <v>4</v>
      </c>
      <c r="AA27" s="1097" t="s">
        <v>4</v>
      </c>
      <c r="AB27" s="1097" t="s">
        <v>4</v>
      </c>
      <c r="AC27" s="1097" t="s">
        <v>4</v>
      </c>
      <c r="AD27" s="1097" t="s">
        <v>4</v>
      </c>
      <c r="AE27" s="1097" t="s">
        <v>4</v>
      </c>
      <c r="AF27" s="1097" t="s">
        <v>4</v>
      </c>
      <c r="AG27" s="1097" t="s">
        <v>4</v>
      </c>
      <c r="AH27" s="1097" t="s">
        <v>4</v>
      </c>
    </row>
    <row r="28" spans="1:34" x14ac:dyDescent="0.25">
      <c r="A28" s="419" t="s">
        <v>735</v>
      </c>
      <c r="B28" s="1097" t="s">
        <v>4</v>
      </c>
      <c r="C28" s="1097" t="s">
        <v>4</v>
      </c>
      <c r="D28" s="1097" t="s">
        <v>4</v>
      </c>
      <c r="E28" s="1097" t="s">
        <v>4</v>
      </c>
      <c r="F28" s="1097" t="s">
        <v>4</v>
      </c>
      <c r="G28" s="1097" t="s">
        <v>4</v>
      </c>
      <c r="H28" s="1097" t="s">
        <v>4</v>
      </c>
      <c r="I28" s="1097" t="s">
        <v>4</v>
      </c>
      <c r="J28" s="1097" t="s">
        <v>4</v>
      </c>
      <c r="K28" s="1097" t="s">
        <v>4</v>
      </c>
      <c r="L28" s="1097" t="s">
        <v>4</v>
      </c>
      <c r="M28" s="1097" t="s">
        <v>4</v>
      </c>
      <c r="N28" s="1097" t="s">
        <v>4</v>
      </c>
      <c r="O28" s="1097" t="s">
        <v>4</v>
      </c>
      <c r="P28" s="1097" t="s">
        <v>4</v>
      </c>
      <c r="Q28" s="1097" t="s">
        <v>4</v>
      </c>
      <c r="R28" s="1097" t="s">
        <v>4</v>
      </c>
      <c r="S28" s="1097" t="s">
        <v>4</v>
      </c>
      <c r="T28" s="1097" t="s">
        <v>4</v>
      </c>
      <c r="U28" s="1097" t="s">
        <v>4</v>
      </c>
      <c r="V28" s="1097" t="s">
        <v>4</v>
      </c>
      <c r="W28" s="1097" t="s">
        <v>4</v>
      </c>
      <c r="X28" s="1097" t="s">
        <v>4</v>
      </c>
      <c r="Y28" s="1097" t="s">
        <v>4</v>
      </c>
      <c r="Z28" s="1097" t="s">
        <v>4</v>
      </c>
      <c r="AA28" s="1097" t="s">
        <v>4</v>
      </c>
      <c r="AB28" s="1097" t="s">
        <v>4</v>
      </c>
      <c r="AC28" s="1097" t="s">
        <v>4</v>
      </c>
      <c r="AD28" s="1097" t="s">
        <v>4</v>
      </c>
      <c r="AE28" s="1097" t="s">
        <v>4</v>
      </c>
      <c r="AF28" s="1097" t="s">
        <v>4</v>
      </c>
      <c r="AG28" s="1097" t="s">
        <v>4</v>
      </c>
      <c r="AH28" s="1097" t="s">
        <v>4</v>
      </c>
    </row>
    <row r="29" spans="1:34" x14ac:dyDescent="0.25">
      <c r="A29" s="419" t="s">
        <v>736</v>
      </c>
      <c r="B29" s="1097" t="s">
        <v>4</v>
      </c>
      <c r="C29" s="1097" t="s">
        <v>4</v>
      </c>
      <c r="D29" s="1097" t="s">
        <v>4</v>
      </c>
      <c r="E29" s="1097" t="s">
        <v>4</v>
      </c>
      <c r="F29" s="1097" t="s">
        <v>4</v>
      </c>
      <c r="G29" s="1097" t="s">
        <v>4</v>
      </c>
      <c r="H29" s="1097" t="s">
        <v>4</v>
      </c>
      <c r="I29" s="1097" t="s">
        <v>4</v>
      </c>
      <c r="J29" s="1097" t="s">
        <v>4</v>
      </c>
      <c r="K29" s="1097" t="s">
        <v>4</v>
      </c>
      <c r="L29" s="1097" t="s">
        <v>4</v>
      </c>
      <c r="M29" s="1097" t="s">
        <v>4</v>
      </c>
      <c r="N29" s="1097" t="s">
        <v>4</v>
      </c>
      <c r="O29" s="1097" t="s">
        <v>4</v>
      </c>
      <c r="P29" s="1097" t="s">
        <v>4</v>
      </c>
      <c r="Q29" s="1097" t="s">
        <v>4</v>
      </c>
      <c r="R29" s="1097" t="s">
        <v>4</v>
      </c>
      <c r="S29" s="1097" t="s">
        <v>4</v>
      </c>
      <c r="T29" s="1097" t="s">
        <v>4</v>
      </c>
      <c r="U29" s="1097" t="s">
        <v>4</v>
      </c>
      <c r="V29" s="1097" t="s">
        <v>4</v>
      </c>
      <c r="W29" s="1097" t="s">
        <v>4</v>
      </c>
      <c r="X29" s="1097" t="s">
        <v>4</v>
      </c>
      <c r="Y29" s="1097" t="s">
        <v>4</v>
      </c>
      <c r="Z29" s="1097" t="s">
        <v>4</v>
      </c>
      <c r="AA29" s="1097" t="s">
        <v>4</v>
      </c>
      <c r="AB29" s="1097" t="s">
        <v>4</v>
      </c>
      <c r="AC29" s="1097" t="s">
        <v>4</v>
      </c>
      <c r="AD29" s="1097" t="s">
        <v>4</v>
      </c>
      <c r="AE29" s="1097" t="s">
        <v>4</v>
      </c>
      <c r="AF29" s="1097" t="s">
        <v>4</v>
      </c>
      <c r="AG29" s="1097" t="s">
        <v>4</v>
      </c>
      <c r="AH29" s="1097" t="s">
        <v>4</v>
      </c>
    </row>
    <row r="30" spans="1:34" ht="22.5" x14ac:dyDescent="0.25">
      <c r="A30" s="419" t="s">
        <v>737</v>
      </c>
      <c r="B30" s="1097" t="s">
        <v>4</v>
      </c>
      <c r="C30" s="1097" t="s">
        <v>4</v>
      </c>
      <c r="D30" s="1097" t="s">
        <v>4</v>
      </c>
      <c r="E30" s="1097" t="s">
        <v>4</v>
      </c>
      <c r="F30" s="1097" t="s">
        <v>4</v>
      </c>
      <c r="G30" s="1097" t="s">
        <v>4</v>
      </c>
      <c r="H30" s="1097" t="s">
        <v>4</v>
      </c>
      <c r="I30" s="1097" t="s">
        <v>4</v>
      </c>
      <c r="J30" s="1097" t="s">
        <v>4</v>
      </c>
      <c r="K30" s="1097" t="s">
        <v>4</v>
      </c>
      <c r="L30" s="1097" t="s">
        <v>4</v>
      </c>
      <c r="M30" s="1097" t="s">
        <v>4</v>
      </c>
      <c r="N30" s="1097" t="s">
        <v>4</v>
      </c>
      <c r="O30" s="1097" t="s">
        <v>4</v>
      </c>
      <c r="P30" s="1097" t="s">
        <v>4</v>
      </c>
      <c r="Q30" s="1097" t="s">
        <v>4</v>
      </c>
      <c r="R30" s="1097" t="s">
        <v>4</v>
      </c>
      <c r="S30" s="1097" t="s">
        <v>4</v>
      </c>
      <c r="T30" s="1097" t="s">
        <v>4</v>
      </c>
      <c r="U30" s="1097" t="s">
        <v>4</v>
      </c>
      <c r="V30" s="1097" t="s">
        <v>4</v>
      </c>
      <c r="W30" s="1097" t="s">
        <v>4</v>
      </c>
      <c r="X30" s="1097" t="s">
        <v>4</v>
      </c>
      <c r="Y30" s="1097" t="s">
        <v>4</v>
      </c>
      <c r="Z30" s="1097" t="s">
        <v>4</v>
      </c>
      <c r="AA30" s="1097" t="s">
        <v>4</v>
      </c>
      <c r="AB30" s="1097" t="s">
        <v>4</v>
      </c>
      <c r="AC30" s="1097" t="s">
        <v>4</v>
      </c>
      <c r="AD30" s="1097" t="s">
        <v>4</v>
      </c>
      <c r="AE30" s="1097" t="s">
        <v>4</v>
      </c>
      <c r="AF30" s="1097" t="s">
        <v>4</v>
      </c>
      <c r="AG30" s="1097" t="s">
        <v>4</v>
      </c>
      <c r="AH30" s="1097" t="s">
        <v>4</v>
      </c>
    </row>
    <row r="31" spans="1:34" x14ac:dyDescent="0.25">
      <c r="A31" s="419" t="s">
        <v>696</v>
      </c>
      <c r="B31" s="1097" t="s">
        <v>4</v>
      </c>
      <c r="C31" s="1097">
        <v>3</v>
      </c>
      <c r="D31" s="1097">
        <v>3</v>
      </c>
      <c r="E31" s="1097">
        <v>3</v>
      </c>
      <c r="F31" s="1097">
        <v>3</v>
      </c>
      <c r="G31" s="1097">
        <v>3</v>
      </c>
      <c r="H31" s="1097">
        <v>3</v>
      </c>
      <c r="I31" s="1097">
        <v>3</v>
      </c>
      <c r="J31" s="1097" t="s">
        <v>4</v>
      </c>
      <c r="K31" s="1097">
        <v>3</v>
      </c>
      <c r="L31" s="1097">
        <v>3</v>
      </c>
      <c r="M31" s="1097">
        <v>3</v>
      </c>
      <c r="N31" s="1097">
        <v>3</v>
      </c>
      <c r="O31" s="1097">
        <v>3</v>
      </c>
      <c r="P31" s="1097">
        <v>5</v>
      </c>
      <c r="Q31" s="1097">
        <v>6</v>
      </c>
      <c r="R31" s="1097">
        <v>6</v>
      </c>
      <c r="S31" s="1097">
        <v>6</v>
      </c>
      <c r="T31" s="1097">
        <v>5</v>
      </c>
      <c r="U31" s="1097">
        <v>5</v>
      </c>
      <c r="V31" s="1097">
        <v>5</v>
      </c>
      <c r="W31" s="1097">
        <v>5</v>
      </c>
      <c r="X31" s="1097">
        <v>7</v>
      </c>
      <c r="Y31" s="1097">
        <v>7</v>
      </c>
      <c r="Z31" s="1097">
        <v>6</v>
      </c>
      <c r="AA31" s="1097">
        <v>6</v>
      </c>
      <c r="AB31" s="1097">
        <v>6</v>
      </c>
      <c r="AC31" s="1097">
        <v>6</v>
      </c>
      <c r="AD31" s="1097">
        <v>6</v>
      </c>
      <c r="AE31" s="1097">
        <v>6</v>
      </c>
      <c r="AF31" s="1097">
        <v>6</v>
      </c>
      <c r="AG31" s="1097">
        <v>6</v>
      </c>
      <c r="AH31" s="1097">
        <v>6</v>
      </c>
    </row>
    <row r="32" spans="1:34" x14ac:dyDescent="0.25">
      <c r="A32" s="419" t="s">
        <v>697</v>
      </c>
      <c r="B32" s="1097" t="s">
        <v>4</v>
      </c>
      <c r="C32" s="1097">
        <v>2028</v>
      </c>
      <c r="D32" s="1097">
        <v>1980</v>
      </c>
      <c r="E32" s="1097">
        <v>2014</v>
      </c>
      <c r="F32" s="1097">
        <v>1913</v>
      </c>
      <c r="G32" s="1097">
        <v>1855</v>
      </c>
      <c r="H32" s="1097">
        <v>1710</v>
      </c>
      <c r="I32" s="1097">
        <v>1530</v>
      </c>
      <c r="J32" s="1097" t="s">
        <v>4</v>
      </c>
      <c r="K32" s="1097">
        <v>1818</v>
      </c>
      <c r="L32" s="1097">
        <v>2232</v>
      </c>
      <c r="M32" s="1097">
        <v>2272</v>
      </c>
      <c r="N32" s="1097">
        <v>2237</v>
      </c>
      <c r="O32" s="1097">
        <v>2341</v>
      </c>
      <c r="P32" s="1097">
        <v>2581</v>
      </c>
      <c r="Q32" s="1097">
        <v>3595</v>
      </c>
      <c r="R32" s="1097">
        <v>3780</v>
      </c>
      <c r="S32" s="1097">
        <v>3870</v>
      </c>
      <c r="T32" s="1097">
        <v>3319</v>
      </c>
      <c r="U32" s="1097">
        <v>3677</v>
      </c>
      <c r="V32" s="1097">
        <v>3563</v>
      </c>
      <c r="W32" s="1097">
        <v>3196</v>
      </c>
      <c r="X32" s="1097">
        <v>4308</v>
      </c>
      <c r="Y32" s="1097">
        <v>4048</v>
      </c>
      <c r="Z32" s="1097">
        <v>3633</v>
      </c>
      <c r="AA32" s="1097">
        <v>3222</v>
      </c>
      <c r="AB32" s="1097">
        <v>3161</v>
      </c>
      <c r="AC32" s="1097">
        <v>3089</v>
      </c>
      <c r="AD32" s="1097">
        <v>3034</v>
      </c>
      <c r="AE32" s="1097">
        <v>3002</v>
      </c>
      <c r="AF32" s="1097">
        <v>3045</v>
      </c>
      <c r="AG32" s="1097">
        <v>3104</v>
      </c>
      <c r="AH32" s="1097">
        <v>3086</v>
      </c>
    </row>
    <row r="33" spans="1:34" x14ac:dyDescent="0.25">
      <c r="A33" s="419" t="s">
        <v>698</v>
      </c>
      <c r="B33" s="1097" t="s">
        <v>4</v>
      </c>
      <c r="C33" s="1097">
        <v>1</v>
      </c>
      <c r="D33" s="1097">
        <v>1</v>
      </c>
      <c r="E33" s="1097">
        <v>1</v>
      </c>
      <c r="F33" s="1097">
        <v>1</v>
      </c>
      <c r="G33" s="1097">
        <v>1</v>
      </c>
      <c r="H33" s="1097">
        <v>1</v>
      </c>
      <c r="I33" s="1097">
        <v>1</v>
      </c>
      <c r="J33" s="1097">
        <v>1</v>
      </c>
      <c r="K33" s="1097">
        <v>1</v>
      </c>
      <c r="L33" s="1097">
        <v>1</v>
      </c>
      <c r="M33" s="1097">
        <v>1</v>
      </c>
      <c r="N33" s="1097">
        <v>1</v>
      </c>
      <c r="O33" s="1097">
        <v>1</v>
      </c>
      <c r="P33" s="1097">
        <v>1</v>
      </c>
      <c r="Q33" s="1097">
        <v>1</v>
      </c>
      <c r="R33" s="1097">
        <v>1</v>
      </c>
      <c r="S33" s="1097">
        <v>1</v>
      </c>
      <c r="T33" s="1097">
        <v>1</v>
      </c>
      <c r="U33" s="1097">
        <v>1</v>
      </c>
      <c r="V33" s="1097">
        <v>1</v>
      </c>
      <c r="W33" s="1097">
        <v>1</v>
      </c>
      <c r="X33" s="1097">
        <v>1</v>
      </c>
      <c r="Y33" s="1097">
        <v>1</v>
      </c>
      <c r="Z33" s="1097">
        <v>1</v>
      </c>
      <c r="AA33" s="1097">
        <v>1</v>
      </c>
      <c r="AB33" s="1097">
        <v>1</v>
      </c>
      <c r="AC33" s="1097">
        <v>1</v>
      </c>
      <c r="AD33" s="1097">
        <v>1</v>
      </c>
      <c r="AE33" s="1097">
        <v>1</v>
      </c>
      <c r="AF33" s="1097">
        <v>1</v>
      </c>
      <c r="AG33" s="1097">
        <v>1</v>
      </c>
      <c r="AH33" s="1097">
        <v>1</v>
      </c>
    </row>
    <row r="34" spans="1:34" x14ac:dyDescent="0.25">
      <c r="A34" s="419" t="s">
        <v>462</v>
      </c>
      <c r="B34" s="1097" t="s">
        <v>4</v>
      </c>
      <c r="C34" s="1097">
        <v>2644</v>
      </c>
      <c r="D34" s="1097">
        <v>2390</v>
      </c>
      <c r="E34" s="1097">
        <v>2346</v>
      </c>
      <c r="F34" s="1097">
        <v>2533</v>
      </c>
      <c r="G34" s="1097">
        <v>2613</v>
      </c>
      <c r="H34" s="1097">
        <v>2566</v>
      </c>
      <c r="I34" s="1097">
        <v>2564</v>
      </c>
      <c r="J34" s="1097">
        <v>2337</v>
      </c>
      <c r="K34" s="1097">
        <v>2466</v>
      </c>
      <c r="L34" s="1097">
        <v>2455</v>
      </c>
      <c r="M34" s="1097">
        <v>2959</v>
      </c>
      <c r="N34" s="1097">
        <v>3283</v>
      </c>
      <c r="O34" s="1097">
        <v>4004</v>
      </c>
      <c r="P34" s="1097">
        <v>4292</v>
      </c>
      <c r="Q34" s="1097">
        <v>4279</v>
      </c>
      <c r="R34" s="1097">
        <v>4317</v>
      </c>
      <c r="S34" s="1097">
        <v>3966</v>
      </c>
      <c r="T34" s="1097">
        <v>3650</v>
      </c>
      <c r="U34" s="1097">
        <v>3285</v>
      </c>
      <c r="V34" s="1097">
        <v>3331</v>
      </c>
      <c r="W34" s="1097">
        <v>2709</v>
      </c>
      <c r="X34" s="1097">
        <v>2066</v>
      </c>
      <c r="Y34" s="1097">
        <v>1474</v>
      </c>
      <c r="Z34" s="1097">
        <v>1245</v>
      </c>
      <c r="AA34" s="1097">
        <v>1282</v>
      </c>
      <c r="AB34" s="1097">
        <v>1422</v>
      </c>
      <c r="AC34" s="1097">
        <v>1482</v>
      </c>
      <c r="AD34" s="1097">
        <v>1504</v>
      </c>
      <c r="AE34" s="1097">
        <v>1491</v>
      </c>
      <c r="AF34" s="1097">
        <v>1504</v>
      </c>
      <c r="AG34" s="1097">
        <v>1382</v>
      </c>
      <c r="AH34" s="1097">
        <v>1393</v>
      </c>
    </row>
    <row r="35" spans="1:34" x14ac:dyDescent="0.25">
      <c r="A35" s="419" t="s">
        <v>738</v>
      </c>
      <c r="B35" s="1097" t="s">
        <v>4</v>
      </c>
      <c r="C35" s="1097" t="s">
        <v>4</v>
      </c>
      <c r="D35" s="1097" t="s">
        <v>4</v>
      </c>
      <c r="E35" s="1097" t="s">
        <v>4</v>
      </c>
      <c r="F35" s="1097" t="s">
        <v>4</v>
      </c>
      <c r="G35" s="1097" t="s">
        <v>4</v>
      </c>
      <c r="H35" s="1097" t="s">
        <v>4</v>
      </c>
      <c r="I35" s="1097" t="s">
        <v>4</v>
      </c>
      <c r="J35" s="1097" t="s">
        <v>4</v>
      </c>
      <c r="K35" s="1097" t="s">
        <v>4</v>
      </c>
      <c r="L35" s="1097" t="s">
        <v>4</v>
      </c>
      <c r="M35" s="1097" t="s">
        <v>4</v>
      </c>
      <c r="N35" s="1097" t="s">
        <v>4</v>
      </c>
      <c r="O35" s="1097" t="s">
        <v>4</v>
      </c>
      <c r="P35" s="1097" t="s">
        <v>4</v>
      </c>
      <c r="Q35" s="1097" t="s">
        <v>4</v>
      </c>
      <c r="R35" s="1097" t="s">
        <v>4</v>
      </c>
      <c r="S35" s="1097" t="s">
        <v>4</v>
      </c>
      <c r="T35" s="1097" t="s">
        <v>4</v>
      </c>
      <c r="U35" s="1097" t="s">
        <v>4</v>
      </c>
      <c r="V35" s="1097" t="s">
        <v>4</v>
      </c>
      <c r="W35" s="1097" t="s">
        <v>4</v>
      </c>
      <c r="X35" s="1097" t="s">
        <v>4</v>
      </c>
      <c r="Y35" s="1097" t="s">
        <v>4</v>
      </c>
      <c r="Z35" s="1097" t="s">
        <v>4</v>
      </c>
      <c r="AA35" s="1097" t="s">
        <v>4</v>
      </c>
      <c r="AB35" s="1097" t="s">
        <v>4</v>
      </c>
      <c r="AC35" s="1097" t="s">
        <v>4</v>
      </c>
      <c r="AD35" s="1097" t="s">
        <v>4</v>
      </c>
      <c r="AE35" s="1097" t="s">
        <v>4</v>
      </c>
      <c r="AF35" s="1097" t="s">
        <v>4</v>
      </c>
      <c r="AG35" s="1097" t="s">
        <v>4</v>
      </c>
      <c r="AH35" s="1097" t="s">
        <v>4</v>
      </c>
    </row>
    <row r="36" spans="1:34" x14ac:dyDescent="0.25">
      <c r="A36" s="1189" t="s">
        <v>40</v>
      </c>
      <c r="B36" s="1114"/>
      <c r="C36" s="1114"/>
      <c r="D36" s="1114"/>
      <c r="E36" s="1114"/>
      <c r="F36" s="1114"/>
      <c r="G36" s="1114"/>
      <c r="H36" s="1114"/>
      <c r="I36" s="1114"/>
      <c r="J36" s="1114"/>
      <c r="K36" s="1114"/>
      <c r="L36" s="1114"/>
      <c r="M36" s="1114"/>
      <c r="N36" s="1114"/>
      <c r="O36" s="1114"/>
      <c r="P36" s="1114"/>
      <c r="Q36" s="1114"/>
      <c r="R36" s="1114"/>
      <c r="S36" s="1114"/>
      <c r="T36" s="1114"/>
      <c r="U36" s="1114"/>
      <c r="V36" s="1114"/>
      <c r="W36" s="1114"/>
      <c r="X36" s="1114"/>
      <c r="Y36" s="1114"/>
      <c r="Z36" s="1114"/>
      <c r="AA36" s="1114"/>
      <c r="AB36" s="1114"/>
      <c r="AC36" s="1114"/>
      <c r="AD36" s="1114"/>
      <c r="AE36" s="1114"/>
      <c r="AF36" s="1114"/>
      <c r="AG36" s="1114"/>
      <c r="AH36" s="1114"/>
    </row>
    <row r="37" spans="1:34" x14ac:dyDescent="0.25">
      <c r="A37" s="419" t="s">
        <v>328</v>
      </c>
      <c r="B37" s="1097"/>
      <c r="C37" s="1097"/>
      <c r="D37" s="1097"/>
      <c r="E37" s="1097"/>
      <c r="F37" s="1097"/>
      <c r="G37" s="1097"/>
      <c r="H37" s="1097"/>
      <c r="I37" s="1097"/>
      <c r="J37" s="1097"/>
      <c r="K37" s="1097"/>
      <c r="L37" s="1097"/>
      <c r="M37" s="1097"/>
      <c r="N37" s="1097"/>
      <c r="O37" s="1097"/>
      <c r="P37" s="1097"/>
      <c r="Q37" s="1097"/>
      <c r="R37" s="1097"/>
      <c r="S37" s="1097"/>
      <c r="T37" s="1097"/>
      <c r="U37" s="1097"/>
      <c r="V37" s="1097"/>
      <c r="W37" s="1097"/>
      <c r="X37" s="1097"/>
      <c r="Y37" s="1097"/>
      <c r="Z37" s="1097"/>
      <c r="AA37" s="1097"/>
      <c r="AB37" s="1097"/>
      <c r="AC37" s="1097"/>
      <c r="AD37" s="1097"/>
      <c r="AE37" s="1097"/>
      <c r="AF37" s="1097"/>
      <c r="AG37" s="1097"/>
      <c r="AH37" s="1097"/>
    </row>
    <row r="38" spans="1:34" x14ac:dyDescent="0.25">
      <c r="A38" s="419" t="s">
        <v>42</v>
      </c>
      <c r="B38" s="1097"/>
      <c r="C38" s="1097"/>
      <c r="D38" s="1097"/>
      <c r="E38" s="1097"/>
      <c r="F38" s="1097"/>
      <c r="G38" s="1097"/>
      <c r="H38" s="1097"/>
      <c r="I38" s="1097"/>
      <c r="J38" s="1097"/>
      <c r="K38" s="1097"/>
      <c r="L38" s="1097"/>
      <c r="M38" s="1097"/>
      <c r="N38" s="1097"/>
      <c r="O38" s="1097">
        <v>4733</v>
      </c>
      <c r="P38" s="1097">
        <v>5421</v>
      </c>
      <c r="Q38" s="1097">
        <v>7896</v>
      </c>
      <c r="R38" s="1097">
        <v>8712</v>
      </c>
      <c r="S38" s="1097">
        <v>11809</v>
      </c>
      <c r="T38" s="1097">
        <v>12291</v>
      </c>
      <c r="U38" s="1097">
        <v>13600</v>
      </c>
      <c r="V38" s="1097">
        <v>16238</v>
      </c>
      <c r="W38" s="1097">
        <v>16173</v>
      </c>
      <c r="X38" s="1097">
        <v>17031</v>
      </c>
      <c r="Y38" s="1097">
        <v>18486</v>
      </c>
      <c r="Z38" s="1097">
        <v>18675</v>
      </c>
      <c r="AA38" s="1097">
        <v>19585</v>
      </c>
      <c r="AB38" s="1097">
        <v>21240</v>
      </c>
      <c r="AC38" s="1097">
        <v>24458</v>
      </c>
      <c r="AD38" s="1097">
        <v>27139</v>
      </c>
      <c r="AE38" s="1097">
        <v>32222</v>
      </c>
      <c r="AF38" s="1097">
        <v>36998</v>
      </c>
      <c r="AG38" s="1097">
        <v>44532</v>
      </c>
      <c r="AH38" s="1097">
        <v>48449</v>
      </c>
    </row>
    <row r="39" spans="1:34" x14ac:dyDescent="0.25">
      <c r="A39" s="1189" t="s">
        <v>44</v>
      </c>
      <c r="B39" s="1114"/>
      <c r="C39" s="1114"/>
      <c r="D39" s="1114"/>
      <c r="E39" s="1114"/>
      <c r="F39" s="1114"/>
      <c r="G39" s="1114"/>
      <c r="H39" s="1114"/>
      <c r="I39" s="1114"/>
      <c r="J39" s="1114"/>
      <c r="K39" s="1114"/>
      <c r="L39" s="1114"/>
      <c r="M39" s="1114"/>
      <c r="N39" s="1114"/>
      <c r="O39" s="1114"/>
      <c r="P39" s="1114"/>
      <c r="Q39" s="1114"/>
      <c r="R39" s="1114"/>
      <c r="S39" s="1114"/>
      <c r="T39" s="1114"/>
      <c r="U39" s="1114"/>
      <c r="V39" s="1114"/>
      <c r="W39" s="1114"/>
      <c r="X39" s="1114"/>
      <c r="Y39" s="1114"/>
      <c r="Z39" s="1114"/>
      <c r="AA39" s="1114"/>
      <c r="AB39" s="1114"/>
      <c r="AC39" s="1114"/>
      <c r="AD39" s="1114"/>
      <c r="AE39" s="1114"/>
      <c r="AF39" s="1114"/>
      <c r="AG39" s="1114"/>
      <c r="AH39" s="1114"/>
    </row>
    <row r="40" spans="1:34" x14ac:dyDescent="0.25">
      <c r="A40" s="419" t="s">
        <v>747</v>
      </c>
      <c r="B40" s="1097"/>
      <c r="C40" s="1097"/>
      <c r="D40" s="1097"/>
      <c r="E40" s="1097"/>
      <c r="F40" s="1097"/>
      <c r="G40" s="1097"/>
      <c r="H40" s="1097"/>
      <c r="I40" s="1097"/>
      <c r="J40" s="1097"/>
      <c r="K40" s="1097"/>
      <c r="L40" s="1097"/>
      <c r="M40" s="1097"/>
      <c r="N40" s="1097"/>
      <c r="O40" s="1097"/>
      <c r="P40" s="1097"/>
      <c r="Q40" s="1097"/>
      <c r="R40" s="1097"/>
      <c r="S40" s="1097"/>
      <c r="T40" s="1097"/>
      <c r="U40" s="1097"/>
      <c r="V40" s="1097"/>
      <c r="W40" s="1097"/>
      <c r="X40" s="1097"/>
      <c r="Y40" s="1097"/>
      <c r="Z40" s="1097"/>
      <c r="AA40" s="1097"/>
      <c r="AB40" s="1097"/>
      <c r="AC40" s="1097"/>
      <c r="AD40" s="1097"/>
      <c r="AE40" s="1097"/>
      <c r="AF40" s="1097"/>
      <c r="AG40" s="1097"/>
      <c r="AH40" s="1097"/>
    </row>
    <row r="41" spans="1:34" x14ac:dyDescent="0.25">
      <c r="A41" s="419" t="s">
        <v>46</v>
      </c>
      <c r="B41" s="1097"/>
      <c r="C41" s="1097"/>
      <c r="D41" s="1097"/>
      <c r="E41" s="1097"/>
      <c r="F41" s="1097"/>
      <c r="G41" s="1097"/>
      <c r="H41" s="1097"/>
      <c r="I41" s="1097"/>
      <c r="J41" s="1097"/>
      <c r="K41" s="1097"/>
      <c r="L41" s="1097"/>
      <c r="M41" s="1097"/>
      <c r="N41" s="1097"/>
      <c r="O41" s="1097"/>
      <c r="P41" s="1097"/>
      <c r="Q41" s="1097"/>
      <c r="R41" s="1097"/>
      <c r="S41" s="1097"/>
      <c r="T41" s="1097"/>
      <c r="U41" s="1097"/>
      <c r="V41" s="1097"/>
      <c r="W41" s="1097"/>
      <c r="X41" s="1097"/>
      <c r="Y41" s="1097">
        <v>75</v>
      </c>
      <c r="Z41" s="1097">
        <v>74.900000000000006</v>
      </c>
      <c r="AA41" s="1097">
        <v>76.900000000000006</v>
      </c>
      <c r="AB41" s="1097">
        <v>74.400000000000006</v>
      </c>
      <c r="AC41" s="1097">
        <v>74</v>
      </c>
      <c r="AD41" s="1097">
        <v>73</v>
      </c>
      <c r="AE41" s="1097">
        <v>71.8</v>
      </c>
      <c r="AF41" s="1097">
        <v>76</v>
      </c>
      <c r="AG41" s="1097">
        <v>72.3</v>
      </c>
      <c r="AH41" s="1097"/>
    </row>
    <row r="42" spans="1:34" x14ac:dyDescent="0.25">
      <c r="A42" s="419" t="s">
        <v>5</v>
      </c>
      <c r="B42" s="1097"/>
      <c r="C42" s="1097"/>
      <c r="D42" s="1097"/>
      <c r="E42" s="1097"/>
      <c r="F42" s="1097"/>
      <c r="G42" s="1097"/>
      <c r="H42" s="1097"/>
      <c r="I42" s="1097"/>
      <c r="J42" s="1097"/>
      <c r="K42" s="1097"/>
      <c r="L42" s="1097"/>
      <c r="M42" s="1097"/>
      <c r="N42" s="1097"/>
      <c r="O42" s="1097"/>
      <c r="P42" s="1097"/>
      <c r="Q42" s="1097"/>
      <c r="R42" s="1097"/>
      <c r="S42" s="1097"/>
      <c r="T42" s="1097"/>
      <c r="U42" s="1097"/>
      <c r="V42" s="1097"/>
      <c r="W42" s="1097"/>
      <c r="X42" s="1097"/>
      <c r="Y42" s="1097"/>
      <c r="Z42" s="1097">
        <v>99.866666666666674</v>
      </c>
      <c r="AA42" s="1097">
        <v>102.6702269692924</v>
      </c>
      <c r="AB42" s="1097">
        <v>96.749024707412218</v>
      </c>
      <c r="AC42" s="1097">
        <v>99.462365591397841</v>
      </c>
      <c r="AD42" s="1097">
        <v>98.648648648648646</v>
      </c>
      <c r="AE42" s="1097">
        <v>98.356164383561634</v>
      </c>
      <c r="AF42" s="1097">
        <v>105.84958217270196</v>
      </c>
      <c r="AG42" s="1097">
        <v>95.131578947368425</v>
      </c>
      <c r="AH42" s="1097"/>
    </row>
    <row r="43" spans="1:34" x14ac:dyDescent="0.25">
      <c r="A43" s="419" t="s">
        <v>47</v>
      </c>
      <c r="B43" s="1097"/>
      <c r="C43" s="1097"/>
      <c r="D43" s="1097"/>
      <c r="E43" s="1097"/>
      <c r="F43" s="1097"/>
      <c r="G43" s="1097"/>
      <c r="H43" s="1097"/>
      <c r="I43" s="1097"/>
      <c r="J43" s="1097"/>
      <c r="K43" s="1097"/>
      <c r="L43" s="1097"/>
      <c r="M43" s="1097"/>
      <c r="N43" s="1097"/>
      <c r="O43" s="1097"/>
      <c r="P43" s="1097"/>
      <c r="Q43" s="1097"/>
      <c r="R43" s="1097"/>
      <c r="S43" s="1097"/>
      <c r="T43" s="1097"/>
      <c r="U43" s="1097"/>
      <c r="V43" s="1097"/>
      <c r="W43" s="1097"/>
      <c r="X43" s="1097"/>
      <c r="Y43" s="1097"/>
      <c r="Z43" s="1097"/>
      <c r="AA43" s="1097"/>
      <c r="AB43" s="1097"/>
      <c r="AC43" s="1097"/>
      <c r="AD43" s="1097"/>
      <c r="AE43" s="1097"/>
      <c r="AF43" s="1097"/>
      <c r="AG43" s="1097"/>
      <c r="AH43" s="1097"/>
    </row>
    <row r="44" spans="1:34" x14ac:dyDescent="0.25">
      <c r="A44" s="419" t="s">
        <v>46</v>
      </c>
      <c r="B44" s="1097"/>
      <c r="C44" s="1097"/>
      <c r="D44" s="1097"/>
      <c r="E44" s="1097"/>
      <c r="F44" s="1097"/>
      <c r="G44" s="1097"/>
      <c r="H44" s="1097"/>
      <c r="I44" s="1097"/>
      <c r="J44" s="1097"/>
      <c r="K44" s="1097"/>
      <c r="L44" s="1097"/>
      <c r="M44" s="1097"/>
      <c r="N44" s="1097"/>
      <c r="O44" s="1097"/>
      <c r="P44" s="1097"/>
      <c r="Q44" s="1097"/>
      <c r="R44" s="1097"/>
      <c r="S44" s="1097"/>
      <c r="T44" s="1097"/>
      <c r="U44" s="1097"/>
      <c r="V44" s="1097"/>
      <c r="W44" s="1097"/>
      <c r="X44" s="1097"/>
      <c r="Y44" s="1097">
        <v>70.900000000000006</v>
      </c>
      <c r="Z44" s="1097">
        <v>70.900000000000006</v>
      </c>
      <c r="AA44" s="1097">
        <v>72.900000000000006</v>
      </c>
      <c r="AB44" s="1097">
        <v>70.7</v>
      </c>
      <c r="AC44" s="1097">
        <v>70.099999999999994</v>
      </c>
      <c r="AD44" s="1097">
        <v>69.3</v>
      </c>
      <c r="AE44" s="1097">
        <v>67.900000000000006</v>
      </c>
      <c r="AF44" s="1097">
        <v>72.3</v>
      </c>
      <c r="AG44" s="1097">
        <v>68.7</v>
      </c>
      <c r="AH44" s="1097"/>
    </row>
    <row r="45" spans="1:34" x14ac:dyDescent="0.25">
      <c r="A45" s="419" t="s">
        <v>5</v>
      </c>
      <c r="B45" s="1097"/>
      <c r="C45" s="1097"/>
      <c r="D45" s="1097"/>
      <c r="E45" s="1097"/>
      <c r="F45" s="1097"/>
      <c r="G45" s="1097"/>
      <c r="H45" s="1097"/>
      <c r="I45" s="1097"/>
      <c r="J45" s="1097"/>
      <c r="K45" s="1097"/>
      <c r="L45" s="1097"/>
      <c r="M45" s="1097"/>
      <c r="N45" s="1097"/>
      <c r="O45" s="1097"/>
      <c r="P45" s="1097"/>
      <c r="Q45" s="1097"/>
      <c r="R45" s="1097"/>
      <c r="S45" s="1097"/>
      <c r="T45" s="1097"/>
      <c r="U45" s="1097"/>
      <c r="V45" s="1097"/>
      <c r="W45" s="1097"/>
      <c r="X45" s="1097"/>
      <c r="Y45" s="1097"/>
      <c r="Z45" s="1097">
        <v>100</v>
      </c>
      <c r="AA45" s="1097">
        <v>102.82087447108603</v>
      </c>
      <c r="AB45" s="1097">
        <v>96.982167352537715</v>
      </c>
      <c r="AC45" s="1097">
        <v>99.15134370579915</v>
      </c>
      <c r="AD45" s="1097">
        <v>98.858773181169752</v>
      </c>
      <c r="AE45" s="1097">
        <v>97.979797979797993</v>
      </c>
      <c r="AF45" s="1097">
        <v>106.48011782032398</v>
      </c>
      <c r="AG45" s="1097">
        <v>95.020746887966808</v>
      </c>
      <c r="AH45" s="1097"/>
    </row>
    <row r="46" spans="1:34" x14ac:dyDescent="0.25">
      <c r="A46" s="419" t="s">
        <v>224</v>
      </c>
      <c r="B46" s="1097"/>
      <c r="C46" s="1097"/>
      <c r="D46" s="1097"/>
      <c r="E46" s="1097"/>
      <c r="F46" s="1097"/>
      <c r="G46" s="1097"/>
      <c r="H46" s="1097"/>
      <c r="I46" s="1097"/>
      <c r="J46" s="1097"/>
      <c r="K46" s="1097"/>
      <c r="L46" s="1097"/>
      <c r="M46" s="1097"/>
      <c r="N46" s="1097"/>
      <c r="O46" s="1097"/>
      <c r="P46" s="1097"/>
      <c r="Q46" s="1097"/>
      <c r="R46" s="1097"/>
      <c r="S46" s="1097"/>
      <c r="T46" s="1097"/>
      <c r="U46" s="1097"/>
      <c r="V46" s="1097"/>
      <c r="W46" s="1097"/>
      <c r="X46" s="1097"/>
      <c r="Y46" s="1097"/>
      <c r="Z46" s="1097"/>
      <c r="AA46" s="1097"/>
      <c r="AB46" s="1097"/>
      <c r="AC46" s="1097"/>
      <c r="AD46" s="1097"/>
      <c r="AE46" s="1097"/>
      <c r="AF46" s="1097"/>
      <c r="AG46" s="1097"/>
      <c r="AH46" s="1097"/>
    </row>
    <row r="47" spans="1:34" x14ac:dyDescent="0.25">
      <c r="A47" s="419" t="s">
        <v>46</v>
      </c>
      <c r="B47" s="1097"/>
      <c r="C47" s="1097"/>
      <c r="D47" s="1097"/>
      <c r="E47" s="1097"/>
      <c r="F47" s="1097"/>
      <c r="G47" s="1097"/>
      <c r="H47" s="1097"/>
      <c r="I47" s="1097"/>
      <c r="J47" s="1097"/>
      <c r="K47" s="1097"/>
      <c r="L47" s="1097"/>
      <c r="M47" s="1097"/>
      <c r="N47" s="1097"/>
      <c r="O47" s="1097"/>
      <c r="P47" s="1097"/>
      <c r="Q47" s="1097"/>
      <c r="R47" s="1097"/>
      <c r="S47" s="1097"/>
      <c r="T47" s="1097"/>
      <c r="U47" s="1097"/>
      <c r="V47" s="1097"/>
      <c r="W47" s="1097"/>
      <c r="X47" s="1097"/>
      <c r="Y47" s="1097">
        <v>53.5</v>
      </c>
      <c r="Z47" s="1097">
        <v>54.1</v>
      </c>
      <c r="AA47" s="1097">
        <v>54.7</v>
      </c>
      <c r="AB47" s="1097">
        <v>51.7</v>
      </c>
      <c r="AC47" s="1097">
        <v>52.2</v>
      </c>
      <c r="AD47" s="1097">
        <v>52.6</v>
      </c>
      <c r="AE47" s="1097">
        <v>52.4</v>
      </c>
      <c r="AF47" s="1097">
        <v>52.7</v>
      </c>
      <c r="AG47" s="1097">
        <v>48.4</v>
      </c>
      <c r="AH47" s="1097"/>
    </row>
    <row r="48" spans="1:34" x14ac:dyDescent="0.25">
      <c r="A48" s="419" t="s">
        <v>5</v>
      </c>
      <c r="B48" s="1097"/>
      <c r="C48" s="1097"/>
      <c r="D48" s="1097"/>
      <c r="E48" s="1097"/>
      <c r="F48" s="1097"/>
      <c r="G48" s="1097"/>
      <c r="H48" s="1097"/>
      <c r="I48" s="1097"/>
      <c r="J48" s="1097"/>
      <c r="K48" s="1097"/>
      <c r="L48" s="1097"/>
      <c r="M48" s="1097"/>
      <c r="N48" s="1097"/>
      <c r="O48" s="1097"/>
      <c r="P48" s="1097"/>
      <c r="Q48" s="1097"/>
      <c r="R48" s="1097"/>
      <c r="S48" s="1097"/>
      <c r="T48" s="1097"/>
      <c r="U48" s="1097"/>
      <c r="V48" s="1097"/>
      <c r="W48" s="1097"/>
      <c r="X48" s="1097"/>
      <c r="Y48" s="1097"/>
      <c r="Z48" s="1097">
        <v>101.12149532710282</v>
      </c>
      <c r="AA48" s="1097">
        <v>101.10905730129389</v>
      </c>
      <c r="AB48" s="1097">
        <v>94.515539305301644</v>
      </c>
      <c r="AC48" s="1097">
        <v>100.96711798839459</v>
      </c>
      <c r="AD48" s="1097">
        <v>100.76628352490422</v>
      </c>
      <c r="AE48" s="1097">
        <v>99.619771863117862</v>
      </c>
      <c r="AF48" s="1097">
        <v>100.57251908396947</v>
      </c>
      <c r="AG48" s="1097">
        <v>91.840607210626175</v>
      </c>
      <c r="AH48" s="1097"/>
    </row>
    <row r="49" spans="1:34" x14ac:dyDescent="0.25">
      <c r="A49" s="419" t="s">
        <v>225</v>
      </c>
      <c r="B49" s="1097"/>
      <c r="C49" s="1097"/>
      <c r="D49" s="1097"/>
      <c r="E49" s="1097"/>
      <c r="F49" s="1097"/>
      <c r="G49" s="1097"/>
      <c r="H49" s="1097"/>
      <c r="I49" s="1097"/>
      <c r="J49" s="1097"/>
      <c r="K49" s="1097"/>
      <c r="L49" s="1097"/>
      <c r="M49" s="1097"/>
      <c r="N49" s="1097"/>
      <c r="O49" s="1097"/>
      <c r="P49" s="1097"/>
      <c r="Q49" s="1097"/>
      <c r="R49" s="1097"/>
      <c r="S49" s="1097"/>
      <c r="T49" s="1097"/>
      <c r="U49" s="1097"/>
      <c r="V49" s="1097"/>
      <c r="W49" s="1097"/>
      <c r="X49" s="1097"/>
      <c r="Y49" s="1097"/>
      <c r="Z49" s="1097"/>
      <c r="AA49" s="1097"/>
      <c r="AB49" s="1097"/>
      <c r="AC49" s="1097"/>
      <c r="AD49" s="1097"/>
      <c r="AE49" s="1097"/>
      <c r="AF49" s="1097"/>
      <c r="AG49" s="1097"/>
      <c r="AH49" s="1097"/>
    </row>
    <row r="50" spans="1:34" x14ac:dyDescent="0.25">
      <c r="A50" s="419" t="s">
        <v>46</v>
      </c>
      <c r="B50" s="1097"/>
      <c r="C50" s="1097"/>
      <c r="D50" s="1097"/>
      <c r="E50" s="1097"/>
      <c r="F50" s="1097"/>
      <c r="G50" s="1097"/>
      <c r="H50" s="1097"/>
      <c r="I50" s="1097"/>
      <c r="J50" s="1097"/>
      <c r="K50" s="1097"/>
      <c r="L50" s="1097"/>
      <c r="M50" s="1097"/>
      <c r="N50" s="1097"/>
      <c r="O50" s="1097"/>
      <c r="P50" s="1097"/>
      <c r="Q50" s="1097"/>
      <c r="R50" s="1097"/>
      <c r="S50" s="1097"/>
      <c r="T50" s="1097"/>
      <c r="U50" s="1097"/>
      <c r="V50" s="1097"/>
      <c r="W50" s="1097"/>
      <c r="X50" s="1097"/>
      <c r="Y50" s="1097">
        <v>17.3</v>
      </c>
      <c r="Z50" s="1097">
        <v>16.899999999999999</v>
      </c>
      <c r="AA50" s="1097">
        <v>18.2</v>
      </c>
      <c r="AB50" s="1097">
        <v>19.100000000000001</v>
      </c>
      <c r="AC50" s="1097">
        <v>17.899999999999999</v>
      </c>
      <c r="AD50" s="1097">
        <v>16.7</v>
      </c>
      <c r="AE50" s="1097">
        <v>15.5</v>
      </c>
      <c r="AF50" s="1097">
        <v>19.600000000000001</v>
      </c>
      <c r="AG50" s="1097">
        <v>20.3</v>
      </c>
      <c r="AH50" s="1097"/>
    </row>
    <row r="51" spans="1:34" x14ac:dyDescent="0.25">
      <c r="A51" s="419" t="s">
        <v>5</v>
      </c>
      <c r="B51" s="1097"/>
      <c r="C51" s="1097"/>
      <c r="D51" s="1097"/>
      <c r="E51" s="1097"/>
      <c r="F51" s="1097"/>
      <c r="G51" s="1097"/>
      <c r="H51" s="1097"/>
      <c r="I51" s="1097"/>
      <c r="J51" s="1097"/>
      <c r="K51" s="1097"/>
      <c r="L51" s="1097"/>
      <c r="M51" s="1097"/>
      <c r="N51" s="1097"/>
      <c r="O51" s="1097"/>
      <c r="P51" s="1097"/>
      <c r="Q51" s="1097"/>
      <c r="R51" s="1097"/>
      <c r="S51" s="1097"/>
      <c r="T51" s="1097"/>
      <c r="U51" s="1097"/>
      <c r="V51" s="1097"/>
      <c r="W51" s="1097"/>
      <c r="X51" s="1097"/>
      <c r="Y51" s="1097"/>
      <c r="Z51" s="1097">
        <v>97.687861271676297</v>
      </c>
      <c r="AA51" s="1097">
        <v>107.69230769230769</v>
      </c>
      <c r="AB51" s="1097">
        <v>104.94505494505495</v>
      </c>
      <c r="AC51" s="1097">
        <v>93.717277486910973</v>
      </c>
      <c r="AD51" s="1097">
        <v>93.296089385474872</v>
      </c>
      <c r="AE51" s="1097">
        <v>92.814371257485035</v>
      </c>
      <c r="AF51" s="1097">
        <v>126.45161290322582</v>
      </c>
      <c r="AG51" s="1097">
        <v>103.57142857142856</v>
      </c>
      <c r="AH51" s="1097"/>
    </row>
    <row r="52" spans="1:34" x14ac:dyDescent="0.25">
      <c r="A52" s="419" t="s">
        <v>51</v>
      </c>
      <c r="B52" s="1097"/>
      <c r="C52" s="1097"/>
      <c r="D52" s="1097"/>
      <c r="E52" s="1097"/>
      <c r="F52" s="1097"/>
      <c r="G52" s="1097"/>
      <c r="H52" s="1097"/>
      <c r="I52" s="1097"/>
      <c r="J52" s="1097"/>
      <c r="K52" s="1097"/>
      <c r="L52" s="1097"/>
      <c r="M52" s="1097"/>
      <c r="N52" s="1097"/>
      <c r="O52" s="1097"/>
      <c r="P52" s="1097"/>
      <c r="Q52" s="1097"/>
      <c r="R52" s="1097"/>
      <c r="S52" s="1097"/>
      <c r="T52" s="1097"/>
      <c r="U52" s="1097"/>
      <c r="V52" s="1097"/>
      <c r="W52" s="1097"/>
      <c r="X52" s="1097"/>
      <c r="Y52" s="1097"/>
      <c r="Z52" s="1097"/>
      <c r="AA52" s="1097"/>
      <c r="AB52" s="1097"/>
      <c r="AC52" s="1097"/>
      <c r="AD52" s="1097"/>
      <c r="AE52" s="1097"/>
      <c r="AF52" s="1097"/>
      <c r="AG52" s="1097"/>
      <c r="AH52" s="1097"/>
    </row>
    <row r="53" spans="1:34" x14ac:dyDescent="0.25">
      <c r="A53" s="419" t="s">
        <v>46</v>
      </c>
      <c r="B53" s="1097"/>
      <c r="C53" s="1097"/>
      <c r="D53" s="1097"/>
      <c r="E53" s="1097"/>
      <c r="F53" s="1097"/>
      <c r="G53" s="1097"/>
      <c r="H53" s="1097"/>
      <c r="I53" s="1097"/>
      <c r="J53" s="1097"/>
      <c r="K53" s="1097"/>
      <c r="L53" s="1097"/>
      <c r="M53" s="1097"/>
      <c r="N53" s="1097"/>
      <c r="O53" s="1097"/>
      <c r="P53" s="1097"/>
      <c r="Q53" s="1097"/>
      <c r="R53" s="1097"/>
      <c r="S53" s="1097"/>
      <c r="T53" s="1097"/>
      <c r="U53" s="1097"/>
      <c r="V53" s="1097"/>
      <c r="W53" s="1097"/>
      <c r="X53" s="1097"/>
      <c r="Y53" s="1097">
        <v>4.2</v>
      </c>
      <c r="Z53" s="1097">
        <v>4</v>
      </c>
      <c r="AA53" s="1097">
        <v>3.9</v>
      </c>
      <c r="AB53" s="1097">
        <v>3.7</v>
      </c>
      <c r="AC53" s="1097">
        <v>3.9</v>
      </c>
      <c r="AD53" s="1097">
        <v>3.7</v>
      </c>
      <c r="AE53" s="1097">
        <v>3.9</v>
      </c>
      <c r="AF53" s="1097">
        <v>3.8</v>
      </c>
      <c r="AG53" s="1097">
        <v>3.6</v>
      </c>
      <c r="AH53" s="1097"/>
    </row>
    <row r="54" spans="1:34" x14ac:dyDescent="0.25">
      <c r="A54" s="419" t="s">
        <v>5</v>
      </c>
      <c r="B54" s="1097"/>
      <c r="C54" s="1097"/>
      <c r="D54" s="1097"/>
      <c r="E54" s="1097"/>
      <c r="F54" s="1097"/>
      <c r="G54" s="1097"/>
      <c r="H54" s="1097"/>
      <c r="I54" s="1097"/>
      <c r="J54" s="1097"/>
      <c r="K54" s="1097"/>
      <c r="L54" s="1097"/>
      <c r="M54" s="1097"/>
      <c r="N54" s="1097"/>
      <c r="O54" s="1097"/>
      <c r="P54" s="1097"/>
      <c r="Q54" s="1097"/>
      <c r="R54" s="1097"/>
      <c r="S54" s="1097"/>
      <c r="T54" s="1097"/>
      <c r="U54" s="1097"/>
      <c r="V54" s="1097"/>
      <c r="W54" s="1097"/>
      <c r="X54" s="1097"/>
      <c r="Y54" s="1097"/>
      <c r="Z54" s="1097">
        <v>95.238095238095227</v>
      </c>
      <c r="AA54" s="1097">
        <v>97.5</v>
      </c>
      <c r="AB54" s="1097">
        <v>94.871794871794876</v>
      </c>
      <c r="AC54" s="1097">
        <v>105.40540540540539</v>
      </c>
      <c r="AD54" s="1097">
        <v>94.871794871794876</v>
      </c>
      <c r="AE54" s="1097">
        <v>105.40540540540539</v>
      </c>
      <c r="AF54" s="1097">
        <v>97.435897435897431</v>
      </c>
      <c r="AG54" s="1097">
        <v>94.736842105263165</v>
      </c>
      <c r="AH54" s="1097"/>
    </row>
    <row r="55" spans="1:34" x14ac:dyDescent="0.25">
      <c r="A55" s="419" t="s">
        <v>284</v>
      </c>
      <c r="B55" s="1097" t="s">
        <v>8</v>
      </c>
      <c r="C55" s="1097" t="s">
        <v>8</v>
      </c>
      <c r="D55" s="1097" t="s">
        <v>8</v>
      </c>
      <c r="E55" s="1097" t="s">
        <v>8</v>
      </c>
      <c r="F55" s="1097" t="s">
        <v>8</v>
      </c>
      <c r="G55" s="1097" t="s">
        <v>8</v>
      </c>
      <c r="H55" s="1097" t="s">
        <v>8</v>
      </c>
      <c r="I55" s="1097" t="s">
        <v>8</v>
      </c>
      <c r="J55" s="1097" t="s">
        <v>8</v>
      </c>
      <c r="K55" s="1097" t="s">
        <v>8</v>
      </c>
      <c r="L55" s="1097" t="s">
        <v>8</v>
      </c>
      <c r="M55" s="1097" t="s">
        <v>8</v>
      </c>
      <c r="N55" s="1097" t="s">
        <v>8</v>
      </c>
      <c r="O55" s="1097" t="s">
        <v>8</v>
      </c>
      <c r="P55" s="1097" t="s">
        <v>8</v>
      </c>
      <c r="Q55" s="1097" t="s">
        <v>8</v>
      </c>
      <c r="R55" s="1097" t="s">
        <v>8</v>
      </c>
      <c r="S55" s="1097" t="s">
        <v>8</v>
      </c>
      <c r="T55" s="1097" t="s">
        <v>8</v>
      </c>
      <c r="U55" s="1097" t="s">
        <v>8</v>
      </c>
      <c r="V55" s="1097" t="s">
        <v>8</v>
      </c>
      <c r="W55" s="1097" t="s">
        <v>8</v>
      </c>
      <c r="X55" s="1097" t="s">
        <v>8</v>
      </c>
      <c r="Y55" s="1097" t="s">
        <v>8</v>
      </c>
      <c r="Z55" s="1097" t="s">
        <v>8</v>
      </c>
      <c r="AA55" s="1097" t="s">
        <v>8</v>
      </c>
      <c r="AB55" s="1097" t="s">
        <v>8</v>
      </c>
      <c r="AC55" s="1097" t="s">
        <v>8</v>
      </c>
      <c r="AD55" s="1097" t="s">
        <v>8</v>
      </c>
      <c r="AE55" s="1097" t="s">
        <v>8</v>
      </c>
      <c r="AF55" s="1097" t="s">
        <v>8</v>
      </c>
      <c r="AG55" s="1097" t="s">
        <v>8</v>
      </c>
      <c r="AH55" s="1097" t="s">
        <v>8</v>
      </c>
    </row>
    <row r="56" spans="1:34" ht="22.5" x14ac:dyDescent="0.25">
      <c r="A56" s="419" t="s">
        <v>526</v>
      </c>
      <c r="B56" s="1097" t="s">
        <v>8</v>
      </c>
      <c r="C56" s="1097" t="s">
        <v>8</v>
      </c>
      <c r="D56" s="1097" t="s">
        <v>8</v>
      </c>
      <c r="E56" s="1097" t="s">
        <v>8</v>
      </c>
      <c r="F56" s="1097" t="s">
        <v>8</v>
      </c>
      <c r="G56" s="1097" t="s">
        <v>8</v>
      </c>
      <c r="H56" s="1097" t="s">
        <v>8</v>
      </c>
      <c r="I56" s="1097" t="s">
        <v>8</v>
      </c>
      <c r="J56" s="1097" t="s">
        <v>8</v>
      </c>
      <c r="K56" s="1097" t="s">
        <v>8</v>
      </c>
      <c r="L56" s="1097" t="s">
        <v>8</v>
      </c>
      <c r="M56" s="1097" t="s">
        <v>8</v>
      </c>
      <c r="N56" s="1097" t="s">
        <v>8</v>
      </c>
      <c r="O56" s="1097" t="s">
        <v>8</v>
      </c>
      <c r="P56" s="1097" t="s">
        <v>8</v>
      </c>
      <c r="Q56" s="1097" t="s">
        <v>8</v>
      </c>
      <c r="R56" s="1097" t="s">
        <v>8</v>
      </c>
      <c r="S56" s="1097" t="s">
        <v>8</v>
      </c>
      <c r="T56" s="1097" t="s">
        <v>8</v>
      </c>
      <c r="U56" s="1097" t="s">
        <v>8</v>
      </c>
      <c r="V56" s="1097" t="s">
        <v>8</v>
      </c>
      <c r="W56" s="1097" t="s">
        <v>8</v>
      </c>
      <c r="X56" s="1097" t="s">
        <v>8</v>
      </c>
      <c r="Y56" s="1097" t="s">
        <v>8</v>
      </c>
      <c r="Z56" s="1097" t="s">
        <v>8</v>
      </c>
      <c r="AA56" s="1097" t="s">
        <v>8</v>
      </c>
      <c r="AB56" s="1097" t="s">
        <v>8</v>
      </c>
      <c r="AC56" s="1097" t="s">
        <v>8</v>
      </c>
      <c r="AD56" s="1097" t="s">
        <v>8</v>
      </c>
      <c r="AE56" s="1097" t="s">
        <v>8</v>
      </c>
      <c r="AF56" s="1097" t="s">
        <v>8</v>
      </c>
      <c r="AG56" s="1097" t="s">
        <v>8</v>
      </c>
      <c r="AH56" s="1097" t="s">
        <v>8</v>
      </c>
    </row>
    <row r="57" spans="1:34" x14ac:dyDescent="0.25">
      <c r="A57" s="419" t="s">
        <v>336</v>
      </c>
      <c r="B57" s="1097"/>
      <c r="C57" s="1097"/>
      <c r="D57" s="1097"/>
      <c r="E57" s="1097"/>
      <c r="F57" s="1097"/>
      <c r="G57" s="1097"/>
      <c r="H57" s="1097"/>
      <c r="I57" s="1097"/>
      <c r="J57" s="1097"/>
      <c r="K57" s="1097"/>
      <c r="L57" s="1097"/>
      <c r="M57" s="1097"/>
      <c r="N57" s="1097"/>
      <c r="O57" s="1097"/>
      <c r="P57" s="1097"/>
      <c r="Q57" s="1097"/>
      <c r="R57" s="1097"/>
      <c r="S57" s="1097"/>
      <c r="T57" s="1097"/>
      <c r="U57" s="1097"/>
      <c r="V57" s="1097"/>
      <c r="W57" s="1097"/>
      <c r="X57" s="1097"/>
      <c r="Y57" s="1097">
        <v>5.6</v>
      </c>
      <c r="Z57" s="1097">
        <v>5.4</v>
      </c>
      <c r="AA57" s="1097">
        <v>5.0999999999999996</v>
      </c>
      <c r="AB57" s="1097">
        <v>5</v>
      </c>
      <c r="AC57" s="1097">
        <v>5.3</v>
      </c>
      <c r="AD57" s="1097">
        <v>5.0999999999999996</v>
      </c>
      <c r="AE57" s="1097">
        <v>5.4</v>
      </c>
      <c r="AF57" s="1097">
        <v>4.9000000000000004</v>
      </c>
      <c r="AG57" s="1097">
        <v>5</v>
      </c>
      <c r="AH57" s="1097"/>
    </row>
    <row r="58" spans="1:34" x14ac:dyDescent="0.25">
      <c r="A58" s="419" t="s">
        <v>739</v>
      </c>
      <c r="B58" s="1097"/>
      <c r="C58" s="1097"/>
      <c r="D58" s="1097"/>
      <c r="E58" s="1097"/>
      <c r="F58" s="1097"/>
      <c r="G58" s="1097"/>
      <c r="H58" s="1097"/>
      <c r="I58" s="1097"/>
      <c r="J58" s="1097"/>
      <c r="K58" s="1097"/>
      <c r="L58" s="1097"/>
      <c r="M58" s="1097"/>
      <c r="N58" s="1097"/>
      <c r="O58" s="1097"/>
      <c r="P58" s="1097"/>
      <c r="Q58" s="1097"/>
      <c r="R58" s="1097"/>
      <c r="S58" s="1097"/>
      <c r="T58" s="1097"/>
      <c r="U58" s="1097"/>
      <c r="V58" s="1097"/>
      <c r="W58" s="1097"/>
      <c r="X58" s="1097"/>
      <c r="Y58" s="1097">
        <v>4.7</v>
      </c>
      <c r="Z58" s="1097">
        <v>2.6</v>
      </c>
      <c r="AA58" s="1097">
        <v>3.5</v>
      </c>
      <c r="AB58" s="1097">
        <v>2.9</v>
      </c>
      <c r="AC58" s="1097">
        <v>4.5</v>
      </c>
      <c r="AD58" s="1097">
        <v>5</v>
      </c>
      <c r="AE58" s="1097" t="s">
        <v>4</v>
      </c>
      <c r="AF58" s="1097" t="s">
        <v>4</v>
      </c>
      <c r="AG58" s="1097" t="s">
        <v>4</v>
      </c>
      <c r="AH58" s="1097"/>
    </row>
    <row r="59" spans="1:34" x14ac:dyDescent="0.25">
      <c r="A59" s="419" t="s">
        <v>740</v>
      </c>
      <c r="B59" s="1097"/>
      <c r="C59" s="1097"/>
      <c r="D59" s="1097"/>
      <c r="E59" s="1097"/>
      <c r="F59" s="1097"/>
      <c r="G59" s="1097"/>
      <c r="H59" s="1097"/>
      <c r="I59" s="1097"/>
      <c r="J59" s="1097"/>
      <c r="K59" s="1097"/>
      <c r="L59" s="1097"/>
      <c r="M59" s="1097"/>
      <c r="N59" s="1097"/>
      <c r="O59" s="1097"/>
      <c r="P59" s="1097"/>
      <c r="Q59" s="1097"/>
      <c r="R59" s="1097"/>
      <c r="S59" s="1097"/>
      <c r="T59" s="1097"/>
      <c r="U59" s="1097"/>
      <c r="V59" s="1097"/>
      <c r="W59" s="1097"/>
      <c r="X59" s="1097"/>
      <c r="Y59" s="1097">
        <v>4.7</v>
      </c>
      <c r="Z59" s="1097">
        <v>3.4</v>
      </c>
      <c r="AA59" s="1097">
        <v>3.5</v>
      </c>
      <c r="AB59" s="1097">
        <v>3.2</v>
      </c>
      <c r="AC59" s="1097">
        <v>4.4000000000000004</v>
      </c>
      <c r="AD59" s="1097">
        <v>3.3</v>
      </c>
      <c r="AE59" s="1097">
        <v>4.8</v>
      </c>
      <c r="AF59" s="1097">
        <v>3.8</v>
      </c>
      <c r="AG59" s="1097">
        <v>4.4000000000000004</v>
      </c>
      <c r="AH59" s="1097"/>
    </row>
    <row r="60" spans="1:34" x14ac:dyDescent="0.25">
      <c r="A60" s="419" t="s">
        <v>748</v>
      </c>
      <c r="B60" s="1097"/>
      <c r="C60" s="1097"/>
      <c r="D60" s="1097"/>
      <c r="E60" s="1097"/>
      <c r="F60" s="1097"/>
      <c r="G60" s="1097"/>
      <c r="H60" s="1097"/>
      <c r="I60" s="1097"/>
      <c r="J60" s="1097"/>
      <c r="K60" s="1097"/>
      <c r="L60" s="1097"/>
      <c r="M60" s="1097"/>
      <c r="N60" s="1097"/>
      <c r="O60" s="1097"/>
      <c r="P60" s="1097"/>
      <c r="Q60" s="1097"/>
      <c r="R60" s="1097"/>
      <c r="S60" s="1097"/>
      <c r="T60" s="1097"/>
      <c r="U60" s="1097"/>
      <c r="V60" s="1097"/>
      <c r="W60" s="1097"/>
      <c r="X60" s="1097"/>
      <c r="Y60" s="1097"/>
      <c r="Z60" s="1097"/>
      <c r="AA60" s="1097"/>
      <c r="AB60" s="1097"/>
      <c r="AC60" s="1097"/>
      <c r="AD60" s="1097"/>
      <c r="AE60" s="1097"/>
      <c r="AF60" s="1097"/>
      <c r="AG60" s="1097"/>
      <c r="AH60" s="1097"/>
    </row>
    <row r="61" spans="1:34" x14ac:dyDescent="0.25">
      <c r="A61" s="419" t="s">
        <v>282</v>
      </c>
      <c r="B61" s="1097"/>
      <c r="C61" s="1097"/>
      <c r="D61" s="1097"/>
      <c r="E61" s="1097"/>
      <c r="F61" s="1097"/>
      <c r="G61" s="1097"/>
      <c r="H61" s="1097"/>
      <c r="I61" s="1097"/>
      <c r="J61" s="1097"/>
      <c r="K61" s="1097"/>
      <c r="L61" s="1097"/>
      <c r="M61" s="1097"/>
      <c r="N61" s="1097"/>
      <c r="O61" s="1097"/>
      <c r="P61" s="1097"/>
      <c r="Q61" s="1097"/>
      <c r="R61" s="1097"/>
      <c r="S61" s="1097"/>
      <c r="T61" s="1097"/>
      <c r="U61" s="1097">
        <v>73037</v>
      </c>
      <c r="V61" s="1097">
        <v>82716</v>
      </c>
      <c r="W61" s="1097">
        <v>94283</v>
      </c>
      <c r="X61" s="1097">
        <v>105470</v>
      </c>
      <c r="Y61" s="1097">
        <v>116977</v>
      </c>
      <c r="Z61" s="1097">
        <v>118443</v>
      </c>
      <c r="AA61" s="1097">
        <v>136216</v>
      </c>
      <c r="AB61" s="1097">
        <v>149224</v>
      </c>
      <c r="AC61" s="1097">
        <v>163522</v>
      </c>
      <c r="AD61" s="1097">
        <v>184169</v>
      </c>
      <c r="AE61" s="1097">
        <v>207389</v>
      </c>
      <c r="AF61" s="1097">
        <v>240110</v>
      </c>
      <c r="AG61" s="1097">
        <v>307100</v>
      </c>
      <c r="AH61" s="1097">
        <v>373656</v>
      </c>
    </row>
    <row r="62" spans="1:34" x14ac:dyDescent="0.25">
      <c r="A62" s="419" t="s">
        <v>43</v>
      </c>
      <c r="B62" s="1097"/>
      <c r="C62" s="1097"/>
      <c r="D62" s="1097"/>
      <c r="E62" s="1097"/>
      <c r="F62" s="1097"/>
      <c r="G62" s="1097"/>
      <c r="H62" s="1097"/>
      <c r="I62" s="1097"/>
      <c r="J62" s="1097"/>
      <c r="K62" s="1097"/>
      <c r="L62" s="1097"/>
      <c r="M62" s="1097"/>
      <c r="N62" s="1097"/>
      <c r="O62" s="1097"/>
      <c r="P62" s="1097"/>
      <c r="Q62" s="1097"/>
      <c r="R62" s="1097"/>
      <c r="S62" s="1097"/>
      <c r="T62" s="1097"/>
      <c r="U62" s="1097">
        <v>495.7</v>
      </c>
      <c r="V62" s="1097">
        <v>564.1</v>
      </c>
      <c r="W62" s="1097">
        <v>632.29999999999995</v>
      </c>
      <c r="X62" s="1097">
        <v>693.3</v>
      </c>
      <c r="Y62" s="1097">
        <v>652.79999999999995</v>
      </c>
      <c r="Z62" s="1097">
        <v>534.20000000000005</v>
      </c>
      <c r="AA62" s="1097">
        <v>398.1</v>
      </c>
      <c r="AB62" s="1097">
        <v>457.7</v>
      </c>
      <c r="AC62" s="1097">
        <v>474.4</v>
      </c>
      <c r="AD62" s="1097">
        <v>481.2</v>
      </c>
      <c r="AE62" s="1097">
        <v>502.2</v>
      </c>
      <c r="AF62" s="1097">
        <v>563.5</v>
      </c>
      <c r="AG62" s="1097">
        <v>667.1</v>
      </c>
      <c r="AH62" s="1097"/>
    </row>
    <row r="63" spans="1:34" x14ac:dyDescent="0.25">
      <c r="A63" s="419" t="s">
        <v>749</v>
      </c>
      <c r="B63" s="1097"/>
      <c r="C63" s="1097"/>
      <c r="D63" s="1097"/>
      <c r="E63" s="1097"/>
      <c r="F63" s="1097"/>
      <c r="G63" s="1097"/>
      <c r="H63" s="1097"/>
      <c r="I63" s="1097"/>
      <c r="J63" s="1097"/>
      <c r="K63" s="1097"/>
      <c r="L63" s="1097"/>
      <c r="M63" s="1097"/>
      <c r="N63" s="1097"/>
      <c r="O63" s="1097"/>
      <c r="P63" s="1097"/>
      <c r="Q63" s="1097"/>
      <c r="R63" s="1097"/>
      <c r="S63" s="1097"/>
      <c r="T63" s="1097"/>
      <c r="U63" s="1097">
        <v>119.1</v>
      </c>
      <c r="V63" s="1097">
        <v>113.3</v>
      </c>
      <c r="W63" s="1097">
        <v>114</v>
      </c>
      <c r="X63" s="1097">
        <v>111.9</v>
      </c>
      <c r="Y63" s="1097">
        <v>110.9</v>
      </c>
      <c r="Z63" s="1097">
        <v>99.6</v>
      </c>
      <c r="AA63" s="1097">
        <v>115</v>
      </c>
      <c r="AB63" s="1097">
        <v>109.5</v>
      </c>
      <c r="AC63" s="1097">
        <v>109.6</v>
      </c>
      <c r="AD63" s="1097">
        <v>112.6</v>
      </c>
      <c r="AE63" s="1097">
        <v>112.6</v>
      </c>
      <c r="AF63" s="367">
        <f>AF61/AE61*100</f>
        <v>115.77759669027769</v>
      </c>
      <c r="AG63" s="367">
        <f>AG61/AF61*100</f>
        <v>127.89971263171047</v>
      </c>
      <c r="AH63" s="367">
        <f>AH61/AG61*100</f>
        <v>121.67241940735916</v>
      </c>
    </row>
    <row r="64" spans="1:34" x14ac:dyDescent="0.25">
      <c r="A64" s="419" t="s">
        <v>750</v>
      </c>
      <c r="B64" s="1097"/>
      <c r="C64" s="1097"/>
      <c r="D64" s="1097"/>
      <c r="E64" s="1097"/>
      <c r="F64" s="1097"/>
      <c r="G64" s="1097"/>
      <c r="H64" s="1097"/>
      <c r="I64" s="1097"/>
      <c r="J64" s="1097"/>
      <c r="K64" s="1097"/>
      <c r="L64" s="1097"/>
      <c r="M64" s="1097"/>
      <c r="N64" s="1097"/>
      <c r="O64" s="1097"/>
      <c r="P64" s="1097"/>
      <c r="Q64" s="1097"/>
      <c r="R64" s="1097"/>
      <c r="S64" s="1097"/>
      <c r="T64" s="1097"/>
      <c r="U64" s="1097">
        <v>112.1</v>
      </c>
      <c r="V64" s="1097">
        <v>106.6</v>
      </c>
      <c r="W64" s="1097">
        <v>109.2</v>
      </c>
      <c r="X64" s="1097">
        <v>105.6</v>
      </c>
      <c r="Y64" s="1097">
        <v>105</v>
      </c>
      <c r="Z64" s="1097">
        <v>93.5</v>
      </c>
      <c r="AA64" s="1097">
        <v>101.8</v>
      </c>
      <c r="AB64" s="1097">
        <v>101.9</v>
      </c>
      <c r="AC64" s="1097">
        <v>103.6</v>
      </c>
      <c r="AD64" s="1097">
        <v>107.2</v>
      </c>
      <c r="AE64" s="1097">
        <v>105.6</v>
      </c>
      <c r="AF64" s="367">
        <v>107.3</v>
      </c>
      <c r="AG64" s="367">
        <v>111.5</v>
      </c>
      <c r="AH64" s="367">
        <f>AH63/114.4*100</f>
        <v>106.3570099714678</v>
      </c>
    </row>
    <row r="65" spans="1:34" x14ac:dyDescent="0.25">
      <c r="A65" s="419" t="s">
        <v>341</v>
      </c>
      <c r="B65" s="1097" t="s">
        <v>8</v>
      </c>
      <c r="C65" s="1097" t="s">
        <v>8</v>
      </c>
      <c r="D65" s="1097" t="s">
        <v>8</v>
      </c>
      <c r="E65" s="1097" t="s">
        <v>8</v>
      </c>
      <c r="F65" s="1097" t="s">
        <v>8</v>
      </c>
      <c r="G65" s="1097" t="s">
        <v>8</v>
      </c>
      <c r="H65" s="1097" t="s">
        <v>8</v>
      </c>
      <c r="I65" s="1097" t="s">
        <v>8</v>
      </c>
      <c r="J65" s="1097" t="s">
        <v>8</v>
      </c>
      <c r="K65" s="1097" t="s">
        <v>8</v>
      </c>
      <c r="L65" s="1097" t="s">
        <v>8</v>
      </c>
      <c r="M65" s="1097" t="s">
        <v>8</v>
      </c>
      <c r="N65" s="1097" t="s">
        <v>8</v>
      </c>
      <c r="O65" s="1097" t="s">
        <v>8</v>
      </c>
      <c r="P65" s="1097" t="s">
        <v>8</v>
      </c>
      <c r="Q65" s="1097" t="s">
        <v>8</v>
      </c>
      <c r="R65" s="1097" t="s">
        <v>8</v>
      </c>
      <c r="S65" s="1097" t="s">
        <v>8</v>
      </c>
      <c r="T65" s="1097" t="s">
        <v>8</v>
      </c>
      <c r="U65" s="1097" t="s">
        <v>8</v>
      </c>
      <c r="V65" s="1097" t="s">
        <v>8</v>
      </c>
      <c r="W65" s="1097" t="s">
        <v>8</v>
      </c>
      <c r="X65" s="1097" t="s">
        <v>8</v>
      </c>
      <c r="Y65" s="1097" t="s">
        <v>8</v>
      </c>
      <c r="Z65" s="1097" t="s">
        <v>8</v>
      </c>
      <c r="AA65" s="1097" t="s">
        <v>8</v>
      </c>
      <c r="AB65" s="1097" t="s">
        <v>8</v>
      </c>
      <c r="AC65" s="1097" t="s">
        <v>8</v>
      </c>
      <c r="AD65" s="1097" t="s">
        <v>8</v>
      </c>
      <c r="AE65" s="1097" t="s">
        <v>8</v>
      </c>
      <c r="AF65" s="1097" t="s">
        <v>8</v>
      </c>
      <c r="AG65" s="1097" t="s">
        <v>8</v>
      </c>
      <c r="AH65" s="1097" t="s">
        <v>8</v>
      </c>
    </row>
    <row r="66" spans="1:34" x14ac:dyDescent="0.25">
      <c r="A66" s="419" t="s">
        <v>74</v>
      </c>
      <c r="B66" s="1097"/>
      <c r="C66" s="1097"/>
      <c r="D66" s="1097"/>
      <c r="E66" s="1097"/>
      <c r="F66" s="1097"/>
      <c r="G66" s="1097"/>
      <c r="H66" s="1097"/>
      <c r="I66" s="1097"/>
      <c r="J66" s="1097"/>
      <c r="K66" s="1097"/>
      <c r="L66" s="1097"/>
      <c r="M66" s="1097"/>
      <c r="N66" s="1097"/>
      <c r="O66" s="1097"/>
      <c r="P66" s="1097"/>
      <c r="Q66" s="1097"/>
      <c r="R66" s="1097"/>
      <c r="S66" s="1097"/>
      <c r="T66" s="1097"/>
      <c r="U66" s="1097">
        <v>14952</v>
      </c>
      <c r="V66" s="1097">
        <v>15999</v>
      </c>
      <c r="W66" s="1097">
        <v>17439</v>
      </c>
      <c r="X66" s="1097">
        <v>18660</v>
      </c>
      <c r="Y66" s="1097">
        <v>19966</v>
      </c>
      <c r="Z66" s="1097">
        <v>21364</v>
      </c>
      <c r="AA66" s="1097">
        <v>22859</v>
      </c>
      <c r="AB66" s="1097">
        <v>24459</v>
      </c>
      <c r="AC66" s="1097">
        <v>28284</v>
      </c>
      <c r="AD66" s="1097">
        <v>42500</v>
      </c>
      <c r="AE66" s="1097">
        <v>42500</v>
      </c>
      <c r="AF66" s="1097">
        <v>42500</v>
      </c>
      <c r="AG66" s="1097">
        <v>60000</v>
      </c>
      <c r="AH66" s="1097">
        <v>70000</v>
      </c>
    </row>
    <row r="67" spans="1:34" x14ac:dyDescent="0.25">
      <c r="A67" s="1189" t="s">
        <v>79</v>
      </c>
      <c r="B67" s="1114"/>
      <c r="C67" s="1114"/>
      <c r="D67" s="1114"/>
      <c r="E67" s="1114"/>
      <c r="F67" s="1114"/>
      <c r="G67" s="1114"/>
      <c r="H67" s="1114"/>
      <c r="I67" s="1114"/>
      <c r="J67" s="1114"/>
      <c r="K67" s="1114"/>
      <c r="L67" s="1114"/>
      <c r="M67" s="1114"/>
      <c r="N67" s="1114"/>
      <c r="O67" s="1114"/>
      <c r="P67" s="1114"/>
      <c r="Q67" s="1114"/>
      <c r="R67" s="1114"/>
      <c r="S67" s="1114"/>
      <c r="T67" s="1114"/>
      <c r="U67" s="1114"/>
      <c r="V67" s="1114"/>
      <c r="W67" s="1114"/>
      <c r="X67" s="1114"/>
      <c r="Y67" s="1114"/>
      <c r="Z67" s="1114"/>
      <c r="AA67" s="1114"/>
      <c r="AB67" s="1114"/>
      <c r="AC67" s="1114"/>
      <c r="AD67" s="1114"/>
      <c r="AE67" s="1114"/>
      <c r="AF67" s="1114"/>
      <c r="AG67" s="1114"/>
      <c r="AH67" s="1114"/>
    </row>
    <row r="68" spans="1:34" x14ac:dyDescent="0.25">
      <c r="A68" s="419" t="s">
        <v>80</v>
      </c>
      <c r="B68" s="1097"/>
      <c r="C68" s="1097"/>
      <c r="D68" s="1097"/>
      <c r="E68" s="1097"/>
      <c r="F68" s="1097"/>
      <c r="G68" s="1097"/>
      <c r="H68" s="1097"/>
      <c r="I68" s="1097"/>
      <c r="J68" s="1097"/>
      <c r="K68" s="1097"/>
      <c r="L68" s="1097"/>
      <c r="M68" s="1097"/>
      <c r="N68" s="1097"/>
      <c r="O68" s="1097"/>
      <c r="P68" s="1097"/>
      <c r="Q68" s="1097"/>
      <c r="R68" s="1097"/>
      <c r="S68" s="1097"/>
      <c r="T68" s="1097"/>
      <c r="U68" s="1097"/>
      <c r="V68" s="1097"/>
      <c r="W68" s="1097"/>
      <c r="X68" s="1097"/>
      <c r="Y68" s="1097"/>
      <c r="Z68" s="1097"/>
      <c r="AA68" s="1097"/>
      <c r="AB68" s="1097"/>
      <c r="AC68" s="1097"/>
      <c r="AD68" s="1097"/>
      <c r="AE68" s="1097"/>
      <c r="AF68" s="1097"/>
      <c r="AG68" s="1097"/>
      <c r="AH68" s="1097"/>
    </row>
    <row r="69" spans="1:34" x14ac:dyDescent="0.25">
      <c r="A69" s="419" t="s">
        <v>81</v>
      </c>
      <c r="B69" s="1097"/>
      <c r="C69" s="1097"/>
      <c r="D69" s="1097"/>
      <c r="E69" s="1097"/>
      <c r="F69" s="1097"/>
      <c r="G69" s="1097"/>
      <c r="H69" s="1097"/>
      <c r="I69" s="1097"/>
      <c r="J69" s="1097"/>
      <c r="K69" s="1097"/>
      <c r="L69" s="1097"/>
      <c r="M69" s="1097"/>
      <c r="N69" s="1097"/>
      <c r="O69" s="1097"/>
      <c r="P69" s="1097"/>
      <c r="Q69" s="1097"/>
      <c r="R69" s="1097"/>
      <c r="S69" s="1097"/>
      <c r="T69" s="1097"/>
      <c r="U69" s="1097">
        <v>38485</v>
      </c>
      <c r="V69" s="1097">
        <v>34450</v>
      </c>
      <c r="W69" s="1097">
        <v>44809</v>
      </c>
      <c r="X69" s="1097">
        <v>44213</v>
      </c>
      <c r="Y69" s="1097">
        <v>46589</v>
      </c>
      <c r="Z69" s="1097">
        <v>45898</v>
      </c>
      <c r="AA69" s="1097">
        <v>54894</v>
      </c>
      <c r="AB69" s="1097">
        <v>33453</v>
      </c>
      <c r="AC69" s="1097">
        <v>46211</v>
      </c>
      <c r="AD69" s="1097">
        <v>54570</v>
      </c>
      <c r="AE69" s="1097">
        <v>40746</v>
      </c>
      <c r="AF69" s="1097">
        <v>51575</v>
      </c>
      <c r="AG69" s="1097">
        <v>91465</v>
      </c>
      <c r="AH69" s="1097">
        <v>99058</v>
      </c>
    </row>
    <row r="70" spans="1:34" ht="22.5" x14ac:dyDescent="0.25">
      <c r="A70" s="419" t="s">
        <v>295</v>
      </c>
      <c r="B70" s="1097"/>
      <c r="C70" s="1097"/>
      <c r="D70" s="1097"/>
      <c r="E70" s="1097"/>
      <c r="F70" s="1097"/>
      <c r="G70" s="1097"/>
      <c r="H70" s="1097"/>
      <c r="I70" s="1097"/>
      <c r="J70" s="1097"/>
      <c r="K70" s="1097"/>
      <c r="L70" s="1097"/>
      <c r="M70" s="1097"/>
      <c r="N70" s="1097"/>
      <c r="O70" s="1097"/>
      <c r="P70" s="1097"/>
      <c r="Q70" s="1097"/>
      <c r="R70" s="1097"/>
      <c r="S70" s="1097"/>
      <c r="T70" s="1097"/>
      <c r="U70" s="1097"/>
      <c r="V70" s="1097">
        <v>83.3</v>
      </c>
      <c r="W70" s="1097">
        <v>122.9</v>
      </c>
      <c r="X70" s="1097">
        <v>94.5</v>
      </c>
      <c r="Y70" s="1097">
        <v>100.5</v>
      </c>
      <c r="Z70" s="1097">
        <v>95.2</v>
      </c>
      <c r="AA70" s="1097">
        <v>115.3</v>
      </c>
      <c r="AB70" s="1097">
        <v>56.1</v>
      </c>
      <c r="AC70" s="1097" t="s">
        <v>8</v>
      </c>
      <c r="AD70" s="1097">
        <v>106.1</v>
      </c>
      <c r="AE70" s="1097">
        <v>72.8</v>
      </c>
      <c r="AF70" s="1097">
        <v>121</v>
      </c>
      <c r="AG70" s="1097">
        <v>167.3</v>
      </c>
      <c r="AH70" s="1097">
        <v>104.8</v>
      </c>
    </row>
    <row r="71" spans="1:34" x14ac:dyDescent="0.25">
      <c r="A71" s="419" t="s">
        <v>86</v>
      </c>
      <c r="B71" s="1097" t="s">
        <v>4</v>
      </c>
      <c r="C71" s="1097" t="s">
        <v>4</v>
      </c>
      <c r="D71" s="1097" t="s">
        <v>4</v>
      </c>
      <c r="E71" s="1097" t="s">
        <v>4</v>
      </c>
      <c r="F71" s="1097" t="s">
        <v>4</v>
      </c>
      <c r="G71" s="1097" t="s">
        <v>4</v>
      </c>
      <c r="H71" s="1097" t="s">
        <v>4</v>
      </c>
      <c r="I71" s="1097" t="s">
        <v>4</v>
      </c>
      <c r="J71" s="1097" t="s">
        <v>4</v>
      </c>
      <c r="K71" s="1097" t="s">
        <v>4</v>
      </c>
      <c r="L71" s="1097" t="s">
        <v>4</v>
      </c>
      <c r="M71" s="1097" t="s">
        <v>4</v>
      </c>
      <c r="N71" s="1097" t="s">
        <v>4</v>
      </c>
      <c r="O71" s="1097" t="s">
        <v>4</v>
      </c>
      <c r="P71" s="1097" t="s">
        <v>4</v>
      </c>
      <c r="Q71" s="1097" t="s">
        <v>4</v>
      </c>
      <c r="R71" s="1097" t="s">
        <v>4</v>
      </c>
      <c r="S71" s="1097" t="s">
        <v>4</v>
      </c>
      <c r="T71" s="1097" t="s">
        <v>4</v>
      </c>
      <c r="U71" s="1097" t="s">
        <v>4</v>
      </c>
      <c r="V71" s="1097" t="s">
        <v>4</v>
      </c>
      <c r="W71" s="1097" t="s">
        <v>4</v>
      </c>
      <c r="X71" s="1097" t="s">
        <v>4</v>
      </c>
      <c r="Y71" s="1097" t="s">
        <v>4</v>
      </c>
      <c r="Z71" s="1097" t="s">
        <v>4</v>
      </c>
      <c r="AA71" s="1097" t="s">
        <v>4</v>
      </c>
      <c r="AB71" s="1097" t="s">
        <v>4</v>
      </c>
      <c r="AC71" s="1097" t="s">
        <v>4</v>
      </c>
      <c r="AD71" s="1097" t="s">
        <v>4</v>
      </c>
      <c r="AE71" s="1097" t="s">
        <v>4</v>
      </c>
      <c r="AF71" s="1097" t="s">
        <v>4</v>
      </c>
      <c r="AG71" s="1097" t="s">
        <v>4</v>
      </c>
      <c r="AH71" s="1097" t="s">
        <v>4</v>
      </c>
    </row>
    <row r="72" spans="1:34" x14ac:dyDescent="0.25">
      <c r="A72" s="419" t="s">
        <v>87</v>
      </c>
      <c r="B72" s="1097" t="s">
        <v>4</v>
      </c>
      <c r="C72" s="1097" t="s">
        <v>4</v>
      </c>
      <c r="D72" s="1097" t="s">
        <v>4</v>
      </c>
      <c r="E72" s="1097" t="s">
        <v>4</v>
      </c>
      <c r="F72" s="1097" t="s">
        <v>4</v>
      </c>
      <c r="G72" s="1097" t="s">
        <v>4</v>
      </c>
      <c r="H72" s="1097" t="s">
        <v>4</v>
      </c>
      <c r="I72" s="1097" t="s">
        <v>4</v>
      </c>
      <c r="J72" s="1097" t="s">
        <v>4</v>
      </c>
      <c r="K72" s="1097" t="s">
        <v>4</v>
      </c>
      <c r="L72" s="1097" t="s">
        <v>4</v>
      </c>
      <c r="M72" s="1097" t="s">
        <v>4</v>
      </c>
      <c r="N72" s="1097" t="s">
        <v>4</v>
      </c>
      <c r="O72" s="1097" t="s">
        <v>4</v>
      </c>
      <c r="P72" s="1097" t="s">
        <v>4</v>
      </c>
      <c r="Q72" s="1097" t="s">
        <v>4</v>
      </c>
      <c r="R72" s="1097" t="s">
        <v>4</v>
      </c>
      <c r="S72" s="1097" t="s">
        <v>4</v>
      </c>
      <c r="T72" s="1097" t="s">
        <v>4</v>
      </c>
      <c r="U72" s="1097" t="s">
        <v>4</v>
      </c>
      <c r="V72" s="1097" t="s">
        <v>4</v>
      </c>
      <c r="W72" s="1097" t="s">
        <v>4</v>
      </c>
      <c r="X72" s="1097" t="s">
        <v>4</v>
      </c>
      <c r="Y72" s="1097" t="s">
        <v>4</v>
      </c>
      <c r="Z72" s="1097" t="s">
        <v>4</v>
      </c>
      <c r="AA72" s="1097" t="s">
        <v>4</v>
      </c>
      <c r="AB72" s="1097" t="s">
        <v>4</v>
      </c>
      <c r="AC72" s="1097" t="s">
        <v>4</v>
      </c>
      <c r="AD72" s="1097" t="s">
        <v>4</v>
      </c>
      <c r="AE72" s="1097" t="s">
        <v>4</v>
      </c>
      <c r="AF72" s="1097" t="s">
        <v>4</v>
      </c>
      <c r="AG72" s="1097" t="s">
        <v>4</v>
      </c>
      <c r="AH72" s="1097" t="s">
        <v>4</v>
      </c>
    </row>
    <row r="73" spans="1:34" ht="22.5" x14ac:dyDescent="0.25">
      <c r="A73" s="419" t="s">
        <v>89</v>
      </c>
      <c r="B73" s="1097"/>
      <c r="C73" s="1097"/>
      <c r="D73" s="1097"/>
      <c r="E73" s="1097"/>
      <c r="F73" s="1097"/>
      <c r="G73" s="1097"/>
      <c r="H73" s="1097"/>
      <c r="I73" s="1097"/>
      <c r="J73" s="1097"/>
      <c r="K73" s="1097"/>
      <c r="L73" s="1097"/>
      <c r="M73" s="1097"/>
      <c r="N73" s="1097"/>
      <c r="O73" s="1097"/>
      <c r="P73" s="1097"/>
      <c r="Q73" s="1097"/>
      <c r="R73" s="1097"/>
      <c r="S73" s="1097"/>
      <c r="T73" s="1097"/>
      <c r="U73" s="1097"/>
      <c r="V73" s="1097"/>
      <c r="W73" s="1097"/>
      <c r="X73" s="1097"/>
      <c r="Y73" s="1097"/>
      <c r="Z73" s="1097"/>
      <c r="AA73" s="1097"/>
      <c r="AB73" s="1097"/>
      <c r="AC73" s="1097" t="s">
        <v>751</v>
      </c>
      <c r="AD73" s="1097" t="s">
        <v>752</v>
      </c>
      <c r="AE73" s="1097">
        <v>55.7</v>
      </c>
      <c r="AF73" s="1097">
        <v>100.3</v>
      </c>
      <c r="AG73" s="1097">
        <v>116</v>
      </c>
      <c r="AH73" s="1097">
        <v>116</v>
      </c>
    </row>
    <row r="74" spans="1:34" x14ac:dyDescent="0.25">
      <c r="A74" s="419" t="s">
        <v>90</v>
      </c>
      <c r="B74" s="1097"/>
      <c r="C74" s="1097"/>
      <c r="D74" s="1097"/>
      <c r="E74" s="1097"/>
      <c r="F74" s="1097"/>
      <c r="G74" s="1097"/>
      <c r="H74" s="1097"/>
      <c r="I74" s="1097"/>
      <c r="J74" s="1097"/>
      <c r="K74" s="1097"/>
      <c r="L74" s="1097"/>
      <c r="M74" s="1097"/>
      <c r="N74" s="1097"/>
      <c r="O74" s="1097"/>
      <c r="P74" s="1097"/>
      <c r="Q74" s="1097"/>
      <c r="R74" s="1097"/>
      <c r="S74" s="1097"/>
      <c r="T74" s="1097"/>
      <c r="U74" s="1097"/>
      <c r="V74" s="1097"/>
      <c r="W74" s="1097"/>
      <c r="X74" s="1097"/>
      <c r="Y74" s="1097"/>
      <c r="Z74" s="1097"/>
      <c r="AA74" s="1097"/>
      <c r="AB74" s="1097"/>
      <c r="AC74" s="1097" t="s">
        <v>753</v>
      </c>
      <c r="AD74" s="1097" t="s">
        <v>753</v>
      </c>
      <c r="AE74" s="1097">
        <v>1</v>
      </c>
      <c r="AF74" s="1097">
        <v>1</v>
      </c>
      <c r="AG74" s="1097">
        <v>1</v>
      </c>
      <c r="AH74" s="1097">
        <v>1</v>
      </c>
    </row>
    <row r="75" spans="1:34" x14ac:dyDescent="0.25">
      <c r="A75" s="419" t="s">
        <v>91</v>
      </c>
      <c r="B75" s="1097"/>
      <c r="C75" s="1097"/>
      <c r="D75" s="1097"/>
      <c r="E75" s="1097"/>
      <c r="F75" s="1097"/>
      <c r="G75" s="1097"/>
      <c r="H75" s="1097"/>
      <c r="I75" s="1097"/>
      <c r="J75" s="1097"/>
      <c r="K75" s="1097"/>
      <c r="L75" s="1097"/>
      <c r="M75" s="1097"/>
      <c r="N75" s="1097"/>
      <c r="O75" s="1097"/>
      <c r="P75" s="1097"/>
      <c r="Q75" s="1097"/>
      <c r="R75" s="1097"/>
      <c r="S75" s="1097"/>
      <c r="T75" s="1097"/>
      <c r="U75" s="1097"/>
      <c r="V75" s="1097"/>
      <c r="W75" s="1097"/>
      <c r="X75" s="1097"/>
      <c r="Y75" s="1097"/>
      <c r="Z75" s="1097"/>
      <c r="AA75" s="1097"/>
      <c r="AB75" s="1097"/>
      <c r="AC75" s="1097"/>
      <c r="AD75" s="1097"/>
      <c r="AE75" s="1097"/>
      <c r="AF75" s="1097"/>
      <c r="AG75" s="1097"/>
      <c r="AH75" s="1097" t="s">
        <v>384</v>
      </c>
    </row>
    <row r="76" spans="1:34" x14ac:dyDescent="0.25">
      <c r="A76" s="419" t="s">
        <v>92</v>
      </c>
      <c r="B76" s="1097"/>
      <c r="C76" s="1097"/>
      <c r="D76" s="1097"/>
      <c r="E76" s="1097"/>
      <c r="F76" s="1097"/>
      <c r="G76" s="1097"/>
      <c r="H76" s="1097"/>
      <c r="I76" s="1097"/>
      <c r="J76" s="1097"/>
      <c r="K76" s="1097"/>
      <c r="L76" s="1097"/>
      <c r="M76" s="1097"/>
      <c r="N76" s="1097"/>
      <c r="O76" s="1097"/>
      <c r="P76" s="1097"/>
      <c r="Q76" s="1097"/>
      <c r="R76" s="1097"/>
      <c r="S76" s="1097"/>
      <c r="T76" s="1097"/>
      <c r="U76" s="1097"/>
      <c r="V76" s="1097"/>
      <c r="W76" s="1097"/>
      <c r="X76" s="1097"/>
      <c r="Y76" s="1097"/>
      <c r="Z76" s="1097"/>
      <c r="AA76" s="1097"/>
      <c r="AB76" s="1097"/>
      <c r="AC76" s="1097" t="s">
        <v>384</v>
      </c>
      <c r="AD76" s="1097"/>
      <c r="AE76" s="1097"/>
      <c r="AF76" s="1097"/>
      <c r="AG76" s="1097"/>
      <c r="AH76" s="1097" t="s">
        <v>384</v>
      </c>
    </row>
    <row r="77" spans="1:34" x14ac:dyDescent="0.25">
      <c r="A77" s="419" t="s">
        <v>93</v>
      </c>
      <c r="B77" s="1097" t="s">
        <v>384</v>
      </c>
      <c r="C77" s="1097" t="s">
        <v>492</v>
      </c>
      <c r="D77" s="1097" t="s">
        <v>384</v>
      </c>
      <c r="E77" s="1097" t="s">
        <v>492</v>
      </c>
      <c r="F77" s="1097" t="s">
        <v>384</v>
      </c>
      <c r="G77" s="1097" t="s">
        <v>492</v>
      </c>
      <c r="H77" s="1097" t="s">
        <v>384</v>
      </c>
      <c r="I77" s="1097" t="s">
        <v>384</v>
      </c>
      <c r="J77" s="1097" t="s">
        <v>492</v>
      </c>
      <c r="K77" s="1097" t="s">
        <v>384</v>
      </c>
      <c r="L77" s="1097" t="s">
        <v>492</v>
      </c>
      <c r="M77" s="1097" t="s">
        <v>384</v>
      </c>
      <c r="N77" s="1097" t="s">
        <v>492</v>
      </c>
      <c r="O77" s="1097" t="s">
        <v>384</v>
      </c>
      <c r="P77" s="1097" t="s">
        <v>492</v>
      </c>
      <c r="Q77" s="1097" t="s">
        <v>384</v>
      </c>
      <c r="R77" s="1097" t="s">
        <v>384</v>
      </c>
      <c r="S77" s="1097" t="s">
        <v>492</v>
      </c>
      <c r="T77" s="1097" t="s">
        <v>384</v>
      </c>
      <c r="U77" s="1097" t="s">
        <v>492</v>
      </c>
      <c r="V77" s="1097" t="s">
        <v>384</v>
      </c>
      <c r="W77" s="1097" t="s">
        <v>492</v>
      </c>
      <c r="X77" s="1097" t="s">
        <v>384</v>
      </c>
      <c r="Y77" s="1097" t="s">
        <v>492</v>
      </c>
      <c r="Z77" s="1097" t="s">
        <v>384</v>
      </c>
      <c r="AA77" s="1097" t="s">
        <v>384</v>
      </c>
      <c r="AB77" s="1097" t="s">
        <v>492</v>
      </c>
      <c r="AC77" s="1097" t="s">
        <v>384</v>
      </c>
      <c r="AD77" s="1097" t="s">
        <v>384</v>
      </c>
      <c r="AE77" s="1097" t="s">
        <v>8</v>
      </c>
      <c r="AF77" s="1097" t="s">
        <v>8</v>
      </c>
      <c r="AG77" s="1097">
        <v>1</v>
      </c>
      <c r="AH77" s="1097" t="s">
        <v>384</v>
      </c>
    </row>
    <row r="78" spans="1:34" x14ac:dyDescent="0.25">
      <c r="A78" s="419" t="s">
        <v>94</v>
      </c>
      <c r="B78" s="1097" t="s">
        <v>384</v>
      </c>
      <c r="C78" s="1097" t="s">
        <v>492</v>
      </c>
      <c r="D78" s="1097" t="s">
        <v>384</v>
      </c>
      <c r="E78" s="1097" t="s">
        <v>492</v>
      </c>
      <c r="F78" s="1097" t="s">
        <v>384</v>
      </c>
      <c r="G78" s="1097" t="s">
        <v>492</v>
      </c>
      <c r="H78" s="1097" t="s">
        <v>384</v>
      </c>
      <c r="I78" s="1097" t="s">
        <v>384</v>
      </c>
      <c r="J78" s="1097" t="s">
        <v>492</v>
      </c>
      <c r="K78" s="1097" t="s">
        <v>384</v>
      </c>
      <c r="L78" s="1097" t="s">
        <v>492</v>
      </c>
      <c r="M78" s="1097" t="s">
        <v>384</v>
      </c>
      <c r="N78" s="1097" t="s">
        <v>492</v>
      </c>
      <c r="O78" s="1097" t="s">
        <v>384</v>
      </c>
      <c r="P78" s="1097" t="s">
        <v>492</v>
      </c>
      <c r="Q78" s="1097" t="s">
        <v>384</v>
      </c>
      <c r="R78" s="1097" t="s">
        <v>384</v>
      </c>
      <c r="S78" s="1097" t="s">
        <v>492</v>
      </c>
      <c r="T78" s="1097" t="s">
        <v>384</v>
      </c>
      <c r="U78" s="1097" t="s">
        <v>492</v>
      </c>
      <c r="V78" s="1097" t="s">
        <v>384</v>
      </c>
      <c r="W78" s="1097" t="s">
        <v>492</v>
      </c>
      <c r="X78" s="1097" t="s">
        <v>384</v>
      </c>
      <c r="Y78" s="1097" t="s">
        <v>492</v>
      </c>
      <c r="Z78" s="1097" t="s">
        <v>384</v>
      </c>
      <c r="AA78" s="1097" t="s">
        <v>384</v>
      </c>
      <c r="AB78" s="1097" t="s">
        <v>492</v>
      </c>
      <c r="AC78" s="1097" t="s">
        <v>384</v>
      </c>
      <c r="AD78" s="1097" t="s">
        <v>384</v>
      </c>
      <c r="AE78" s="1097" t="s">
        <v>8</v>
      </c>
      <c r="AF78" s="1097" t="s">
        <v>8</v>
      </c>
      <c r="AG78" s="1097" t="s">
        <v>8</v>
      </c>
      <c r="AH78" s="1097" t="s">
        <v>384</v>
      </c>
    </row>
    <row r="79" spans="1:34" x14ac:dyDescent="0.25">
      <c r="A79" s="419" t="s">
        <v>95</v>
      </c>
      <c r="B79" s="1097"/>
      <c r="C79" s="1097"/>
      <c r="D79" s="1097"/>
      <c r="E79" s="1097"/>
      <c r="F79" s="1097"/>
      <c r="G79" s="1097"/>
      <c r="H79" s="1097"/>
      <c r="I79" s="1097"/>
      <c r="J79" s="1097"/>
      <c r="K79" s="1097"/>
      <c r="L79" s="1097"/>
      <c r="M79" s="1097"/>
      <c r="N79" s="1097"/>
      <c r="O79" s="1097"/>
      <c r="P79" s="1097"/>
      <c r="Q79" s="1097"/>
      <c r="R79" s="1097"/>
      <c r="S79" s="1097"/>
      <c r="T79" s="1097"/>
      <c r="U79" s="1097"/>
      <c r="V79" s="1097"/>
      <c r="W79" s="1097"/>
      <c r="X79" s="1097"/>
      <c r="Y79" s="1097"/>
      <c r="Z79" s="1097"/>
      <c r="AA79" s="1097"/>
      <c r="AB79" s="1097"/>
      <c r="AC79" s="1097" t="s">
        <v>384</v>
      </c>
      <c r="AD79" s="1097"/>
      <c r="AE79" s="1097"/>
      <c r="AF79" s="1097"/>
      <c r="AG79" s="1097"/>
      <c r="AH79" s="1097" t="s">
        <v>384</v>
      </c>
    </row>
    <row r="80" spans="1:34" x14ac:dyDescent="0.25">
      <c r="A80" s="419" t="s">
        <v>96</v>
      </c>
      <c r="B80" s="1097"/>
      <c r="C80" s="1097"/>
      <c r="D80" s="1097"/>
      <c r="E80" s="1097"/>
      <c r="F80" s="1097"/>
      <c r="G80" s="1097"/>
      <c r="H80" s="1097"/>
      <c r="I80" s="1097"/>
      <c r="J80" s="1097"/>
      <c r="K80" s="1097"/>
      <c r="L80" s="1097"/>
      <c r="M80" s="1097"/>
      <c r="N80" s="1097"/>
      <c r="O80" s="1097"/>
      <c r="P80" s="1097"/>
      <c r="Q80" s="1097"/>
      <c r="R80" s="1097"/>
      <c r="S80" s="1097"/>
      <c r="T80" s="1097"/>
      <c r="U80" s="1097"/>
      <c r="V80" s="1097"/>
      <c r="W80" s="1097"/>
      <c r="X80" s="1097"/>
      <c r="Y80" s="1097"/>
      <c r="Z80" s="1097"/>
      <c r="AA80" s="1097"/>
      <c r="AB80" s="1097"/>
      <c r="AC80" s="1097" t="s">
        <v>754</v>
      </c>
      <c r="AD80" s="1097" t="s">
        <v>755</v>
      </c>
      <c r="AE80" s="1097">
        <v>89</v>
      </c>
      <c r="AF80" s="1097">
        <v>80</v>
      </c>
      <c r="AG80" s="1097">
        <v>63</v>
      </c>
      <c r="AH80" s="1097">
        <v>63</v>
      </c>
    </row>
    <row r="81" spans="1:34" x14ac:dyDescent="0.25">
      <c r="A81" s="419" t="s">
        <v>97</v>
      </c>
      <c r="B81" s="1097"/>
      <c r="C81" s="1097"/>
      <c r="D81" s="1097"/>
      <c r="E81" s="1097"/>
      <c r="F81" s="1097"/>
      <c r="G81" s="1097"/>
      <c r="H81" s="1097"/>
      <c r="I81" s="1097"/>
      <c r="J81" s="1097"/>
      <c r="K81" s="1097"/>
      <c r="L81" s="1097"/>
      <c r="M81" s="1097"/>
      <c r="N81" s="1097"/>
      <c r="O81" s="1097"/>
      <c r="P81" s="1097"/>
      <c r="Q81" s="1097"/>
      <c r="R81" s="1097"/>
      <c r="S81" s="1097"/>
      <c r="T81" s="1097"/>
      <c r="U81" s="1097"/>
      <c r="V81" s="1097"/>
      <c r="W81" s="1097"/>
      <c r="X81" s="1097"/>
      <c r="Y81" s="1097"/>
      <c r="Z81" s="1097"/>
      <c r="AA81" s="1097"/>
      <c r="AB81" s="1097"/>
      <c r="AC81" s="1097" t="s">
        <v>754</v>
      </c>
      <c r="AD81" s="1097" t="s">
        <v>755</v>
      </c>
      <c r="AE81" s="1097">
        <v>89</v>
      </c>
      <c r="AF81" s="1097">
        <v>80</v>
      </c>
      <c r="AG81" s="1097">
        <v>63</v>
      </c>
      <c r="AH81" s="1097">
        <v>63</v>
      </c>
    </row>
    <row r="82" spans="1:34" x14ac:dyDescent="0.25">
      <c r="A82" s="419" t="s">
        <v>98</v>
      </c>
      <c r="B82" s="1097"/>
      <c r="C82" s="1097"/>
      <c r="D82" s="1097"/>
      <c r="E82" s="1097"/>
      <c r="F82" s="1097"/>
      <c r="G82" s="1097"/>
      <c r="H82" s="1097"/>
      <c r="I82" s="1097"/>
      <c r="J82" s="1097"/>
      <c r="K82" s="1097"/>
      <c r="L82" s="1097"/>
      <c r="M82" s="1097"/>
      <c r="N82" s="1097"/>
      <c r="O82" s="1097"/>
      <c r="P82" s="1097"/>
      <c r="Q82" s="1097"/>
      <c r="R82" s="1097"/>
      <c r="S82" s="1097"/>
      <c r="T82" s="1097"/>
      <c r="U82" s="1097"/>
      <c r="V82" s="1097"/>
      <c r="W82" s="1097"/>
      <c r="X82" s="1097"/>
      <c r="Y82" s="1097"/>
      <c r="Z82" s="1097"/>
      <c r="AA82" s="1097"/>
      <c r="AB82" s="1097"/>
      <c r="AC82" s="1097"/>
      <c r="AD82" s="1097"/>
      <c r="AE82" s="1097"/>
      <c r="AF82" s="1097"/>
      <c r="AG82" s="1097"/>
      <c r="AH82" s="1097"/>
    </row>
    <row r="83" spans="1:34" x14ac:dyDescent="0.25">
      <c r="A83" s="419" t="s">
        <v>99</v>
      </c>
      <c r="B83" s="1097"/>
      <c r="C83" s="1097"/>
      <c r="D83" s="1097"/>
      <c r="E83" s="1097"/>
      <c r="F83" s="1097"/>
      <c r="G83" s="1097"/>
      <c r="H83" s="1097"/>
      <c r="I83" s="1097"/>
      <c r="J83" s="1097"/>
      <c r="K83" s="1097"/>
      <c r="L83" s="1097"/>
      <c r="M83" s="1097"/>
      <c r="N83" s="1097"/>
      <c r="O83" s="1097"/>
      <c r="P83" s="1097"/>
      <c r="Q83" s="1097"/>
      <c r="R83" s="1097"/>
      <c r="S83" s="1097"/>
      <c r="T83" s="1097"/>
      <c r="U83" s="1097"/>
      <c r="V83" s="1097"/>
      <c r="W83" s="1097"/>
      <c r="X83" s="1097"/>
      <c r="Y83" s="1097"/>
      <c r="Z83" s="1097"/>
      <c r="AA83" s="1097"/>
      <c r="AB83" s="1097"/>
      <c r="AC83" s="1097" t="s">
        <v>756</v>
      </c>
      <c r="AD83" s="1097" t="s">
        <v>756</v>
      </c>
      <c r="AE83" s="1097">
        <v>4</v>
      </c>
      <c r="AF83" s="1097">
        <v>4</v>
      </c>
      <c r="AG83" s="1097">
        <v>4</v>
      </c>
      <c r="AH83" s="1097">
        <v>4</v>
      </c>
    </row>
    <row r="84" spans="1:34" x14ac:dyDescent="0.25">
      <c r="A84" s="419" t="s">
        <v>101</v>
      </c>
      <c r="B84" s="1097" t="s">
        <v>384</v>
      </c>
      <c r="C84" s="1097" t="s">
        <v>492</v>
      </c>
      <c r="D84" s="1097" t="s">
        <v>384</v>
      </c>
      <c r="E84" s="1097" t="s">
        <v>492</v>
      </c>
      <c r="F84" s="1097" t="s">
        <v>384</v>
      </c>
      <c r="G84" s="1097" t="s">
        <v>492</v>
      </c>
      <c r="H84" s="1097" t="s">
        <v>384</v>
      </c>
      <c r="I84" s="1097" t="s">
        <v>384</v>
      </c>
      <c r="J84" s="1097" t="s">
        <v>492</v>
      </c>
      <c r="K84" s="1097" t="s">
        <v>384</v>
      </c>
      <c r="L84" s="1097" t="s">
        <v>492</v>
      </c>
      <c r="M84" s="1097" t="s">
        <v>384</v>
      </c>
      <c r="N84" s="1097" t="s">
        <v>492</v>
      </c>
      <c r="O84" s="1097" t="s">
        <v>384</v>
      </c>
      <c r="P84" s="1097" t="s">
        <v>384</v>
      </c>
      <c r="Q84" s="1097" t="s">
        <v>492</v>
      </c>
      <c r="R84" s="1097" t="s">
        <v>384</v>
      </c>
      <c r="S84" s="1097" t="s">
        <v>492</v>
      </c>
      <c r="T84" s="1097" t="s">
        <v>384</v>
      </c>
      <c r="U84" s="1097" t="s">
        <v>492</v>
      </c>
      <c r="V84" s="1097" t="s">
        <v>384</v>
      </c>
      <c r="W84" s="1097" t="s">
        <v>492</v>
      </c>
      <c r="X84" s="1097" t="s">
        <v>384</v>
      </c>
      <c r="Y84" s="1097" t="s">
        <v>384</v>
      </c>
      <c r="Z84" s="1097" t="s">
        <v>492</v>
      </c>
      <c r="AA84" s="1097" t="s">
        <v>384</v>
      </c>
      <c r="AB84" s="1097" t="s">
        <v>492</v>
      </c>
      <c r="AC84" s="1097" t="s">
        <v>384</v>
      </c>
      <c r="AD84" s="1097" t="s">
        <v>384</v>
      </c>
      <c r="AE84" s="1097" t="s">
        <v>8</v>
      </c>
      <c r="AF84" s="1097" t="s">
        <v>8</v>
      </c>
      <c r="AG84" s="1097" t="s">
        <v>8</v>
      </c>
      <c r="AH84" s="1097" t="s">
        <v>384</v>
      </c>
    </row>
    <row r="85" spans="1:34" x14ac:dyDescent="0.25">
      <c r="A85" s="419" t="s">
        <v>102</v>
      </c>
      <c r="B85" s="1097"/>
      <c r="C85" s="1097"/>
      <c r="D85" s="1097"/>
      <c r="E85" s="1097"/>
      <c r="F85" s="1097"/>
      <c r="G85" s="1097"/>
      <c r="H85" s="1097"/>
      <c r="I85" s="1097"/>
      <c r="J85" s="1097"/>
      <c r="K85" s="1097"/>
      <c r="L85" s="1097"/>
      <c r="M85" s="1097"/>
      <c r="N85" s="1097"/>
      <c r="O85" s="1097"/>
      <c r="P85" s="1097"/>
      <c r="Q85" s="1097"/>
      <c r="R85" s="1097"/>
      <c r="S85" s="1097"/>
      <c r="T85" s="1097"/>
      <c r="U85" s="1097"/>
      <c r="V85" s="1097"/>
      <c r="W85" s="1097"/>
      <c r="X85" s="1097"/>
      <c r="Y85" s="1097"/>
      <c r="Z85" s="1097"/>
      <c r="AA85" s="1097"/>
      <c r="AB85" s="1097"/>
      <c r="AC85" s="1097" t="s">
        <v>757</v>
      </c>
      <c r="AD85" s="1097" t="s">
        <v>758</v>
      </c>
      <c r="AE85" s="1097">
        <v>3</v>
      </c>
      <c r="AF85" s="1097">
        <v>3</v>
      </c>
      <c r="AG85" s="1097">
        <v>3</v>
      </c>
      <c r="AH85" s="1097">
        <v>3</v>
      </c>
    </row>
    <row r="86" spans="1:34" x14ac:dyDescent="0.25">
      <c r="A86" s="419" t="s">
        <v>103</v>
      </c>
      <c r="B86" s="1097"/>
      <c r="C86" s="1097"/>
      <c r="D86" s="1097"/>
      <c r="E86" s="1097"/>
      <c r="F86" s="1097"/>
      <c r="G86" s="1097"/>
      <c r="H86" s="1097"/>
      <c r="I86" s="1097"/>
      <c r="J86" s="1097"/>
      <c r="K86" s="1097"/>
      <c r="L86" s="1097"/>
      <c r="M86" s="1097"/>
      <c r="N86" s="1097"/>
      <c r="O86" s="1097"/>
      <c r="P86" s="1097"/>
      <c r="Q86" s="1097"/>
      <c r="R86" s="1097"/>
      <c r="S86" s="1097"/>
      <c r="T86" s="1097"/>
      <c r="U86" s="1097"/>
      <c r="V86" s="1097"/>
      <c r="W86" s="1097"/>
      <c r="X86" s="1097"/>
      <c r="Y86" s="1097"/>
      <c r="Z86" s="1097"/>
      <c r="AA86" s="1097"/>
      <c r="AB86" s="1097"/>
      <c r="AC86" s="1097" t="s">
        <v>759</v>
      </c>
      <c r="AD86" s="1097" t="s">
        <v>760</v>
      </c>
      <c r="AE86" s="1097">
        <v>33</v>
      </c>
      <c r="AF86" s="1097">
        <v>29</v>
      </c>
      <c r="AG86" s="1097">
        <v>27</v>
      </c>
      <c r="AH86" s="1097">
        <v>27</v>
      </c>
    </row>
    <row r="87" spans="1:34" x14ac:dyDescent="0.25">
      <c r="A87" s="1189" t="s">
        <v>104</v>
      </c>
      <c r="B87" s="1114"/>
      <c r="C87" s="1114"/>
      <c r="D87" s="1114"/>
      <c r="E87" s="1114"/>
      <c r="F87" s="1114"/>
      <c r="G87" s="1114"/>
      <c r="H87" s="1114"/>
      <c r="I87" s="1114"/>
      <c r="J87" s="1114"/>
      <c r="K87" s="1114"/>
      <c r="L87" s="1114"/>
      <c r="M87" s="1114"/>
      <c r="N87" s="1114"/>
      <c r="O87" s="1114"/>
      <c r="P87" s="1114"/>
      <c r="Q87" s="1114"/>
      <c r="R87" s="1114"/>
      <c r="S87" s="1114"/>
      <c r="T87" s="1114"/>
      <c r="U87" s="1114"/>
      <c r="V87" s="1114"/>
      <c r="W87" s="1114"/>
      <c r="X87" s="1114"/>
      <c r="Y87" s="1114"/>
      <c r="Z87" s="1114"/>
      <c r="AA87" s="1114"/>
      <c r="AB87" s="1114"/>
      <c r="AC87" s="1114"/>
      <c r="AD87" s="1114"/>
      <c r="AE87" s="1114"/>
      <c r="AF87" s="1114"/>
      <c r="AG87" s="1114"/>
      <c r="AH87" s="1114"/>
    </row>
    <row r="88" spans="1:34" x14ac:dyDescent="0.25">
      <c r="A88" s="419" t="s">
        <v>105</v>
      </c>
      <c r="B88" s="1097"/>
      <c r="C88" s="1097"/>
      <c r="D88" s="1097"/>
      <c r="E88" s="1097"/>
      <c r="F88" s="1097"/>
      <c r="G88" s="1097"/>
      <c r="H88" s="1097"/>
      <c r="I88" s="1097"/>
      <c r="J88" s="1097"/>
      <c r="K88" s="1097"/>
      <c r="L88" s="1097"/>
      <c r="M88" s="1097"/>
      <c r="N88" s="1097"/>
      <c r="O88" s="1097"/>
      <c r="P88" s="1097"/>
      <c r="Q88" s="1097"/>
      <c r="R88" s="1097"/>
      <c r="S88" s="1097"/>
      <c r="T88" s="1097"/>
      <c r="U88" s="1097"/>
      <c r="V88" s="1097"/>
      <c r="W88" s="1097"/>
      <c r="X88" s="1097"/>
      <c r="Y88" s="1097"/>
      <c r="Z88" s="1097"/>
      <c r="AA88" s="1097"/>
      <c r="AB88" s="1097"/>
      <c r="AC88" s="1097"/>
      <c r="AD88" s="1097"/>
      <c r="AE88" s="1097"/>
      <c r="AF88" s="1097"/>
      <c r="AG88" s="1097"/>
      <c r="AH88" s="1097"/>
    </row>
    <row r="89" spans="1:34" x14ac:dyDescent="0.25">
      <c r="A89" s="419" t="s">
        <v>81</v>
      </c>
      <c r="B89" s="1097"/>
      <c r="C89" s="1097"/>
      <c r="D89" s="1097"/>
      <c r="E89" s="1097"/>
      <c r="F89" s="1097"/>
      <c r="G89" s="1097"/>
      <c r="H89" s="1097"/>
      <c r="I89" s="1097"/>
      <c r="J89" s="1097"/>
      <c r="K89" s="1097"/>
      <c r="L89" s="1097"/>
      <c r="M89" s="1097"/>
      <c r="N89" s="1097"/>
      <c r="O89" s="1097"/>
      <c r="P89" s="1097"/>
      <c r="Q89" s="1097"/>
      <c r="R89" s="1097"/>
      <c r="S89" s="1097"/>
      <c r="T89" s="1097"/>
      <c r="U89" s="1097">
        <v>271907.74400000001</v>
      </c>
      <c r="V89" s="1097">
        <v>349587.40700000001</v>
      </c>
      <c r="W89" s="1097">
        <v>244956.391</v>
      </c>
      <c r="X89" s="1097">
        <v>261477.42600000001</v>
      </c>
      <c r="Y89" s="1097">
        <v>235783.916</v>
      </c>
      <c r="Z89" s="1097">
        <v>159190.033</v>
      </c>
      <c r="AA89" s="1097">
        <v>218719.55600000001</v>
      </c>
      <c r="AB89" s="1097">
        <v>271223.06800000003</v>
      </c>
      <c r="AC89" s="1097">
        <v>323317.21899999998</v>
      </c>
      <c r="AD89" s="1097">
        <v>449861.79499999998</v>
      </c>
      <c r="AE89" s="1097">
        <v>512125.57199999999</v>
      </c>
      <c r="AF89" s="1097">
        <v>859308.973</v>
      </c>
      <c r="AG89" s="1097">
        <v>571636.54599999997</v>
      </c>
      <c r="AH89" s="1097">
        <v>457870</v>
      </c>
    </row>
    <row r="90" spans="1:34" x14ac:dyDescent="0.25">
      <c r="A90" s="419" t="s">
        <v>106</v>
      </c>
      <c r="B90" s="1097"/>
      <c r="C90" s="1097"/>
      <c r="D90" s="1097"/>
      <c r="E90" s="1097"/>
      <c r="F90" s="1097"/>
      <c r="G90" s="1097"/>
      <c r="H90" s="1097"/>
      <c r="I90" s="1097"/>
      <c r="J90" s="1097"/>
      <c r="K90" s="1097"/>
      <c r="L90" s="1097"/>
      <c r="M90" s="1097"/>
      <c r="N90" s="1097"/>
      <c r="O90" s="1097"/>
      <c r="P90" s="1097"/>
      <c r="Q90" s="1097"/>
      <c r="R90" s="1097"/>
      <c r="S90" s="1097"/>
      <c r="T90" s="1097"/>
      <c r="U90" s="1097">
        <v>15.2</v>
      </c>
      <c r="V90" s="1097">
        <v>16.100000000000001</v>
      </c>
      <c r="W90" s="1097">
        <v>18.3</v>
      </c>
      <c r="X90" s="1097">
        <v>20.100000000000001</v>
      </c>
      <c r="Y90" s="1097">
        <v>26.4</v>
      </c>
      <c r="Z90" s="1097">
        <v>21.8</v>
      </c>
      <c r="AA90" s="1097">
        <v>15.9</v>
      </c>
      <c r="AB90" s="1097">
        <v>15.4</v>
      </c>
      <c r="AC90" s="1097">
        <v>16.600000000000001</v>
      </c>
      <c r="AD90" s="1097">
        <v>15.7</v>
      </c>
      <c r="AE90" s="1097">
        <v>17.3</v>
      </c>
      <c r="AF90" s="1097">
        <v>16.100000000000001</v>
      </c>
      <c r="AG90" s="1097">
        <v>16.3</v>
      </c>
      <c r="AH90" s="1097">
        <v>18.100000000000001</v>
      </c>
    </row>
    <row r="91" spans="1:34" ht="22.5" x14ac:dyDescent="0.25">
      <c r="A91" s="419" t="s">
        <v>112</v>
      </c>
      <c r="B91" s="1097"/>
      <c r="C91" s="1097"/>
      <c r="D91" s="1097"/>
      <c r="E91" s="1097"/>
      <c r="F91" s="1097"/>
      <c r="G91" s="1097"/>
      <c r="H91" s="1097"/>
      <c r="I91" s="1097"/>
      <c r="J91" s="1097"/>
      <c r="K91" s="1097"/>
      <c r="L91" s="1097"/>
      <c r="M91" s="1097"/>
      <c r="N91" s="1097"/>
      <c r="O91" s="1097"/>
      <c r="P91" s="1097"/>
      <c r="Q91" s="1097"/>
      <c r="R91" s="1097"/>
      <c r="S91" s="1097"/>
      <c r="T91" s="1097"/>
      <c r="U91" s="1097"/>
      <c r="V91" s="1097"/>
      <c r="W91" s="1097"/>
      <c r="X91" s="1097"/>
      <c r="Y91" s="1097"/>
      <c r="Z91" s="1097"/>
      <c r="AA91" s="1097"/>
      <c r="AB91" s="1097"/>
      <c r="AC91" s="1097"/>
      <c r="AD91" s="1097"/>
      <c r="AE91" s="1097"/>
      <c r="AF91" s="1097"/>
      <c r="AG91" s="1097"/>
      <c r="AH91" s="1097"/>
    </row>
    <row r="92" spans="1:34" x14ac:dyDescent="0.25">
      <c r="A92" s="419" t="s">
        <v>761</v>
      </c>
      <c r="B92" s="1097"/>
      <c r="C92" s="1097"/>
      <c r="D92" s="1097"/>
      <c r="E92" s="1097"/>
      <c r="F92" s="1097"/>
      <c r="G92" s="1097"/>
      <c r="H92" s="1097"/>
      <c r="I92" s="1097"/>
      <c r="J92" s="1097"/>
      <c r="K92" s="1097"/>
      <c r="L92" s="1097"/>
      <c r="M92" s="1097"/>
      <c r="N92" s="1097"/>
      <c r="O92" s="1097"/>
      <c r="P92" s="1097"/>
      <c r="Q92" s="1097"/>
      <c r="R92" s="1097"/>
      <c r="S92" s="1097"/>
      <c r="T92" s="1097"/>
      <c r="U92" s="1097"/>
      <c r="V92" s="1097"/>
      <c r="W92" s="1097"/>
      <c r="X92" s="1097"/>
      <c r="Y92" s="1097"/>
      <c r="Z92" s="1097"/>
      <c r="AA92" s="1097"/>
      <c r="AB92" s="1097"/>
      <c r="AC92" s="1097"/>
      <c r="AD92" s="1097"/>
      <c r="AE92" s="1097"/>
      <c r="AF92" s="1097"/>
      <c r="AG92" s="1097"/>
      <c r="AH92" s="1097"/>
    </row>
    <row r="93" spans="1:34" x14ac:dyDescent="0.25">
      <c r="A93" s="419" t="s">
        <v>81</v>
      </c>
      <c r="B93" s="1097"/>
      <c r="C93" s="1097"/>
      <c r="D93" s="1097"/>
      <c r="E93" s="1097"/>
      <c r="F93" s="1097"/>
      <c r="G93" s="1097"/>
      <c r="H93" s="1097"/>
      <c r="I93" s="1097"/>
      <c r="J93" s="1097"/>
      <c r="K93" s="1097"/>
      <c r="L93" s="1097"/>
      <c r="M93" s="1097"/>
      <c r="N93" s="1097"/>
      <c r="O93" s="1097"/>
      <c r="P93" s="1097"/>
      <c r="Q93" s="1097"/>
      <c r="R93" s="1097"/>
      <c r="S93" s="1097"/>
      <c r="T93" s="1097"/>
      <c r="U93" s="1097">
        <v>244440.736</v>
      </c>
      <c r="V93" s="1097">
        <v>318980.58</v>
      </c>
      <c r="W93" s="1097">
        <v>213389.85800000001</v>
      </c>
      <c r="X93" s="1097">
        <v>227233.19699999999</v>
      </c>
      <c r="Y93" s="1097">
        <v>197916.45199999999</v>
      </c>
      <c r="Z93" s="1097">
        <v>121814.72500000001</v>
      </c>
      <c r="AA93" s="1097">
        <v>174312.80100000001</v>
      </c>
      <c r="AB93" s="1097">
        <v>216397.807</v>
      </c>
      <c r="AC93" s="1097">
        <v>258601.74799999999</v>
      </c>
      <c r="AD93" s="1097">
        <v>374199.63699999999</v>
      </c>
      <c r="AE93" s="1097">
        <v>426503.20699999999</v>
      </c>
      <c r="AF93" s="1097">
        <v>767026</v>
      </c>
      <c r="AG93" s="1097">
        <v>464570.33100000001</v>
      </c>
      <c r="AH93" s="1097">
        <v>339732</v>
      </c>
    </row>
    <row r="94" spans="1:34" ht="22.5" x14ac:dyDescent="0.25">
      <c r="A94" s="419" t="s">
        <v>112</v>
      </c>
      <c r="B94" s="1097"/>
      <c r="C94" s="1097"/>
      <c r="D94" s="1097"/>
      <c r="E94" s="1097"/>
      <c r="F94" s="1097"/>
      <c r="G94" s="1097"/>
      <c r="H94" s="1097"/>
      <c r="I94" s="1097"/>
      <c r="J94" s="1097"/>
      <c r="K94" s="1097"/>
      <c r="L94" s="1097"/>
      <c r="M94" s="1097"/>
      <c r="N94" s="1097"/>
      <c r="O94" s="1097"/>
      <c r="P94" s="1097"/>
      <c r="Q94" s="1097"/>
      <c r="R94" s="1097"/>
      <c r="S94" s="1097"/>
      <c r="T94" s="1097"/>
      <c r="U94" s="1097"/>
      <c r="V94" s="1097"/>
      <c r="W94" s="1097"/>
      <c r="X94" s="1097"/>
      <c r="Y94" s="1097"/>
      <c r="Z94" s="1097"/>
      <c r="AA94" s="1097"/>
      <c r="AB94" s="1097"/>
      <c r="AC94" s="1097"/>
      <c r="AD94" s="1097"/>
      <c r="AE94" s="1097"/>
      <c r="AF94" s="1097"/>
      <c r="AG94" s="1097"/>
      <c r="AH94" s="1097"/>
    </row>
    <row r="95" spans="1:34" x14ac:dyDescent="0.25">
      <c r="A95" s="419" t="s">
        <v>116</v>
      </c>
      <c r="B95" s="1097"/>
      <c r="C95" s="1097"/>
      <c r="D95" s="1097"/>
      <c r="E95" s="1097"/>
      <c r="F95" s="1097"/>
      <c r="G95" s="1097"/>
      <c r="H95" s="1097"/>
      <c r="I95" s="1097"/>
      <c r="J95" s="1097"/>
      <c r="K95" s="1097"/>
      <c r="L95" s="1097"/>
      <c r="M95" s="1097"/>
      <c r="N95" s="1097"/>
      <c r="O95" s="1097"/>
      <c r="P95" s="1097"/>
      <c r="Q95" s="1097"/>
      <c r="R95" s="1097"/>
      <c r="S95" s="1097"/>
      <c r="T95" s="1097"/>
      <c r="U95" s="1097"/>
      <c r="V95" s="1097"/>
      <c r="W95" s="1097"/>
      <c r="X95" s="1097"/>
      <c r="Y95" s="1097"/>
      <c r="Z95" s="1097"/>
      <c r="AA95" s="1097"/>
      <c r="AB95" s="1097"/>
      <c r="AC95" s="1097"/>
      <c r="AD95" s="1097"/>
      <c r="AE95" s="1097"/>
      <c r="AF95" s="1097"/>
      <c r="AG95" s="1097"/>
      <c r="AH95" s="1097"/>
    </row>
    <row r="96" spans="1:34" x14ac:dyDescent="0.25">
      <c r="A96" s="419" t="s">
        <v>81</v>
      </c>
      <c r="B96" s="1097"/>
      <c r="C96" s="1097"/>
      <c r="D96" s="1097"/>
      <c r="E96" s="1097"/>
      <c r="F96" s="1097"/>
      <c r="G96" s="1097"/>
      <c r="H96" s="1097"/>
      <c r="I96" s="1097"/>
      <c r="J96" s="1097"/>
      <c r="K96" s="1097"/>
      <c r="L96" s="1097"/>
      <c r="M96" s="1097"/>
      <c r="N96" s="1097"/>
      <c r="O96" s="1097"/>
      <c r="P96" s="1097"/>
      <c r="Q96" s="1097"/>
      <c r="R96" s="1097"/>
      <c r="S96" s="1097"/>
      <c r="T96" s="1097"/>
      <c r="U96" s="1097">
        <v>14553.675999999999</v>
      </c>
      <c r="V96" s="1097">
        <v>17110.97</v>
      </c>
      <c r="W96" s="1097">
        <v>16986.291000000001</v>
      </c>
      <c r="X96" s="1097">
        <v>18465.952000000001</v>
      </c>
      <c r="Y96" s="1097">
        <v>20875.414000000001</v>
      </c>
      <c r="Z96" s="1097">
        <v>18975.901000000002</v>
      </c>
      <c r="AA96" s="1097">
        <v>24878.067999999999</v>
      </c>
      <c r="AB96" s="1097">
        <v>33127.745000000003</v>
      </c>
      <c r="AC96" s="1097">
        <v>40806.101999999999</v>
      </c>
      <c r="AD96" s="1097">
        <v>50575.17</v>
      </c>
      <c r="AE96" s="1097">
        <v>59979.705000000002</v>
      </c>
      <c r="AF96" s="1097">
        <v>66508.729000000007</v>
      </c>
      <c r="AG96" s="1097">
        <v>88809.644</v>
      </c>
      <c r="AH96" s="1097">
        <v>99944</v>
      </c>
    </row>
    <row r="97" spans="1:34" ht="22.5" x14ac:dyDescent="0.25">
      <c r="A97" s="419" t="s">
        <v>112</v>
      </c>
      <c r="B97" s="1097"/>
      <c r="C97" s="1097"/>
      <c r="D97" s="1097"/>
      <c r="E97" s="1097"/>
      <c r="F97" s="1097"/>
      <c r="G97" s="1097"/>
      <c r="H97" s="1097"/>
      <c r="I97" s="1097"/>
      <c r="J97" s="1097"/>
      <c r="K97" s="1097"/>
      <c r="L97" s="1097"/>
      <c r="M97" s="1097"/>
      <c r="N97" s="1097"/>
      <c r="O97" s="1097"/>
      <c r="P97" s="1097"/>
      <c r="Q97" s="1097"/>
      <c r="R97" s="1097"/>
      <c r="S97" s="1097"/>
      <c r="T97" s="1097"/>
      <c r="U97" s="1097"/>
      <c r="V97" s="1097"/>
      <c r="W97" s="1097"/>
      <c r="X97" s="1097"/>
      <c r="Y97" s="1097"/>
      <c r="Z97" s="1097"/>
      <c r="AA97" s="1097"/>
      <c r="AB97" s="1097"/>
      <c r="AC97" s="1097"/>
      <c r="AD97" s="1097"/>
      <c r="AE97" s="1097"/>
      <c r="AF97" s="1097"/>
      <c r="AG97" s="1097"/>
      <c r="AH97" s="1097"/>
    </row>
    <row r="98" spans="1:34" x14ac:dyDescent="0.25">
      <c r="A98" s="419" t="s">
        <v>239</v>
      </c>
      <c r="B98" s="1097"/>
      <c r="C98" s="1097"/>
      <c r="D98" s="1097"/>
      <c r="E98" s="1097"/>
      <c r="F98" s="1097"/>
      <c r="G98" s="1097"/>
      <c r="H98" s="1097"/>
      <c r="I98" s="1097"/>
      <c r="J98" s="1097"/>
      <c r="K98" s="1097"/>
      <c r="L98" s="1097"/>
      <c r="M98" s="1097"/>
      <c r="N98" s="1097"/>
      <c r="O98" s="1097"/>
      <c r="P98" s="1097"/>
      <c r="Q98" s="1097"/>
      <c r="R98" s="1097"/>
      <c r="S98" s="1097"/>
      <c r="T98" s="1097"/>
      <c r="U98" s="1097">
        <v>2439.2089999999998</v>
      </c>
      <c r="V98" s="1097">
        <v>2871.6559999999999</v>
      </c>
      <c r="W98" s="1097">
        <v>2008.6010000000001</v>
      </c>
      <c r="X98" s="1097">
        <v>2741.0450000000001</v>
      </c>
      <c r="Y98" s="1097">
        <v>3358.893</v>
      </c>
      <c r="Z98" s="1097">
        <v>3755.8739999999998</v>
      </c>
      <c r="AA98" s="1097">
        <v>6061.8789999999999</v>
      </c>
      <c r="AB98" s="1097">
        <v>9173.2950000000001</v>
      </c>
      <c r="AC98" s="1097">
        <v>11807.25</v>
      </c>
      <c r="AD98" s="1097">
        <v>13819.112999999999</v>
      </c>
      <c r="AE98" s="1097">
        <v>18865.399000000001</v>
      </c>
      <c r="AF98" s="1097">
        <v>18885.445</v>
      </c>
      <c r="AG98" s="1097">
        <v>20420.583999999999</v>
      </c>
      <c r="AH98" s="1097">
        <v>16066</v>
      </c>
    </row>
    <row r="99" spans="1:34" x14ac:dyDescent="0.25">
      <c r="A99" s="419" t="s">
        <v>118</v>
      </c>
      <c r="B99" s="1097"/>
      <c r="C99" s="1097"/>
      <c r="D99" s="1097"/>
      <c r="E99" s="1097"/>
      <c r="F99" s="1097"/>
      <c r="G99" s="1097"/>
      <c r="H99" s="1097"/>
      <c r="I99" s="1097"/>
      <c r="J99" s="1097"/>
      <c r="K99" s="1097"/>
      <c r="L99" s="1097"/>
      <c r="M99" s="1097"/>
      <c r="N99" s="1097"/>
      <c r="O99" s="1097"/>
      <c r="P99" s="1097"/>
      <c r="Q99" s="1097"/>
      <c r="R99" s="1097"/>
      <c r="S99" s="1097"/>
      <c r="T99" s="1097"/>
      <c r="U99" s="1097">
        <v>4554.7079999999996</v>
      </c>
      <c r="V99" s="1097">
        <v>5024.348</v>
      </c>
      <c r="W99" s="1097">
        <v>6037.451</v>
      </c>
      <c r="X99" s="1097">
        <v>5863.9639999999999</v>
      </c>
      <c r="Y99" s="1097">
        <v>6660.098</v>
      </c>
      <c r="Z99" s="1097">
        <v>7431.3869999999997</v>
      </c>
      <c r="AA99" s="1097">
        <v>8332.5390000000007</v>
      </c>
      <c r="AB99" s="1097">
        <v>8973.5040000000008</v>
      </c>
      <c r="AC99" s="1097" t="s">
        <v>114</v>
      </c>
      <c r="AD99" s="1097" t="s">
        <v>114</v>
      </c>
      <c r="AE99" s="1097" t="s">
        <v>114</v>
      </c>
      <c r="AF99" s="1097" t="s">
        <v>114</v>
      </c>
      <c r="AG99" s="1097" t="s">
        <v>100</v>
      </c>
      <c r="AH99" s="1097">
        <v>11527</v>
      </c>
    </row>
    <row r="100" spans="1:34" x14ac:dyDescent="0.25">
      <c r="A100" s="419" t="s">
        <v>119</v>
      </c>
      <c r="B100" s="1097"/>
      <c r="C100" s="1097"/>
      <c r="D100" s="1097"/>
      <c r="E100" s="1097"/>
      <c r="F100" s="1097"/>
      <c r="G100" s="1097"/>
      <c r="H100" s="1097"/>
      <c r="I100" s="1097"/>
      <c r="J100" s="1097"/>
      <c r="K100" s="1097"/>
      <c r="L100" s="1097"/>
      <c r="M100" s="1097"/>
      <c r="N100" s="1097"/>
      <c r="O100" s="1097"/>
      <c r="P100" s="1097"/>
      <c r="Q100" s="1097"/>
      <c r="R100" s="1097"/>
      <c r="S100" s="1097"/>
      <c r="T100" s="1097"/>
      <c r="U100" s="1097">
        <v>108.834</v>
      </c>
      <c r="V100" s="1097">
        <v>155.24700000000001</v>
      </c>
      <c r="W100" s="1097">
        <v>179.99600000000001</v>
      </c>
      <c r="X100" s="1097">
        <v>172.40799999999999</v>
      </c>
      <c r="Y100" s="1097">
        <v>112.771</v>
      </c>
      <c r="Z100" s="1097">
        <v>104.607</v>
      </c>
      <c r="AA100" s="1097">
        <v>109.349</v>
      </c>
      <c r="AB100" s="1097">
        <v>342.07100000000003</v>
      </c>
      <c r="AC100" s="1097">
        <v>336.101</v>
      </c>
      <c r="AD100" s="1097">
        <v>313.67099999999999</v>
      </c>
      <c r="AE100" s="1097">
        <v>314.65899999999999</v>
      </c>
      <c r="AF100" s="1097">
        <v>198.102</v>
      </c>
      <c r="AG100" s="1097">
        <v>114.03100000000001</v>
      </c>
      <c r="AH100" s="1097">
        <v>15</v>
      </c>
    </row>
    <row r="101" spans="1:34" ht="22.5" x14ac:dyDescent="0.25">
      <c r="A101" s="419" t="s">
        <v>120</v>
      </c>
      <c r="B101" s="1097"/>
      <c r="C101" s="1097"/>
      <c r="D101" s="1097"/>
      <c r="E101" s="1097"/>
      <c r="F101" s="1097"/>
      <c r="G101" s="1097"/>
      <c r="H101" s="1097"/>
      <c r="I101" s="1097"/>
      <c r="J101" s="1097"/>
      <c r="K101" s="1097"/>
      <c r="L101" s="1097"/>
      <c r="M101" s="1097"/>
      <c r="N101" s="1097"/>
      <c r="O101" s="1097"/>
      <c r="P101" s="1097"/>
      <c r="Q101" s="1097"/>
      <c r="R101" s="1097"/>
      <c r="S101" s="1097"/>
      <c r="T101" s="1097"/>
      <c r="U101" s="1097">
        <v>93.936000000000007</v>
      </c>
      <c r="V101" s="1097">
        <v>80.972999999999999</v>
      </c>
      <c r="W101" s="1097">
        <v>63.116</v>
      </c>
      <c r="X101" s="1097">
        <v>50.234999999999999</v>
      </c>
      <c r="Y101" s="1097">
        <v>52.453000000000003</v>
      </c>
      <c r="Z101" s="1097">
        <v>48.725000000000001</v>
      </c>
      <c r="AA101" s="1097">
        <v>43.137999999999998</v>
      </c>
      <c r="AB101" s="1097">
        <v>19.936</v>
      </c>
      <c r="AC101" s="1097">
        <v>2.274</v>
      </c>
      <c r="AD101" s="1097" t="s">
        <v>114</v>
      </c>
      <c r="AE101" s="1097">
        <v>20.053000000000001</v>
      </c>
      <c r="AF101" s="1097">
        <v>2.411</v>
      </c>
      <c r="AG101" s="1097">
        <v>0.19900000000000001</v>
      </c>
      <c r="AH101" s="1097" t="s">
        <v>8</v>
      </c>
    </row>
    <row r="102" spans="1:34" x14ac:dyDescent="0.25">
      <c r="A102" s="419" t="s">
        <v>121</v>
      </c>
      <c r="B102" s="1097"/>
      <c r="C102" s="1097"/>
      <c r="D102" s="1097"/>
      <c r="E102" s="1097"/>
      <c r="F102" s="1097"/>
      <c r="G102" s="1097"/>
      <c r="H102" s="1097"/>
      <c r="I102" s="1097"/>
      <c r="J102" s="1097"/>
      <c r="K102" s="1097"/>
      <c r="L102" s="1097"/>
      <c r="M102" s="1097"/>
      <c r="N102" s="1097"/>
      <c r="O102" s="1097"/>
      <c r="P102" s="1097"/>
      <c r="Q102" s="1097"/>
      <c r="R102" s="1097"/>
      <c r="S102" s="1097"/>
      <c r="T102" s="1097"/>
      <c r="U102" s="1097">
        <v>47.826999999999998</v>
      </c>
      <c r="V102" s="1097">
        <v>62.838999999999999</v>
      </c>
      <c r="W102" s="1097">
        <v>143.56100000000001</v>
      </c>
      <c r="X102" s="1097">
        <v>144.16900000000001</v>
      </c>
      <c r="Y102" s="1097">
        <v>155.21700000000001</v>
      </c>
      <c r="Z102" s="1097">
        <v>100.876</v>
      </c>
      <c r="AA102" s="1097">
        <v>303.61</v>
      </c>
      <c r="AB102" s="1097">
        <v>561.21</v>
      </c>
      <c r="AC102" s="1097">
        <v>881.61699999999996</v>
      </c>
      <c r="AD102" s="1097">
        <v>1501.8040000000001</v>
      </c>
      <c r="AE102" s="1097">
        <v>5441.2030000000004</v>
      </c>
      <c r="AF102" s="1097">
        <v>5023.0559999999996</v>
      </c>
      <c r="AG102" s="1097">
        <v>7271.76</v>
      </c>
      <c r="AH102" s="1097">
        <v>6</v>
      </c>
    </row>
    <row r="103" spans="1:34" x14ac:dyDescent="0.25">
      <c r="A103" s="419" t="s">
        <v>703</v>
      </c>
      <c r="B103" s="1097"/>
      <c r="C103" s="1097"/>
      <c r="D103" s="1097"/>
      <c r="E103" s="1097"/>
      <c r="F103" s="1097"/>
      <c r="G103" s="1097"/>
      <c r="H103" s="1097"/>
      <c r="I103" s="1097"/>
      <c r="J103" s="1097"/>
      <c r="K103" s="1097"/>
      <c r="L103" s="1097"/>
      <c r="M103" s="1097"/>
      <c r="N103" s="1097"/>
      <c r="O103" s="1097"/>
      <c r="P103" s="1097"/>
      <c r="Q103" s="1097"/>
      <c r="R103" s="1097"/>
      <c r="S103" s="1097"/>
      <c r="T103" s="1097"/>
      <c r="U103" s="1097">
        <v>2607.4029999999998</v>
      </c>
      <c r="V103" s="1097">
        <v>3660.4679999999998</v>
      </c>
      <c r="W103" s="1097">
        <v>3142.0059999999999</v>
      </c>
      <c r="X103" s="1097">
        <v>2868.0259999999998</v>
      </c>
      <c r="Y103" s="1097">
        <v>3299.7779999999998</v>
      </c>
      <c r="Z103" s="1097">
        <v>2817.9169999999999</v>
      </c>
      <c r="AA103" s="1097">
        <v>4351.107</v>
      </c>
      <c r="AB103" s="1097">
        <v>6215.5129999999999</v>
      </c>
      <c r="AC103" s="1097">
        <v>6871.0339999999997</v>
      </c>
      <c r="AD103" s="1097">
        <v>9687.7579999999998</v>
      </c>
      <c r="AE103" s="1097">
        <v>9181.6290000000008</v>
      </c>
      <c r="AF103" s="1097">
        <v>12545.394</v>
      </c>
      <c r="AG103" s="1097">
        <v>17259.397000000001</v>
      </c>
      <c r="AH103" s="1097">
        <v>18367</v>
      </c>
    </row>
    <row r="104" spans="1:34" x14ac:dyDescent="0.25">
      <c r="A104" s="419" t="s">
        <v>704</v>
      </c>
      <c r="B104" s="1097"/>
      <c r="C104" s="1097"/>
      <c r="D104" s="1097"/>
      <c r="E104" s="1097"/>
      <c r="F104" s="1097"/>
      <c r="G104" s="1097"/>
      <c r="H104" s="1097"/>
      <c r="I104" s="1097"/>
      <c r="J104" s="1097"/>
      <c r="K104" s="1097"/>
      <c r="L104" s="1097"/>
      <c r="M104" s="1097"/>
      <c r="N104" s="1097"/>
      <c r="O104" s="1097"/>
      <c r="P104" s="1097"/>
      <c r="Q104" s="1097"/>
      <c r="R104" s="1097"/>
      <c r="S104" s="1097"/>
      <c r="T104" s="1097"/>
      <c r="U104" s="1097">
        <v>142.00899999999999</v>
      </c>
      <c r="V104" s="1097">
        <v>519.67499999999995</v>
      </c>
      <c r="W104" s="1097">
        <v>1300.8230000000001</v>
      </c>
      <c r="X104" s="1097">
        <v>1548.404</v>
      </c>
      <c r="Y104" s="1097">
        <v>1667.02</v>
      </c>
      <c r="Z104" s="1097">
        <v>699.31500000000005</v>
      </c>
      <c r="AA104" s="1097">
        <v>1001.248</v>
      </c>
      <c r="AB104" s="1097">
        <v>1297.011</v>
      </c>
      <c r="AC104" s="1097">
        <v>1778.076</v>
      </c>
      <c r="AD104" s="1097" t="s">
        <v>114</v>
      </c>
      <c r="AE104" s="1097">
        <v>2545.4059999999999</v>
      </c>
      <c r="AF104" s="1097">
        <v>3365.6709999999998</v>
      </c>
      <c r="AG104" s="1097">
        <v>10507.008</v>
      </c>
      <c r="AH104" s="1097"/>
    </row>
    <row r="105" spans="1:34" ht="22.5" x14ac:dyDescent="0.25">
      <c r="A105" s="419" t="s">
        <v>124</v>
      </c>
      <c r="B105" s="1097"/>
      <c r="C105" s="1097"/>
      <c r="D105" s="1097"/>
      <c r="E105" s="1097"/>
      <c r="F105" s="1097"/>
      <c r="G105" s="1097"/>
      <c r="H105" s="1097"/>
      <c r="I105" s="1097"/>
      <c r="J105" s="1097"/>
      <c r="K105" s="1097"/>
      <c r="L105" s="1097"/>
      <c r="M105" s="1097"/>
      <c r="N105" s="1097"/>
      <c r="O105" s="1097"/>
      <c r="P105" s="1097"/>
      <c r="Q105" s="1097"/>
      <c r="R105" s="1097"/>
      <c r="S105" s="1097"/>
      <c r="T105" s="1097"/>
      <c r="U105" s="1097">
        <v>1357.021</v>
      </c>
      <c r="V105" s="1097">
        <v>1154.6610000000001</v>
      </c>
      <c r="W105" s="1097">
        <v>1043.9090000000001</v>
      </c>
      <c r="X105" s="1097">
        <v>1307.059</v>
      </c>
      <c r="Y105" s="1097">
        <v>1388.8679999999999</v>
      </c>
      <c r="Z105" s="1097">
        <v>1299.6969999999999</v>
      </c>
      <c r="AA105" s="1097">
        <v>1187.575</v>
      </c>
      <c r="AB105" s="1097">
        <v>1707.22</v>
      </c>
      <c r="AC105" s="1097">
        <v>1359.633</v>
      </c>
      <c r="AD105" s="1097">
        <v>2006.66</v>
      </c>
      <c r="AE105" s="1097">
        <v>2318.1410000000001</v>
      </c>
      <c r="AF105" s="1097">
        <v>3563.3420000000001</v>
      </c>
      <c r="AG105" s="1097">
        <v>5498.4709999999995</v>
      </c>
      <c r="AH105" s="1097">
        <v>7634</v>
      </c>
    </row>
    <row r="106" spans="1:34" x14ac:dyDescent="0.25">
      <c r="A106" s="419" t="s">
        <v>705</v>
      </c>
      <c r="B106" s="1097"/>
      <c r="C106" s="1097"/>
      <c r="D106" s="1097"/>
      <c r="E106" s="1097"/>
      <c r="F106" s="1097"/>
      <c r="G106" s="1097"/>
      <c r="H106" s="1097"/>
      <c r="I106" s="1097"/>
      <c r="J106" s="1097"/>
      <c r="K106" s="1097"/>
      <c r="L106" s="1097"/>
      <c r="M106" s="1097"/>
      <c r="N106" s="1097"/>
      <c r="O106" s="1097"/>
      <c r="P106" s="1097"/>
      <c r="Q106" s="1097"/>
      <c r="R106" s="1097"/>
      <c r="S106" s="1097"/>
      <c r="T106" s="1097"/>
      <c r="U106" s="1097">
        <v>8.0540000000000003</v>
      </c>
      <c r="V106" s="1097">
        <v>4.4660000000000002</v>
      </c>
      <c r="W106" s="1097" t="s">
        <v>8</v>
      </c>
      <c r="X106" s="1097">
        <v>2.0219999999999998</v>
      </c>
      <c r="Y106" s="1097">
        <v>1.284</v>
      </c>
      <c r="Z106" s="1097">
        <v>1.0469999999999999</v>
      </c>
      <c r="AA106" s="1097">
        <v>0.223</v>
      </c>
      <c r="AB106" s="1097">
        <v>0.58199999999999996</v>
      </c>
      <c r="AC106" s="1097" t="s">
        <v>114</v>
      </c>
      <c r="AD106" s="1097" t="s">
        <v>114</v>
      </c>
      <c r="AE106" s="1097" t="s">
        <v>8</v>
      </c>
      <c r="AF106" s="1097" t="s">
        <v>114</v>
      </c>
      <c r="AG106" s="1097" t="s">
        <v>114</v>
      </c>
      <c r="AH106" s="1097">
        <v>2580</v>
      </c>
    </row>
    <row r="107" spans="1:34" x14ac:dyDescent="0.25">
      <c r="A107" s="419" t="s">
        <v>345</v>
      </c>
      <c r="B107" s="1097" t="s">
        <v>8</v>
      </c>
      <c r="C107" s="1097" t="s">
        <v>8</v>
      </c>
      <c r="D107" s="1097" t="s">
        <v>8</v>
      </c>
      <c r="E107" s="1097" t="s">
        <v>8</v>
      </c>
      <c r="F107" s="1097" t="s">
        <v>8</v>
      </c>
      <c r="G107" s="1097" t="s">
        <v>8</v>
      </c>
      <c r="H107" s="1097" t="s">
        <v>4</v>
      </c>
      <c r="I107" s="1097" t="s">
        <v>4</v>
      </c>
      <c r="J107" s="1097" t="s">
        <v>8</v>
      </c>
      <c r="K107" s="1097" t="s">
        <v>8</v>
      </c>
      <c r="L107" s="1097" t="s">
        <v>8</v>
      </c>
      <c r="M107" s="1097" t="s">
        <v>8</v>
      </c>
      <c r="N107" s="1097" t="s">
        <v>8</v>
      </c>
      <c r="O107" s="1097" t="s">
        <v>8</v>
      </c>
      <c r="P107" s="1097" t="s">
        <v>4</v>
      </c>
      <c r="Q107" s="1097" t="s">
        <v>4</v>
      </c>
      <c r="R107" s="1097" t="s">
        <v>8</v>
      </c>
      <c r="S107" s="1097" t="s">
        <v>8</v>
      </c>
      <c r="T107" s="1097" t="s">
        <v>8</v>
      </c>
      <c r="U107" s="1097" t="s">
        <v>8</v>
      </c>
      <c r="V107" s="1097" t="s">
        <v>8</v>
      </c>
      <c r="W107" s="1097" t="s">
        <v>8</v>
      </c>
      <c r="X107" s="1097" t="s">
        <v>8</v>
      </c>
      <c r="Y107" s="1097" t="s">
        <v>8</v>
      </c>
      <c r="Z107" s="1097" t="s">
        <v>8</v>
      </c>
      <c r="AA107" s="1097" t="s">
        <v>8</v>
      </c>
      <c r="AB107" s="1097" t="s">
        <v>8</v>
      </c>
      <c r="AC107" s="1097" t="s">
        <v>8</v>
      </c>
      <c r="AD107" s="1097" t="s">
        <v>8</v>
      </c>
      <c r="AE107" s="1097" t="s">
        <v>8</v>
      </c>
      <c r="AF107" s="1097" t="s">
        <v>8</v>
      </c>
      <c r="AG107" s="1097" t="s">
        <v>8</v>
      </c>
      <c r="AH107" s="1097" t="s">
        <v>8</v>
      </c>
    </row>
    <row r="108" spans="1:34" x14ac:dyDescent="0.25">
      <c r="A108" s="419" t="s">
        <v>128</v>
      </c>
      <c r="B108" s="1097"/>
      <c r="C108" s="1097"/>
      <c r="D108" s="1097"/>
      <c r="E108" s="1097"/>
      <c r="F108" s="1097"/>
      <c r="G108" s="1097"/>
      <c r="H108" s="1097"/>
      <c r="I108" s="1097"/>
      <c r="J108" s="1097"/>
      <c r="K108" s="1097"/>
      <c r="L108" s="1097"/>
      <c r="M108" s="1097"/>
      <c r="N108" s="1097"/>
      <c r="O108" s="1097"/>
      <c r="P108" s="1097"/>
      <c r="Q108" s="1097"/>
      <c r="R108" s="1097"/>
      <c r="S108" s="1097"/>
      <c r="T108" s="1097"/>
      <c r="U108" s="1097">
        <v>17.728000000000002</v>
      </c>
      <c r="V108" s="1097">
        <v>256.42200000000003</v>
      </c>
      <c r="W108" s="1097">
        <v>10.263</v>
      </c>
      <c r="X108" s="1097">
        <v>14.545</v>
      </c>
      <c r="Y108" s="1097" t="s">
        <v>8</v>
      </c>
      <c r="Z108" s="1097" t="s">
        <v>8</v>
      </c>
      <c r="AA108" s="1097" t="s">
        <v>8</v>
      </c>
      <c r="AB108" s="1097" t="s">
        <v>8</v>
      </c>
      <c r="AC108" s="1097" t="s">
        <v>8</v>
      </c>
      <c r="AD108" s="1097" t="s">
        <v>100</v>
      </c>
      <c r="AE108" s="1097" t="s">
        <v>8</v>
      </c>
      <c r="AF108" s="1097" t="s">
        <v>114</v>
      </c>
      <c r="AG108" s="1097" t="s">
        <v>8</v>
      </c>
      <c r="AH108" s="1097" t="s">
        <v>100</v>
      </c>
    </row>
    <row r="109" spans="1:34" x14ac:dyDescent="0.25">
      <c r="A109" s="419" t="s">
        <v>129</v>
      </c>
      <c r="B109" s="1097"/>
      <c r="C109" s="1097"/>
      <c r="D109" s="1097"/>
      <c r="E109" s="1097"/>
      <c r="F109" s="1097"/>
      <c r="G109" s="1097"/>
      <c r="H109" s="1097"/>
      <c r="I109" s="1097"/>
      <c r="J109" s="1097"/>
      <c r="K109" s="1097"/>
      <c r="L109" s="1097"/>
      <c r="M109" s="1097"/>
      <c r="N109" s="1097"/>
      <c r="O109" s="1097"/>
      <c r="P109" s="1097"/>
      <c r="Q109" s="1097"/>
      <c r="R109" s="1097"/>
      <c r="S109" s="1097"/>
      <c r="T109" s="1097"/>
      <c r="U109" s="1097">
        <v>114.01900000000001</v>
      </c>
      <c r="V109" s="1097">
        <v>260.94900000000001</v>
      </c>
      <c r="W109" s="1097">
        <v>308.85700000000003</v>
      </c>
      <c r="X109" s="1097">
        <v>347.017</v>
      </c>
      <c r="Y109" s="1097">
        <v>225.66</v>
      </c>
      <c r="Z109" s="1097">
        <v>135.21600000000001</v>
      </c>
      <c r="AA109" s="1097">
        <v>175.00700000000001</v>
      </c>
      <c r="AB109" s="1097">
        <v>177.92699999999999</v>
      </c>
      <c r="AC109" s="1097">
        <v>146.76300000000001</v>
      </c>
      <c r="AD109" s="1097">
        <v>153.542</v>
      </c>
      <c r="AE109" s="1097">
        <v>164.636</v>
      </c>
      <c r="AF109" s="1097">
        <v>346.39299999999997</v>
      </c>
      <c r="AG109" s="1097">
        <v>227.30699999999999</v>
      </c>
      <c r="AH109" s="1097"/>
    </row>
    <row r="110" spans="1:34" ht="22.5" x14ac:dyDescent="0.25">
      <c r="A110" s="419" t="s">
        <v>513</v>
      </c>
      <c r="B110" s="1097"/>
      <c r="C110" s="1097"/>
      <c r="D110" s="1097"/>
      <c r="E110" s="1097"/>
      <c r="F110" s="1097"/>
      <c r="G110" s="1097"/>
      <c r="H110" s="1097"/>
      <c r="I110" s="1097"/>
      <c r="J110" s="1097"/>
      <c r="K110" s="1097"/>
      <c r="L110" s="1097"/>
      <c r="M110" s="1097"/>
      <c r="N110" s="1097"/>
      <c r="O110" s="1097"/>
      <c r="P110" s="1097"/>
      <c r="Q110" s="1097"/>
      <c r="R110" s="1097"/>
      <c r="S110" s="1097"/>
      <c r="T110" s="1097"/>
      <c r="U110" s="1097"/>
      <c r="V110" s="1097"/>
      <c r="W110" s="1097"/>
      <c r="X110" s="1097"/>
      <c r="Y110" s="1097"/>
      <c r="Z110" s="1097"/>
      <c r="AA110" s="1097"/>
      <c r="AB110" s="1097"/>
      <c r="AC110" s="1097"/>
      <c r="AD110" s="1097"/>
      <c r="AE110" s="1097"/>
      <c r="AF110" s="1097"/>
      <c r="AG110" s="1097"/>
      <c r="AH110" s="1097"/>
    </row>
    <row r="111" spans="1:34" x14ac:dyDescent="0.25">
      <c r="A111" s="419" t="s">
        <v>81</v>
      </c>
      <c r="B111" s="1097"/>
      <c r="C111" s="1097"/>
      <c r="D111" s="1097"/>
      <c r="E111" s="1097"/>
      <c r="F111" s="1097"/>
      <c r="G111" s="1097"/>
      <c r="H111" s="1097"/>
      <c r="I111" s="1097"/>
      <c r="J111" s="1097"/>
      <c r="K111" s="1097"/>
      <c r="L111" s="1097"/>
      <c r="M111" s="1097"/>
      <c r="N111" s="1097"/>
      <c r="O111" s="1097"/>
      <c r="P111" s="1097"/>
      <c r="Q111" s="1097"/>
      <c r="R111" s="1097"/>
      <c r="S111" s="1097"/>
      <c r="T111" s="1097"/>
      <c r="U111" s="1097">
        <v>11761.837</v>
      </c>
      <c r="V111" s="1097">
        <v>11897.352000000001</v>
      </c>
      <c r="W111" s="1097">
        <v>12896.581</v>
      </c>
      <c r="X111" s="1097">
        <v>13620.353999999999</v>
      </c>
      <c r="Y111" s="1097">
        <v>14745.486999999999</v>
      </c>
      <c r="Z111" s="1097">
        <v>16239.456</v>
      </c>
      <c r="AA111" s="1097">
        <v>16590.641</v>
      </c>
      <c r="AB111" s="1097">
        <v>18559.419000000002</v>
      </c>
      <c r="AC111" s="1097">
        <v>20428.044000000002</v>
      </c>
      <c r="AD111" s="1097">
        <v>21668.487000000001</v>
      </c>
      <c r="AE111" s="1097">
        <v>22170.920999999998</v>
      </c>
      <c r="AF111" s="1097">
        <v>22553.431</v>
      </c>
      <c r="AG111" s="1097">
        <v>14519.886</v>
      </c>
      <c r="AH111" s="1097">
        <v>14725</v>
      </c>
    </row>
    <row r="112" spans="1:34" ht="22.5" x14ac:dyDescent="0.25">
      <c r="A112" s="419" t="s">
        <v>112</v>
      </c>
      <c r="B112" s="1097"/>
      <c r="C112" s="1097"/>
      <c r="D112" s="1097"/>
      <c r="E112" s="1097"/>
      <c r="F112" s="1097"/>
      <c r="G112" s="1097"/>
      <c r="H112" s="1097"/>
      <c r="I112" s="1097"/>
      <c r="J112" s="1097"/>
      <c r="K112" s="1097"/>
      <c r="L112" s="1097"/>
      <c r="M112" s="1097"/>
      <c r="N112" s="1097"/>
      <c r="O112" s="1097"/>
      <c r="P112" s="1097"/>
      <c r="Q112" s="1097"/>
      <c r="R112" s="1097"/>
      <c r="S112" s="1097"/>
      <c r="T112" s="1097"/>
      <c r="U112" s="1097"/>
      <c r="V112" s="1097"/>
      <c r="W112" s="1097"/>
      <c r="X112" s="1097"/>
      <c r="Y112" s="1097"/>
      <c r="Z112" s="1097"/>
      <c r="AA112" s="1097"/>
      <c r="AB112" s="1097"/>
      <c r="AC112" s="1097"/>
      <c r="AD112" s="1097"/>
      <c r="AE112" s="1097"/>
      <c r="AF112" s="1097"/>
      <c r="AG112" s="1097"/>
      <c r="AH112" s="1097"/>
    </row>
    <row r="113" spans="1:34" ht="22.5" x14ac:dyDescent="0.25">
      <c r="A113" s="419" t="s">
        <v>131</v>
      </c>
      <c r="B113" s="1097"/>
      <c r="C113" s="1097"/>
      <c r="D113" s="1097"/>
      <c r="E113" s="1097"/>
      <c r="F113" s="1097"/>
      <c r="G113" s="1097"/>
      <c r="H113" s="1097"/>
      <c r="I113" s="1097"/>
      <c r="J113" s="1097"/>
      <c r="K113" s="1097"/>
      <c r="L113" s="1097"/>
      <c r="M113" s="1097"/>
      <c r="N113" s="1097"/>
      <c r="O113" s="1097"/>
      <c r="P113" s="1097"/>
      <c r="Q113" s="1097"/>
      <c r="R113" s="1097"/>
      <c r="S113" s="1097"/>
      <c r="T113" s="1097"/>
      <c r="U113" s="1097"/>
      <c r="V113" s="1097"/>
      <c r="W113" s="1097"/>
      <c r="X113" s="1097"/>
      <c r="Y113" s="1097"/>
      <c r="Z113" s="1097"/>
      <c r="AA113" s="1097"/>
      <c r="AB113" s="1097"/>
      <c r="AC113" s="1097"/>
      <c r="AD113" s="1097"/>
      <c r="AE113" s="1097"/>
      <c r="AF113" s="1097"/>
      <c r="AG113" s="1097"/>
      <c r="AH113" s="1097"/>
    </row>
    <row r="114" spans="1:34" x14ac:dyDescent="0.25">
      <c r="A114" s="419" t="s">
        <v>81</v>
      </c>
      <c r="B114" s="1097"/>
      <c r="C114" s="1097"/>
      <c r="D114" s="1097"/>
      <c r="E114" s="1097"/>
      <c r="F114" s="1097"/>
      <c r="G114" s="1097"/>
      <c r="H114" s="1097"/>
      <c r="I114" s="1097"/>
      <c r="J114" s="1097"/>
      <c r="K114" s="1097"/>
      <c r="L114" s="1097"/>
      <c r="M114" s="1097"/>
      <c r="N114" s="1097"/>
      <c r="O114" s="1097"/>
      <c r="P114" s="1097"/>
      <c r="Q114" s="1097"/>
      <c r="R114" s="1097"/>
      <c r="S114" s="1097"/>
      <c r="T114" s="1097"/>
      <c r="U114" s="1097">
        <v>1151.4949999999999</v>
      </c>
      <c r="V114" s="1097">
        <v>1598.5050000000001</v>
      </c>
      <c r="W114" s="1097">
        <v>1683.6610000000001</v>
      </c>
      <c r="X114" s="1097">
        <v>2157.9229999999998</v>
      </c>
      <c r="Y114" s="1097">
        <v>2246.5630000000001</v>
      </c>
      <c r="Z114" s="1097">
        <v>2159.951</v>
      </c>
      <c r="AA114" s="1097">
        <v>2938.0459999999998</v>
      </c>
      <c r="AB114" s="1097">
        <v>3138.0970000000002</v>
      </c>
      <c r="AC114" s="1097">
        <v>3481.3249999999998</v>
      </c>
      <c r="AD114" s="1097">
        <v>3418.5010000000002</v>
      </c>
      <c r="AE114" s="1097">
        <v>3471.739</v>
      </c>
      <c r="AF114" s="1097">
        <v>3220.8130000000001</v>
      </c>
      <c r="AG114" s="1097">
        <v>3736.6849999999999</v>
      </c>
      <c r="AH114" s="1097">
        <v>3467</v>
      </c>
    </row>
    <row r="115" spans="1:34" ht="22.5" x14ac:dyDescent="0.25">
      <c r="A115" s="419" t="s">
        <v>112</v>
      </c>
      <c r="B115" s="1097"/>
      <c r="C115" s="1097"/>
      <c r="D115" s="1097"/>
      <c r="E115" s="1097"/>
      <c r="F115" s="1097"/>
      <c r="G115" s="1097"/>
      <c r="H115" s="1097"/>
      <c r="I115" s="1097"/>
      <c r="J115" s="1097"/>
      <c r="K115" s="1097"/>
      <c r="L115" s="1097"/>
      <c r="M115" s="1097"/>
      <c r="N115" s="1097"/>
      <c r="O115" s="1097"/>
      <c r="P115" s="1097"/>
      <c r="Q115" s="1097"/>
      <c r="R115" s="1097"/>
      <c r="S115" s="1097"/>
      <c r="T115" s="1097"/>
      <c r="U115" s="1097"/>
      <c r="V115" s="1097"/>
      <c r="W115" s="1097"/>
      <c r="X115" s="1097"/>
      <c r="Y115" s="1097"/>
      <c r="Z115" s="1097"/>
      <c r="AA115" s="1097"/>
      <c r="AB115" s="1097"/>
      <c r="AC115" s="1097"/>
      <c r="AD115" s="1097"/>
      <c r="AE115" s="1097"/>
      <c r="AF115" s="1097"/>
      <c r="AG115" s="1097"/>
      <c r="AH115" s="1097"/>
    </row>
    <row r="116" spans="1:34" x14ac:dyDescent="0.25">
      <c r="A116" s="419" t="s">
        <v>762</v>
      </c>
      <c r="B116" s="1097"/>
      <c r="C116" s="1097"/>
      <c r="D116" s="1097"/>
      <c r="E116" s="1097"/>
      <c r="F116" s="1097"/>
      <c r="G116" s="1097"/>
      <c r="H116" s="1097"/>
      <c r="I116" s="1097"/>
      <c r="J116" s="1097"/>
      <c r="K116" s="1097"/>
      <c r="L116" s="1097"/>
      <c r="M116" s="1097"/>
      <c r="N116" s="1097"/>
      <c r="O116" s="1097"/>
      <c r="P116" s="1097"/>
      <c r="Q116" s="1097"/>
      <c r="R116" s="1097"/>
      <c r="S116" s="1097"/>
      <c r="T116" s="1097"/>
      <c r="U116" s="1097"/>
      <c r="V116" s="1097"/>
      <c r="W116" s="1097"/>
      <c r="X116" s="1097"/>
      <c r="Y116" s="1097"/>
      <c r="Z116" s="1097"/>
      <c r="AA116" s="1097"/>
      <c r="AB116" s="1097"/>
      <c r="AC116" s="1097"/>
      <c r="AD116" s="1097"/>
      <c r="AE116" s="1097"/>
      <c r="AF116" s="1097"/>
      <c r="AG116" s="1097"/>
      <c r="AH116" s="1097"/>
    </row>
    <row r="117" spans="1:34" x14ac:dyDescent="0.25">
      <c r="A117" s="419" t="s">
        <v>81</v>
      </c>
      <c r="B117" s="1097"/>
      <c r="C117" s="1097"/>
      <c r="D117" s="1097"/>
      <c r="E117" s="1097"/>
      <c r="F117" s="1097"/>
      <c r="G117" s="1097"/>
      <c r="H117" s="1097"/>
      <c r="I117" s="1097"/>
      <c r="J117" s="1097"/>
      <c r="K117" s="1097"/>
      <c r="L117" s="1097"/>
      <c r="M117" s="1097"/>
      <c r="N117" s="1097"/>
      <c r="O117" s="1097"/>
      <c r="P117" s="1097"/>
      <c r="Q117" s="1097"/>
      <c r="R117" s="1097"/>
      <c r="S117" s="1097"/>
      <c r="T117" s="1097"/>
      <c r="U117" s="1097"/>
      <c r="V117" s="1097"/>
      <c r="W117" s="1097"/>
      <c r="X117" s="1097"/>
      <c r="Y117" s="1097"/>
      <c r="Z117" s="1097"/>
      <c r="AA117" s="1097"/>
      <c r="AB117" s="1097"/>
      <c r="AC117" s="1097"/>
      <c r="AD117" s="1097"/>
      <c r="AE117" s="1097"/>
      <c r="AF117" s="1097"/>
      <c r="AG117" s="1097"/>
      <c r="AH117" s="1097"/>
    </row>
    <row r="118" spans="1:34" x14ac:dyDescent="0.25">
      <c r="A118" s="419" t="s">
        <v>175</v>
      </c>
      <c r="B118" s="1097"/>
      <c r="C118" s="1097"/>
      <c r="D118" s="1097"/>
      <c r="E118" s="1097"/>
      <c r="F118" s="1097"/>
      <c r="G118" s="1097"/>
      <c r="H118" s="1097"/>
      <c r="I118" s="1097"/>
      <c r="J118" s="1097"/>
      <c r="K118" s="1097"/>
      <c r="L118" s="1097"/>
      <c r="M118" s="1097"/>
      <c r="N118" s="1097"/>
      <c r="O118" s="1097"/>
      <c r="P118" s="1097"/>
      <c r="Q118" s="1097"/>
      <c r="R118" s="1097"/>
      <c r="S118" s="1097"/>
      <c r="T118" s="1097"/>
      <c r="U118" s="1097"/>
      <c r="V118" s="1097"/>
      <c r="W118" s="1097"/>
      <c r="X118" s="1097"/>
      <c r="Y118" s="1097"/>
      <c r="Z118" s="1097"/>
      <c r="AA118" s="1097"/>
      <c r="AB118" s="1097"/>
      <c r="AC118" s="1097"/>
      <c r="AD118" s="1097"/>
      <c r="AE118" s="1097"/>
      <c r="AF118" s="1097"/>
      <c r="AG118" s="1097"/>
      <c r="AH118" s="1097"/>
    </row>
    <row r="119" spans="1:34" x14ac:dyDescent="0.25">
      <c r="A119" s="419" t="s">
        <v>135</v>
      </c>
      <c r="B119" s="1097"/>
      <c r="C119" s="1097"/>
      <c r="D119" s="1097"/>
      <c r="E119" s="1097"/>
      <c r="F119" s="1097"/>
      <c r="G119" s="1097"/>
      <c r="H119" s="1097"/>
      <c r="I119" s="1097"/>
      <c r="J119" s="1097"/>
      <c r="K119" s="1097"/>
      <c r="L119" s="1097"/>
      <c r="M119" s="1097"/>
      <c r="N119" s="1097"/>
      <c r="O119" s="1097"/>
      <c r="P119" s="1097"/>
      <c r="Q119" s="1097"/>
      <c r="R119" s="1097"/>
      <c r="S119" s="1097"/>
      <c r="T119" s="1097"/>
      <c r="U119" s="1097"/>
      <c r="V119" s="1097"/>
      <c r="W119" s="1097"/>
      <c r="X119" s="1097"/>
      <c r="Y119" s="1097"/>
      <c r="Z119" s="1097"/>
      <c r="AA119" s="1097"/>
      <c r="AB119" s="1097"/>
      <c r="AC119" s="1097"/>
      <c r="AD119" s="1097"/>
      <c r="AE119" s="1097"/>
      <c r="AF119" s="1097"/>
      <c r="AG119" s="1097"/>
      <c r="AH119" s="1097"/>
    </row>
    <row r="120" spans="1:34" x14ac:dyDescent="0.25">
      <c r="A120" s="419" t="s">
        <v>136</v>
      </c>
      <c r="B120" s="1097"/>
      <c r="C120" s="1097"/>
      <c r="D120" s="1097"/>
      <c r="E120" s="1097"/>
      <c r="F120" s="1097"/>
      <c r="G120" s="1097"/>
      <c r="H120" s="1097"/>
      <c r="I120" s="1097"/>
      <c r="J120" s="1097"/>
      <c r="K120" s="1097"/>
      <c r="L120" s="1097"/>
      <c r="M120" s="1097"/>
      <c r="N120" s="1097"/>
      <c r="O120" s="1097"/>
      <c r="P120" s="1097"/>
      <c r="Q120" s="1097"/>
      <c r="R120" s="1097"/>
      <c r="S120" s="1097"/>
      <c r="T120" s="1097"/>
      <c r="U120" s="1097"/>
      <c r="V120" s="1097"/>
      <c r="W120" s="1097"/>
      <c r="X120" s="1097"/>
      <c r="Y120" s="1097"/>
      <c r="Z120" s="1097"/>
      <c r="AA120" s="1097"/>
      <c r="AB120" s="1097"/>
      <c r="AC120" s="1097"/>
      <c r="AD120" s="1097"/>
      <c r="AE120" s="1097"/>
      <c r="AF120" s="1097"/>
      <c r="AG120" s="1097"/>
      <c r="AH120" s="1097"/>
    </row>
    <row r="121" spans="1:34" x14ac:dyDescent="0.25">
      <c r="A121" s="419" t="s">
        <v>81</v>
      </c>
      <c r="B121" s="1097"/>
      <c r="C121" s="1097"/>
      <c r="D121" s="1097"/>
      <c r="E121" s="1097"/>
      <c r="F121" s="1097"/>
      <c r="G121" s="1097"/>
      <c r="H121" s="1097"/>
      <c r="I121" s="1097"/>
      <c r="J121" s="1097"/>
      <c r="K121" s="1097"/>
      <c r="L121" s="1097"/>
      <c r="M121" s="1097"/>
      <c r="N121" s="1097"/>
      <c r="O121" s="1097"/>
      <c r="P121" s="1097"/>
      <c r="Q121" s="1097"/>
      <c r="R121" s="1097"/>
      <c r="S121" s="1097"/>
      <c r="T121" s="1097"/>
      <c r="U121" s="1097"/>
      <c r="V121" s="1097"/>
      <c r="W121" s="1097"/>
      <c r="X121" s="1097"/>
      <c r="Y121" s="1097"/>
      <c r="Z121" s="1097"/>
      <c r="AA121" s="1097"/>
      <c r="AB121" s="1097"/>
      <c r="AC121" s="1097"/>
      <c r="AD121" s="1097"/>
      <c r="AE121" s="1097"/>
      <c r="AF121" s="1097"/>
      <c r="AG121" s="1097"/>
      <c r="AH121" s="1097"/>
    </row>
    <row r="122" spans="1:34" x14ac:dyDescent="0.25">
      <c r="A122" s="419" t="s">
        <v>707</v>
      </c>
      <c r="B122" s="1097"/>
      <c r="C122" s="1097"/>
      <c r="D122" s="1097"/>
      <c r="E122" s="1097"/>
      <c r="F122" s="1097"/>
      <c r="G122" s="1097"/>
      <c r="H122" s="1097"/>
      <c r="I122" s="1097"/>
      <c r="J122" s="1097"/>
      <c r="K122" s="1097"/>
      <c r="L122" s="1097"/>
      <c r="M122" s="1097"/>
      <c r="N122" s="1097"/>
      <c r="O122" s="1097"/>
      <c r="P122" s="1097"/>
      <c r="Q122" s="1097"/>
      <c r="R122" s="1097"/>
      <c r="S122" s="1097"/>
      <c r="T122" s="1097"/>
      <c r="U122" s="1097"/>
      <c r="V122" s="1097"/>
      <c r="W122" s="1097"/>
      <c r="X122" s="1097"/>
      <c r="Y122" s="1097"/>
      <c r="Z122" s="1097"/>
      <c r="AA122" s="1097"/>
      <c r="AB122" s="1097"/>
      <c r="AC122" s="1097"/>
      <c r="AD122" s="1097"/>
      <c r="AE122" s="1097"/>
      <c r="AF122" s="1097"/>
      <c r="AG122" s="1097"/>
      <c r="AH122" s="1097"/>
    </row>
    <row r="123" spans="1:34" x14ac:dyDescent="0.25">
      <c r="A123" s="419" t="s">
        <v>138</v>
      </c>
      <c r="B123" s="1097"/>
      <c r="C123" s="1097"/>
      <c r="D123" s="1097"/>
      <c r="E123" s="1097"/>
      <c r="F123" s="1097"/>
      <c r="G123" s="1097"/>
      <c r="H123" s="1097"/>
      <c r="I123" s="1097"/>
      <c r="J123" s="1097"/>
      <c r="K123" s="1097"/>
      <c r="L123" s="1097"/>
      <c r="M123" s="1097"/>
      <c r="N123" s="1097"/>
      <c r="O123" s="1097"/>
      <c r="P123" s="1097"/>
      <c r="Q123" s="1097"/>
      <c r="R123" s="1097"/>
      <c r="S123" s="1097"/>
      <c r="T123" s="1097"/>
      <c r="U123" s="1097"/>
      <c r="V123" s="1097"/>
      <c r="W123" s="1097"/>
      <c r="X123" s="1097"/>
      <c r="Y123" s="1097"/>
      <c r="Z123" s="1097"/>
      <c r="AA123" s="1097"/>
      <c r="AB123" s="1097"/>
      <c r="AC123" s="1097"/>
      <c r="AD123" s="1097"/>
      <c r="AE123" s="1097"/>
      <c r="AF123" s="1097"/>
      <c r="AG123" s="1097"/>
      <c r="AH123" s="1097"/>
    </row>
    <row r="124" spans="1:34" x14ac:dyDescent="0.25">
      <c r="A124" s="419" t="s">
        <v>81</v>
      </c>
      <c r="B124" s="1097"/>
      <c r="C124" s="1097"/>
      <c r="D124" s="1097"/>
      <c r="E124" s="1097"/>
      <c r="F124" s="1097"/>
      <c r="G124" s="1097"/>
      <c r="H124" s="1097"/>
      <c r="I124" s="1097"/>
      <c r="J124" s="1097"/>
      <c r="K124" s="1097"/>
      <c r="L124" s="1097"/>
      <c r="M124" s="1097"/>
      <c r="N124" s="1097"/>
      <c r="O124" s="1097"/>
      <c r="P124" s="1097"/>
      <c r="Q124" s="1097"/>
      <c r="R124" s="1097"/>
      <c r="S124" s="1097"/>
      <c r="T124" s="1097"/>
      <c r="U124" s="1097"/>
      <c r="V124" s="1097"/>
      <c r="W124" s="1097"/>
      <c r="X124" s="1097"/>
      <c r="Y124" s="1097"/>
      <c r="Z124" s="1097"/>
      <c r="AA124" s="1097"/>
      <c r="AB124" s="1097"/>
      <c r="AC124" s="1097"/>
      <c r="AD124" s="1097"/>
      <c r="AE124" s="1097"/>
      <c r="AF124" s="1097"/>
      <c r="AG124" s="1097"/>
      <c r="AH124" s="1097"/>
    </row>
    <row r="125" spans="1:34" x14ac:dyDescent="0.25">
      <c r="A125" s="419" t="s">
        <v>707</v>
      </c>
      <c r="B125" s="1097"/>
      <c r="C125" s="1097"/>
      <c r="D125" s="1097"/>
      <c r="E125" s="1097"/>
      <c r="F125" s="1097"/>
      <c r="G125" s="1097"/>
      <c r="H125" s="1097"/>
      <c r="I125" s="1097"/>
      <c r="J125" s="1097"/>
      <c r="K125" s="1097"/>
      <c r="L125" s="1097"/>
      <c r="M125" s="1097"/>
      <c r="N125" s="1097"/>
      <c r="O125" s="1097"/>
      <c r="P125" s="1097"/>
      <c r="Q125" s="1097"/>
      <c r="R125" s="1097"/>
      <c r="S125" s="1097"/>
      <c r="T125" s="1097"/>
      <c r="U125" s="1097"/>
      <c r="V125" s="1097"/>
      <c r="W125" s="1097"/>
      <c r="X125" s="1097"/>
      <c r="Y125" s="1097"/>
      <c r="Z125" s="1097"/>
      <c r="AA125" s="1097"/>
      <c r="AB125" s="1097"/>
      <c r="AC125" s="1097"/>
      <c r="AD125" s="1097"/>
      <c r="AE125" s="1097"/>
      <c r="AF125" s="1097"/>
      <c r="AG125" s="1097"/>
      <c r="AH125" s="1097"/>
    </row>
    <row r="126" spans="1:34" x14ac:dyDescent="0.25">
      <c r="A126" s="419" t="s">
        <v>140</v>
      </c>
      <c r="B126" s="1097"/>
      <c r="C126" s="1097"/>
      <c r="D126" s="1097"/>
      <c r="E126" s="1097"/>
      <c r="F126" s="1097"/>
      <c r="G126" s="1097"/>
      <c r="H126" s="1097"/>
      <c r="I126" s="1097"/>
      <c r="J126" s="1097"/>
      <c r="K126" s="1097"/>
      <c r="L126" s="1097"/>
      <c r="M126" s="1097"/>
      <c r="N126" s="1097"/>
      <c r="O126" s="1097"/>
      <c r="P126" s="1097"/>
      <c r="Q126" s="1097"/>
      <c r="R126" s="1097"/>
      <c r="S126" s="1097"/>
      <c r="T126" s="1097"/>
      <c r="U126" s="1097"/>
      <c r="V126" s="1097"/>
      <c r="W126" s="1097"/>
      <c r="X126" s="1097"/>
      <c r="Y126" s="1097"/>
      <c r="Z126" s="1097"/>
      <c r="AA126" s="1097"/>
      <c r="AB126" s="1097"/>
      <c r="AC126" s="1097"/>
      <c r="AD126" s="1097"/>
      <c r="AE126" s="1097"/>
      <c r="AF126" s="1097"/>
      <c r="AG126" s="1097"/>
      <c r="AH126" s="1097"/>
    </row>
    <row r="127" spans="1:34" x14ac:dyDescent="0.25">
      <c r="A127" s="419" t="s">
        <v>243</v>
      </c>
      <c r="B127" s="1097"/>
      <c r="C127" s="1097"/>
      <c r="D127" s="1097"/>
      <c r="E127" s="1097"/>
      <c r="F127" s="1097"/>
      <c r="G127" s="1097"/>
      <c r="H127" s="1097"/>
      <c r="I127" s="1097"/>
      <c r="J127" s="1097"/>
      <c r="K127" s="1097"/>
      <c r="L127" s="1097"/>
      <c r="M127" s="1097"/>
      <c r="N127" s="1097"/>
      <c r="O127" s="1097"/>
      <c r="P127" s="1097"/>
      <c r="Q127" s="1097"/>
      <c r="R127" s="1097"/>
      <c r="S127" s="1097"/>
      <c r="T127" s="1097"/>
      <c r="U127" s="1097"/>
      <c r="V127" s="1097"/>
      <c r="W127" s="1097"/>
      <c r="X127" s="1097"/>
      <c r="Y127" s="1097"/>
      <c r="Z127" s="1097"/>
      <c r="AA127" s="1097"/>
      <c r="AB127" s="1097"/>
      <c r="AC127" s="1097"/>
      <c r="AD127" s="1097"/>
      <c r="AE127" s="1097"/>
      <c r="AF127" s="1097"/>
      <c r="AG127" s="1097"/>
      <c r="AH127" s="1097"/>
    </row>
    <row r="128" spans="1:34" x14ac:dyDescent="0.25">
      <c r="A128" s="419" t="s">
        <v>244</v>
      </c>
      <c r="B128" s="1097"/>
      <c r="C128" s="1097"/>
      <c r="D128" s="1097"/>
      <c r="E128" s="1097"/>
      <c r="F128" s="1097"/>
      <c r="G128" s="1097"/>
      <c r="H128" s="1097"/>
      <c r="I128" s="1097"/>
      <c r="J128" s="1097"/>
      <c r="K128" s="1097"/>
      <c r="L128" s="1097"/>
      <c r="M128" s="1097"/>
      <c r="N128" s="1097"/>
      <c r="O128" s="1097"/>
      <c r="P128" s="1097"/>
      <c r="Q128" s="1097"/>
      <c r="R128" s="1097"/>
      <c r="S128" s="1097"/>
      <c r="T128" s="1097"/>
      <c r="U128" s="1097"/>
      <c r="V128" s="1097"/>
      <c r="W128" s="1097"/>
      <c r="X128" s="1097"/>
      <c r="Y128" s="1097"/>
      <c r="Z128" s="1097"/>
      <c r="AA128" s="1097"/>
      <c r="AB128" s="1097"/>
      <c r="AC128" s="1097"/>
      <c r="AD128" s="1097"/>
      <c r="AE128" s="1097"/>
      <c r="AF128" s="1097"/>
      <c r="AG128" s="1097"/>
      <c r="AH128" s="1097"/>
    </row>
    <row r="129" spans="1:34" x14ac:dyDescent="0.25">
      <c r="A129" s="419" t="s">
        <v>142</v>
      </c>
      <c r="B129" s="1097"/>
      <c r="C129" s="1097"/>
      <c r="D129" s="1097"/>
      <c r="E129" s="1097"/>
      <c r="F129" s="1097"/>
      <c r="G129" s="1097"/>
      <c r="H129" s="1097"/>
      <c r="I129" s="1097"/>
      <c r="J129" s="1097"/>
      <c r="K129" s="1097"/>
      <c r="L129" s="1097"/>
      <c r="M129" s="1097"/>
      <c r="N129" s="1097"/>
      <c r="O129" s="1097"/>
      <c r="P129" s="1097"/>
      <c r="Q129" s="1097"/>
      <c r="R129" s="1097"/>
      <c r="S129" s="1097"/>
      <c r="T129" s="1097"/>
      <c r="U129" s="1097"/>
      <c r="V129" s="1097"/>
      <c r="W129" s="1097"/>
      <c r="X129" s="1097"/>
      <c r="Y129" s="1097"/>
      <c r="Z129" s="1097"/>
      <c r="AA129" s="1097"/>
      <c r="AB129" s="1097"/>
      <c r="AC129" s="1097"/>
      <c r="AD129" s="1097"/>
      <c r="AE129" s="1097"/>
      <c r="AF129" s="1097"/>
      <c r="AG129" s="1097"/>
      <c r="AH129" s="1097"/>
    </row>
    <row r="130" spans="1:34" x14ac:dyDescent="0.25">
      <c r="A130" s="419" t="s">
        <v>143</v>
      </c>
      <c r="B130" s="1097"/>
      <c r="C130" s="1097"/>
      <c r="D130" s="1097"/>
      <c r="E130" s="1097"/>
      <c r="F130" s="1097"/>
      <c r="G130" s="1097"/>
      <c r="H130" s="1097"/>
      <c r="I130" s="1097"/>
      <c r="J130" s="1097"/>
      <c r="K130" s="1097"/>
      <c r="L130" s="1097"/>
      <c r="M130" s="1097"/>
      <c r="N130" s="1097"/>
      <c r="O130" s="1097"/>
      <c r="P130" s="1097"/>
      <c r="Q130" s="1097"/>
      <c r="R130" s="1097"/>
      <c r="S130" s="1097"/>
      <c r="T130" s="1097"/>
      <c r="U130" s="1097"/>
      <c r="V130" s="1097"/>
      <c r="W130" s="1097"/>
      <c r="X130" s="1097"/>
      <c r="Y130" s="1097"/>
      <c r="Z130" s="1097"/>
      <c r="AA130" s="1097"/>
      <c r="AB130" s="1097"/>
      <c r="AC130" s="1097"/>
      <c r="AD130" s="1097"/>
      <c r="AE130" s="1097"/>
      <c r="AF130" s="1097"/>
      <c r="AG130" s="1097"/>
      <c r="AH130" s="1097"/>
    </row>
    <row r="131" spans="1:34" x14ac:dyDescent="0.25">
      <c r="A131" s="419" t="s">
        <v>145</v>
      </c>
      <c r="B131" s="1097"/>
      <c r="C131" s="1097"/>
      <c r="D131" s="1097"/>
      <c r="E131" s="1097"/>
      <c r="F131" s="1097"/>
      <c r="G131" s="1097"/>
      <c r="H131" s="1097"/>
      <c r="I131" s="1097"/>
      <c r="J131" s="1097"/>
      <c r="K131" s="1097"/>
      <c r="L131" s="1097"/>
      <c r="M131" s="1097"/>
      <c r="N131" s="1097"/>
      <c r="O131" s="1097"/>
      <c r="P131" s="1097"/>
      <c r="Q131" s="1097"/>
      <c r="R131" s="1097"/>
      <c r="S131" s="1097"/>
      <c r="T131" s="1097"/>
      <c r="U131" s="1097"/>
      <c r="V131" s="1097"/>
      <c r="W131" s="1097"/>
      <c r="X131" s="1097"/>
      <c r="Y131" s="1097"/>
      <c r="Z131" s="1097"/>
      <c r="AA131" s="1097"/>
      <c r="AB131" s="1097"/>
      <c r="AC131" s="1097"/>
      <c r="AD131" s="1097"/>
      <c r="AE131" s="1097"/>
      <c r="AF131" s="1097"/>
      <c r="AG131" s="1097"/>
      <c r="AH131" s="1097"/>
    </row>
    <row r="132" spans="1:34" x14ac:dyDescent="0.25">
      <c r="A132" s="419" t="s">
        <v>708</v>
      </c>
      <c r="B132" s="1097"/>
      <c r="C132" s="1097"/>
      <c r="D132" s="1097"/>
      <c r="E132" s="1097"/>
      <c r="F132" s="1097"/>
      <c r="G132" s="1097"/>
      <c r="H132" s="1097"/>
      <c r="I132" s="1097"/>
      <c r="J132" s="1097"/>
      <c r="K132" s="1097"/>
      <c r="L132" s="1097"/>
      <c r="M132" s="1097"/>
      <c r="N132" s="1097"/>
      <c r="O132" s="1097"/>
      <c r="P132" s="1097"/>
      <c r="Q132" s="1097"/>
      <c r="R132" s="1097"/>
      <c r="S132" s="1097"/>
      <c r="T132" s="1097"/>
      <c r="U132" s="1097"/>
      <c r="V132" s="1097"/>
      <c r="W132" s="1097"/>
      <c r="X132" s="1097"/>
      <c r="Y132" s="1097"/>
      <c r="Z132" s="1097"/>
      <c r="AA132" s="1097"/>
      <c r="AB132" s="1097"/>
      <c r="AC132" s="1097"/>
      <c r="AD132" s="1097"/>
      <c r="AE132" s="1097"/>
      <c r="AF132" s="1097"/>
      <c r="AG132" s="1097" t="s">
        <v>8</v>
      </c>
      <c r="AH132" s="1097"/>
    </row>
    <row r="133" spans="1:34" x14ac:dyDescent="0.25">
      <c r="A133" s="419" t="s">
        <v>709</v>
      </c>
      <c r="B133" s="1097"/>
      <c r="C133" s="1097"/>
      <c r="D133" s="1097"/>
      <c r="E133" s="1097"/>
      <c r="F133" s="1097"/>
      <c r="G133" s="1097"/>
      <c r="H133" s="1097"/>
      <c r="I133" s="1097"/>
      <c r="J133" s="1097"/>
      <c r="K133" s="1097"/>
      <c r="L133" s="1097"/>
      <c r="M133" s="1097"/>
      <c r="N133" s="1097"/>
      <c r="O133" s="1097"/>
      <c r="P133" s="1097"/>
      <c r="Q133" s="1097"/>
      <c r="R133" s="1097"/>
      <c r="S133" s="1097"/>
      <c r="T133" s="1097"/>
      <c r="U133" s="1097"/>
      <c r="V133" s="1097"/>
      <c r="W133" s="1097"/>
      <c r="X133" s="1097"/>
      <c r="Y133" s="1097"/>
      <c r="Z133" s="1097"/>
      <c r="AA133" s="1097"/>
      <c r="AB133" s="1097"/>
      <c r="AC133" s="1097"/>
      <c r="AD133" s="1097"/>
      <c r="AE133" s="1097"/>
      <c r="AF133" s="1097"/>
      <c r="AG133" s="1097"/>
      <c r="AH133" s="1097"/>
    </row>
    <row r="134" spans="1:34" x14ac:dyDescent="0.25">
      <c r="A134" s="419" t="s">
        <v>710</v>
      </c>
      <c r="B134" s="1097"/>
      <c r="C134" s="1097"/>
      <c r="D134" s="1097"/>
      <c r="E134" s="1097"/>
      <c r="F134" s="1097"/>
      <c r="G134" s="1097"/>
      <c r="H134" s="1097"/>
      <c r="I134" s="1097"/>
      <c r="J134" s="1097"/>
      <c r="K134" s="1097"/>
      <c r="L134" s="1097"/>
      <c r="M134" s="1097"/>
      <c r="N134" s="1097"/>
      <c r="O134" s="1097"/>
      <c r="P134" s="1097"/>
      <c r="Q134" s="1097"/>
      <c r="R134" s="1097"/>
      <c r="S134" s="1097"/>
      <c r="T134" s="1097"/>
      <c r="U134" s="1097"/>
      <c r="V134" s="1097"/>
      <c r="W134" s="1097"/>
      <c r="X134" s="1097"/>
      <c r="Y134" s="1097"/>
      <c r="Z134" s="1097"/>
      <c r="AA134" s="1097"/>
      <c r="AB134" s="1097"/>
      <c r="AC134" s="1097"/>
      <c r="AD134" s="1097"/>
      <c r="AE134" s="1097"/>
      <c r="AF134" s="1097"/>
      <c r="AG134" s="1097"/>
      <c r="AH134" s="1097"/>
    </row>
    <row r="135" spans="1:34" x14ac:dyDescent="0.25">
      <c r="A135" s="419" t="s">
        <v>711</v>
      </c>
      <c r="B135" s="1097"/>
      <c r="C135" s="1097"/>
      <c r="D135" s="1097"/>
      <c r="E135" s="1097"/>
      <c r="F135" s="1097"/>
      <c r="G135" s="1097"/>
      <c r="H135" s="1097"/>
      <c r="I135" s="1097"/>
      <c r="J135" s="1097"/>
      <c r="K135" s="1097"/>
      <c r="L135" s="1097"/>
      <c r="M135" s="1097"/>
      <c r="N135" s="1097"/>
      <c r="O135" s="1097"/>
      <c r="P135" s="1097"/>
      <c r="Q135" s="1097"/>
      <c r="R135" s="1097"/>
      <c r="S135" s="1097"/>
      <c r="T135" s="1097"/>
      <c r="U135" s="1097"/>
      <c r="V135" s="1097"/>
      <c r="W135" s="1097"/>
      <c r="X135" s="1097"/>
      <c r="Y135" s="1097"/>
      <c r="Z135" s="1097"/>
      <c r="AA135" s="1097"/>
      <c r="AB135" s="1097"/>
      <c r="AC135" s="1097"/>
      <c r="AD135" s="1097"/>
      <c r="AE135" s="1097"/>
      <c r="AF135" s="1097"/>
      <c r="AG135" s="1097"/>
      <c r="AH135" s="1097"/>
    </row>
    <row r="136" spans="1:34" x14ac:dyDescent="0.25">
      <c r="A136" s="419" t="s">
        <v>152</v>
      </c>
      <c r="B136" s="1097"/>
      <c r="C136" s="1097"/>
      <c r="D136" s="1097"/>
      <c r="E136" s="1097"/>
      <c r="F136" s="1097"/>
      <c r="G136" s="1097"/>
      <c r="H136" s="1097"/>
      <c r="I136" s="1097"/>
      <c r="J136" s="1097"/>
      <c r="K136" s="1097"/>
      <c r="L136" s="1097"/>
      <c r="M136" s="1097"/>
      <c r="N136" s="1097"/>
      <c r="O136" s="1097"/>
      <c r="P136" s="1097"/>
      <c r="Q136" s="1097"/>
      <c r="R136" s="1097"/>
      <c r="S136" s="1097"/>
      <c r="T136" s="1097"/>
      <c r="U136" s="1097"/>
      <c r="V136" s="1097"/>
      <c r="W136" s="1097"/>
      <c r="X136" s="1097"/>
      <c r="Y136" s="1097"/>
      <c r="Z136" s="1097"/>
      <c r="AA136" s="1097"/>
      <c r="AB136" s="1097"/>
      <c r="AC136" s="1097"/>
      <c r="AD136" s="1097"/>
      <c r="AE136" s="1097"/>
      <c r="AF136" s="1097"/>
      <c r="AG136" s="1097"/>
      <c r="AH136" s="1097"/>
    </row>
    <row r="137" spans="1:34" x14ac:dyDescent="0.25">
      <c r="A137" s="419" t="s">
        <v>153</v>
      </c>
      <c r="B137" s="1097"/>
      <c r="C137" s="1097"/>
      <c r="D137" s="1097"/>
      <c r="E137" s="1097"/>
      <c r="F137" s="1097"/>
      <c r="G137" s="1097"/>
      <c r="H137" s="1097"/>
      <c r="I137" s="1097"/>
      <c r="J137" s="1097"/>
      <c r="K137" s="1097"/>
      <c r="L137" s="1097"/>
      <c r="M137" s="1097"/>
      <c r="N137" s="1097"/>
      <c r="O137" s="1097"/>
      <c r="P137" s="1097"/>
      <c r="Q137" s="1097"/>
      <c r="R137" s="1097"/>
      <c r="S137" s="1097"/>
      <c r="T137" s="1097"/>
      <c r="U137" s="1097"/>
      <c r="V137" s="1097"/>
      <c r="W137" s="1097"/>
      <c r="X137" s="1097"/>
      <c r="Y137" s="1097"/>
      <c r="Z137" s="1097"/>
      <c r="AA137" s="1097"/>
      <c r="AB137" s="1097"/>
      <c r="AC137" s="1097"/>
      <c r="AD137" s="1097"/>
      <c r="AE137" s="1097"/>
      <c r="AF137" s="1097"/>
      <c r="AG137" s="1097"/>
      <c r="AH137" s="1097"/>
    </row>
    <row r="138" spans="1:34" x14ac:dyDescent="0.25">
      <c r="A138" s="419" t="s">
        <v>155</v>
      </c>
      <c r="B138" s="1097"/>
      <c r="C138" s="1097"/>
      <c r="D138" s="1097"/>
      <c r="E138" s="1097"/>
      <c r="F138" s="1097"/>
      <c r="G138" s="1097"/>
      <c r="H138" s="1097"/>
      <c r="I138" s="1097"/>
      <c r="J138" s="1097"/>
      <c r="K138" s="1097"/>
      <c r="L138" s="1097"/>
      <c r="M138" s="1097"/>
      <c r="N138" s="1097"/>
      <c r="O138" s="1097"/>
      <c r="P138" s="1097"/>
      <c r="Q138" s="1097"/>
      <c r="R138" s="1097"/>
      <c r="S138" s="1097"/>
      <c r="T138" s="1097"/>
      <c r="U138" s="1097"/>
      <c r="V138" s="1097"/>
      <c r="W138" s="1097"/>
      <c r="X138" s="1097"/>
      <c r="Y138" s="1097"/>
      <c r="Z138" s="1097"/>
      <c r="AA138" s="1097"/>
      <c r="AB138" s="1097"/>
      <c r="AC138" s="1097"/>
      <c r="AD138" s="1097"/>
      <c r="AE138" s="1097"/>
      <c r="AF138" s="1097"/>
      <c r="AG138" s="1097"/>
      <c r="AH138" s="1097"/>
    </row>
    <row r="139" spans="1:34" x14ac:dyDescent="0.25">
      <c r="A139" s="419" t="s">
        <v>156</v>
      </c>
      <c r="B139" s="1097"/>
      <c r="C139" s="1097"/>
      <c r="D139" s="1097"/>
      <c r="E139" s="1097"/>
      <c r="F139" s="1097"/>
      <c r="G139" s="1097"/>
      <c r="H139" s="1097"/>
      <c r="I139" s="1097"/>
      <c r="J139" s="1097"/>
      <c r="K139" s="1097"/>
      <c r="L139" s="1097"/>
      <c r="M139" s="1097"/>
      <c r="N139" s="1097"/>
      <c r="O139" s="1097"/>
      <c r="P139" s="1097"/>
      <c r="Q139" s="1097"/>
      <c r="R139" s="1097"/>
      <c r="S139" s="1097"/>
      <c r="T139" s="1097"/>
      <c r="U139" s="1097"/>
      <c r="V139" s="1097"/>
      <c r="W139" s="1097"/>
      <c r="X139" s="1097"/>
      <c r="Y139" s="1097"/>
      <c r="Z139" s="1097"/>
      <c r="AA139" s="1097"/>
      <c r="AB139" s="1097"/>
      <c r="AC139" s="1097"/>
      <c r="AD139" s="1097"/>
      <c r="AE139" s="1097"/>
      <c r="AF139" s="1097"/>
      <c r="AG139" s="1097"/>
      <c r="AH139" s="1097"/>
    </row>
    <row r="140" spans="1:34" x14ac:dyDescent="0.25">
      <c r="A140" s="419" t="s">
        <v>157</v>
      </c>
      <c r="B140" s="1097"/>
      <c r="C140" s="1097"/>
      <c r="D140" s="1097"/>
      <c r="E140" s="1097"/>
      <c r="F140" s="1097"/>
      <c r="G140" s="1097"/>
      <c r="H140" s="1097"/>
      <c r="I140" s="1097"/>
      <c r="J140" s="1097"/>
      <c r="K140" s="1097"/>
      <c r="L140" s="1097"/>
      <c r="M140" s="1097"/>
      <c r="N140" s="1097"/>
      <c r="O140" s="1097"/>
      <c r="P140" s="1097"/>
      <c r="Q140" s="1097"/>
      <c r="R140" s="1097"/>
      <c r="S140" s="1097"/>
      <c r="T140" s="1097"/>
      <c r="U140" s="1097"/>
      <c r="V140" s="1097"/>
      <c r="W140" s="1097"/>
      <c r="X140" s="1097"/>
      <c r="Y140" s="1097"/>
      <c r="Z140" s="1097"/>
      <c r="AA140" s="1097"/>
      <c r="AB140" s="1097"/>
      <c r="AC140" s="1097"/>
      <c r="AD140" s="1097"/>
      <c r="AE140" s="1097"/>
      <c r="AF140" s="1097"/>
      <c r="AG140" s="1097"/>
      <c r="AH140" s="1097"/>
    </row>
    <row r="141" spans="1:34" x14ac:dyDescent="0.25">
      <c r="A141" s="419" t="s">
        <v>712</v>
      </c>
      <c r="B141" s="1097"/>
      <c r="C141" s="1097"/>
      <c r="D141" s="1097"/>
      <c r="E141" s="1097"/>
      <c r="F141" s="1097"/>
      <c r="G141" s="1097"/>
      <c r="H141" s="1097"/>
      <c r="I141" s="1097"/>
      <c r="J141" s="1097"/>
      <c r="K141" s="1097"/>
      <c r="L141" s="1097"/>
      <c r="M141" s="1097"/>
      <c r="N141" s="1097"/>
      <c r="O141" s="1097"/>
      <c r="P141" s="1097"/>
      <c r="Q141" s="1097"/>
      <c r="R141" s="1097"/>
      <c r="S141" s="1097"/>
      <c r="T141" s="1097"/>
      <c r="U141" s="1097"/>
      <c r="V141" s="1097"/>
      <c r="W141" s="1097"/>
      <c r="X141" s="1097"/>
      <c r="Y141" s="1097"/>
      <c r="Z141" s="1097"/>
      <c r="AA141" s="1097"/>
      <c r="AB141" s="1097"/>
      <c r="AC141" s="1097"/>
      <c r="AD141" s="1097"/>
      <c r="AE141" s="1097"/>
      <c r="AF141" s="1097"/>
      <c r="AG141" s="1097"/>
      <c r="AH141" s="1097"/>
    </row>
    <row r="142" spans="1:34" x14ac:dyDescent="0.25">
      <c r="A142" s="419" t="s">
        <v>713</v>
      </c>
      <c r="B142" s="1097"/>
      <c r="C142" s="1097"/>
      <c r="D142" s="1097"/>
      <c r="E142" s="1097"/>
      <c r="F142" s="1097"/>
      <c r="G142" s="1097"/>
      <c r="H142" s="1097"/>
      <c r="I142" s="1097"/>
      <c r="J142" s="1097"/>
      <c r="K142" s="1097"/>
      <c r="L142" s="1097"/>
      <c r="M142" s="1097"/>
      <c r="N142" s="1097"/>
      <c r="O142" s="1097"/>
      <c r="P142" s="1097"/>
      <c r="Q142" s="1097"/>
      <c r="R142" s="1097"/>
      <c r="S142" s="1097"/>
      <c r="T142" s="1097"/>
      <c r="U142" s="1097"/>
      <c r="V142" s="1097"/>
      <c r="W142" s="1097"/>
      <c r="X142" s="1097"/>
      <c r="Y142" s="1097"/>
      <c r="Z142" s="1097"/>
      <c r="AA142" s="1097"/>
      <c r="AB142" s="1097"/>
      <c r="AC142" s="1097"/>
      <c r="AD142" s="1097"/>
      <c r="AE142" s="1097"/>
      <c r="AF142" s="1097"/>
      <c r="AG142" s="1097"/>
      <c r="AH142" s="1097"/>
    </row>
    <row r="143" spans="1:34" x14ac:dyDescent="0.25">
      <c r="A143" s="419" t="s">
        <v>81</v>
      </c>
      <c r="B143" s="1097"/>
      <c r="C143" s="1097"/>
      <c r="D143" s="1097"/>
      <c r="E143" s="1097"/>
      <c r="F143" s="1097"/>
      <c r="G143" s="1097"/>
      <c r="H143" s="1097"/>
      <c r="I143" s="1097"/>
      <c r="J143" s="1097"/>
      <c r="K143" s="1097"/>
      <c r="L143" s="1097"/>
      <c r="M143" s="1097"/>
      <c r="N143" s="1097"/>
      <c r="O143" s="1097"/>
      <c r="P143" s="1097"/>
      <c r="Q143" s="1097"/>
      <c r="R143" s="1097"/>
      <c r="S143" s="1097"/>
      <c r="T143" s="1097"/>
      <c r="U143" s="1097">
        <v>13513</v>
      </c>
      <c r="V143" s="1097">
        <v>10694</v>
      </c>
      <c r="W143" s="1097">
        <v>14674</v>
      </c>
      <c r="X143" s="1097">
        <v>14316</v>
      </c>
      <c r="Y143" s="1097">
        <v>20533</v>
      </c>
      <c r="Z143" s="1097">
        <v>23765</v>
      </c>
      <c r="AA143" s="1097">
        <v>11819</v>
      </c>
      <c r="AB143" s="1097">
        <v>10506</v>
      </c>
      <c r="AC143" s="1097">
        <v>11055</v>
      </c>
      <c r="AD143" s="1097">
        <v>13586</v>
      </c>
      <c r="AE143" s="1097">
        <v>14636</v>
      </c>
      <c r="AF143" s="1097">
        <v>24986</v>
      </c>
      <c r="AG143" s="1097">
        <v>22721</v>
      </c>
      <c r="AH143" s="1097" t="s">
        <v>8</v>
      </c>
    </row>
    <row r="144" spans="1:34" x14ac:dyDescent="0.25">
      <c r="A144" s="419" t="s">
        <v>714</v>
      </c>
      <c r="B144" s="1097"/>
      <c r="C144" s="1097"/>
      <c r="D144" s="1097"/>
      <c r="E144" s="1097"/>
      <c r="F144" s="1097"/>
      <c r="G144" s="1097"/>
      <c r="H144" s="1097"/>
      <c r="I144" s="1097"/>
      <c r="J144" s="1097"/>
      <c r="K144" s="1097"/>
      <c r="L144" s="1097"/>
      <c r="M144" s="1097"/>
      <c r="N144" s="1097"/>
      <c r="O144" s="1097"/>
      <c r="P144" s="1097"/>
      <c r="Q144" s="1097"/>
      <c r="R144" s="1097"/>
      <c r="S144" s="1097"/>
      <c r="T144" s="1097"/>
      <c r="U144" s="1097"/>
      <c r="V144" s="1097">
        <v>75</v>
      </c>
      <c r="W144" s="1097">
        <v>130.1</v>
      </c>
      <c r="X144" s="1097">
        <v>78.400000000000006</v>
      </c>
      <c r="Y144" s="1097">
        <v>137.1</v>
      </c>
      <c r="Z144" s="1097">
        <v>111.5</v>
      </c>
      <c r="AA144" s="1097">
        <v>48</v>
      </c>
      <c r="AB144" s="1097">
        <v>82.4</v>
      </c>
      <c r="AC144" s="1097">
        <v>99.6</v>
      </c>
      <c r="AD144" s="1097">
        <v>121</v>
      </c>
      <c r="AE144" s="1097">
        <v>108.1</v>
      </c>
      <c r="AF144" s="1097">
        <v>164.9</v>
      </c>
      <c r="AG144" s="1097">
        <v>89.1</v>
      </c>
      <c r="AH144" s="1097" t="s">
        <v>8</v>
      </c>
    </row>
    <row r="145" spans="1:34" x14ac:dyDescent="0.25">
      <c r="A145" s="419" t="s">
        <v>162</v>
      </c>
      <c r="B145" s="1097"/>
      <c r="C145" s="1097"/>
      <c r="D145" s="1097"/>
      <c r="E145" s="1097"/>
      <c r="F145" s="1097"/>
      <c r="G145" s="1097"/>
      <c r="H145" s="1097"/>
      <c r="I145" s="1097"/>
      <c r="J145" s="1097"/>
      <c r="K145" s="1097"/>
      <c r="L145" s="1097"/>
      <c r="M145" s="1097"/>
      <c r="N145" s="1097"/>
      <c r="O145" s="1097"/>
      <c r="P145" s="1097"/>
      <c r="Q145" s="1097"/>
      <c r="R145" s="1097"/>
      <c r="S145" s="1097"/>
      <c r="T145" s="1097"/>
      <c r="U145" s="1097"/>
      <c r="V145" s="1097"/>
      <c r="W145" s="1097"/>
      <c r="X145" s="1097"/>
      <c r="Y145" s="1097"/>
      <c r="Z145" s="1097"/>
      <c r="AA145" s="1097"/>
      <c r="AB145" s="1097"/>
      <c r="AC145" s="1097"/>
      <c r="AD145" s="1097"/>
      <c r="AE145" s="1097"/>
      <c r="AF145" s="1097"/>
      <c r="AG145" s="1097"/>
      <c r="AH145" s="1097" t="s">
        <v>8</v>
      </c>
    </row>
    <row r="146" spans="1:34" x14ac:dyDescent="0.25">
      <c r="A146" s="419" t="s">
        <v>715</v>
      </c>
      <c r="B146" s="1097"/>
      <c r="C146" s="1097"/>
      <c r="D146" s="1097"/>
      <c r="E146" s="1097"/>
      <c r="F146" s="1097"/>
      <c r="G146" s="1097"/>
      <c r="H146" s="1097"/>
      <c r="I146" s="1097"/>
      <c r="J146" s="1097"/>
      <c r="K146" s="1097"/>
      <c r="L146" s="1097"/>
      <c r="M146" s="1097"/>
      <c r="N146" s="1097"/>
      <c r="O146" s="1097"/>
      <c r="P146" s="1097"/>
      <c r="Q146" s="1097"/>
      <c r="R146" s="1097"/>
      <c r="S146" s="1097"/>
      <c r="T146" s="1097"/>
      <c r="U146" s="1097">
        <v>27.1</v>
      </c>
      <c r="V146" s="1097">
        <v>27.5</v>
      </c>
      <c r="W146" s="1097">
        <v>26.4</v>
      </c>
      <c r="X146" s="1097">
        <v>26.6</v>
      </c>
      <c r="Y146" s="1097">
        <v>27.4</v>
      </c>
      <c r="Z146" s="1097">
        <v>22.6</v>
      </c>
      <c r="AA146" s="1097">
        <v>22.1</v>
      </c>
      <c r="AB146" s="1097">
        <v>31.939</v>
      </c>
      <c r="AC146" s="1097">
        <v>23.446000000000002</v>
      </c>
      <c r="AD146" s="1097">
        <v>25.324999999999999</v>
      </c>
      <c r="AE146" s="1097">
        <v>28.120999999999999</v>
      </c>
      <c r="AF146" s="1097">
        <v>37.534999999999997</v>
      </c>
      <c r="AG146" s="1097">
        <v>36.619</v>
      </c>
      <c r="AH146" s="1097" t="s">
        <v>8</v>
      </c>
    </row>
    <row r="147" spans="1:34" ht="22.5" x14ac:dyDescent="0.25">
      <c r="A147" s="419" t="s">
        <v>164</v>
      </c>
      <c r="B147" s="1097"/>
      <c r="C147" s="1097"/>
      <c r="D147" s="1097"/>
      <c r="E147" s="1097"/>
      <c r="F147" s="1097"/>
      <c r="G147" s="1097"/>
      <c r="H147" s="1097"/>
      <c r="I147" s="1097"/>
      <c r="J147" s="1097"/>
      <c r="K147" s="1097"/>
      <c r="L147" s="1097"/>
      <c r="M147" s="1097"/>
      <c r="N147" s="1097"/>
      <c r="O147" s="1097"/>
      <c r="P147" s="1097"/>
      <c r="Q147" s="1097"/>
      <c r="R147" s="1097"/>
      <c r="S147" s="1097"/>
      <c r="T147" s="1097"/>
      <c r="U147" s="1097">
        <v>100.7</v>
      </c>
      <c r="V147" s="1097">
        <v>101.3</v>
      </c>
      <c r="W147" s="1097">
        <v>96.3</v>
      </c>
      <c r="X147" s="1097">
        <v>100.5</v>
      </c>
      <c r="Y147" s="1097">
        <v>103.2</v>
      </c>
      <c r="Z147" s="1097">
        <v>82.3</v>
      </c>
      <c r="AA147" s="1097">
        <v>98</v>
      </c>
      <c r="AB147" s="1097">
        <v>164.3</v>
      </c>
      <c r="AC147" s="1097">
        <v>73.400000000000006</v>
      </c>
      <c r="AD147" s="1097">
        <v>108</v>
      </c>
      <c r="AE147" s="1097">
        <v>111</v>
      </c>
      <c r="AF147" s="1097">
        <v>133.5</v>
      </c>
      <c r="AG147" s="1097">
        <v>97.6</v>
      </c>
      <c r="AH147" s="1097" t="s">
        <v>8</v>
      </c>
    </row>
    <row r="148" spans="1:34" x14ac:dyDescent="0.25">
      <c r="A148" s="419" t="s">
        <v>165</v>
      </c>
      <c r="B148" s="1097"/>
      <c r="C148" s="1097"/>
      <c r="D148" s="1097"/>
      <c r="E148" s="1097"/>
      <c r="F148" s="1097"/>
      <c r="G148" s="1097"/>
      <c r="H148" s="1097"/>
      <c r="I148" s="1097"/>
      <c r="J148" s="1097"/>
      <c r="K148" s="1097"/>
      <c r="L148" s="1097"/>
      <c r="M148" s="1097"/>
      <c r="N148" s="1097"/>
      <c r="O148" s="1097"/>
      <c r="P148" s="1097"/>
      <c r="Q148" s="1097"/>
      <c r="R148" s="1097"/>
      <c r="S148" s="1097"/>
      <c r="T148" s="1097"/>
      <c r="U148" s="1097"/>
      <c r="V148" s="1097"/>
      <c r="W148" s="1097"/>
      <c r="X148" s="1097"/>
      <c r="Y148" s="1097"/>
      <c r="Z148" s="1097"/>
      <c r="AA148" s="1097"/>
      <c r="AB148" s="1097" t="s">
        <v>8</v>
      </c>
      <c r="AC148" s="1097" t="s">
        <v>8</v>
      </c>
      <c r="AD148" s="1097" t="s">
        <v>8</v>
      </c>
      <c r="AE148" s="1097" t="s">
        <v>8</v>
      </c>
      <c r="AF148" s="1097" t="s">
        <v>8</v>
      </c>
      <c r="AG148" s="1097" t="s">
        <v>8</v>
      </c>
      <c r="AH148" s="1097" t="s">
        <v>8</v>
      </c>
    </row>
    <row r="149" spans="1:34" ht="22.5" x14ac:dyDescent="0.25">
      <c r="A149" s="419" t="s">
        <v>166</v>
      </c>
      <c r="B149" s="1097"/>
      <c r="C149" s="1097"/>
      <c r="D149" s="1097"/>
      <c r="E149" s="1097"/>
      <c r="F149" s="1097"/>
      <c r="G149" s="1097"/>
      <c r="H149" s="1097"/>
      <c r="I149" s="1097"/>
      <c r="J149" s="1097"/>
      <c r="K149" s="1097"/>
      <c r="L149" s="1097"/>
      <c r="M149" s="1097"/>
      <c r="N149" s="1097"/>
      <c r="O149" s="1097"/>
      <c r="P149" s="1097"/>
      <c r="Q149" s="1097"/>
      <c r="R149" s="1097"/>
      <c r="S149" s="1097"/>
      <c r="T149" s="1097"/>
      <c r="U149" s="1097"/>
      <c r="V149" s="1097"/>
      <c r="W149" s="1097"/>
      <c r="X149" s="1097"/>
      <c r="Y149" s="1097"/>
      <c r="Z149" s="1097"/>
      <c r="AA149" s="1097"/>
      <c r="AB149" s="1097" t="s">
        <v>8</v>
      </c>
      <c r="AC149" s="1097" t="s">
        <v>8</v>
      </c>
      <c r="AD149" s="1097" t="s">
        <v>8</v>
      </c>
      <c r="AE149" s="1097" t="s">
        <v>8</v>
      </c>
      <c r="AF149" s="1097" t="s">
        <v>8</v>
      </c>
      <c r="AG149" s="1097" t="s">
        <v>8</v>
      </c>
      <c r="AH149" s="1097" t="s">
        <v>8</v>
      </c>
    </row>
    <row r="150" spans="1:34" x14ac:dyDescent="0.25">
      <c r="A150" s="419" t="s">
        <v>167</v>
      </c>
      <c r="B150" s="1097"/>
      <c r="C150" s="1097"/>
      <c r="D150" s="1097"/>
      <c r="E150" s="1097"/>
      <c r="F150" s="1097"/>
      <c r="G150" s="1097"/>
      <c r="H150" s="1097"/>
      <c r="I150" s="1097"/>
      <c r="J150" s="1097"/>
      <c r="K150" s="1097"/>
      <c r="L150" s="1097"/>
      <c r="M150" s="1097"/>
      <c r="N150" s="1097"/>
      <c r="O150" s="1097"/>
      <c r="P150" s="1097"/>
      <c r="Q150" s="1097"/>
      <c r="R150" s="1097"/>
      <c r="S150" s="1097"/>
      <c r="T150" s="1097"/>
      <c r="U150" s="1097"/>
      <c r="V150" s="1097"/>
      <c r="W150" s="1097"/>
      <c r="X150" s="1097"/>
      <c r="Y150" s="1097"/>
      <c r="Z150" s="1097"/>
      <c r="AA150" s="1097"/>
      <c r="AB150" s="1097" t="s">
        <v>8</v>
      </c>
      <c r="AC150" s="1097" t="s">
        <v>8</v>
      </c>
      <c r="AD150" s="1097" t="s">
        <v>8</v>
      </c>
      <c r="AE150" s="1097" t="s">
        <v>8</v>
      </c>
      <c r="AF150" s="1097" t="s">
        <v>8</v>
      </c>
      <c r="AG150" s="1097" t="s">
        <v>8</v>
      </c>
      <c r="AH150" s="1097" t="s">
        <v>8</v>
      </c>
    </row>
    <row r="151" spans="1:34" x14ac:dyDescent="0.25">
      <c r="A151" s="419" t="s">
        <v>249</v>
      </c>
      <c r="B151" s="1097"/>
      <c r="C151" s="1097"/>
      <c r="D151" s="1097"/>
      <c r="E151" s="1097"/>
      <c r="F151" s="1097"/>
      <c r="G151" s="1097"/>
      <c r="H151" s="1097"/>
      <c r="I151" s="1097"/>
      <c r="J151" s="1097"/>
      <c r="K151" s="1097"/>
      <c r="L151" s="1097"/>
      <c r="M151" s="1097"/>
      <c r="N151" s="1097"/>
      <c r="O151" s="1097"/>
      <c r="P151" s="1097"/>
      <c r="Q151" s="1097"/>
      <c r="R151" s="1097"/>
      <c r="S151" s="1097"/>
      <c r="T151" s="1097"/>
      <c r="U151" s="1097"/>
      <c r="V151" s="1097"/>
      <c r="W151" s="1097"/>
      <c r="X151" s="1097"/>
      <c r="Y151" s="1097"/>
      <c r="Z151" s="1097"/>
      <c r="AA151" s="1097"/>
      <c r="AB151" s="1097" t="s">
        <v>8</v>
      </c>
      <c r="AC151" s="1097" t="s">
        <v>8</v>
      </c>
      <c r="AD151" s="1097" t="s">
        <v>8</v>
      </c>
      <c r="AE151" s="1097" t="s">
        <v>8</v>
      </c>
      <c r="AF151" s="1097" t="s">
        <v>8</v>
      </c>
      <c r="AG151" s="1097" t="s">
        <v>8</v>
      </c>
      <c r="AH151" s="1097" t="s">
        <v>8</v>
      </c>
    </row>
    <row r="152" spans="1:34" x14ac:dyDescent="0.25">
      <c r="A152" s="419" t="s">
        <v>250</v>
      </c>
      <c r="B152" s="1097"/>
      <c r="C152" s="1097"/>
      <c r="D152" s="1097"/>
      <c r="E152" s="1097"/>
      <c r="F152" s="1097"/>
      <c r="G152" s="1097"/>
      <c r="H152" s="1097"/>
      <c r="I152" s="1097"/>
      <c r="J152" s="1097"/>
      <c r="K152" s="1097"/>
      <c r="L152" s="1097"/>
      <c r="M152" s="1097"/>
      <c r="N152" s="1097"/>
      <c r="O152" s="1097"/>
      <c r="P152" s="1097"/>
      <c r="Q152" s="1097"/>
      <c r="R152" s="1097"/>
      <c r="S152" s="1097"/>
      <c r="T152" s="1097"/>
      <c r="U152" s="1097"/>
      <c r="V152" s="1097"/>
      <c r="W152" s="1097"/>
      <c r="X152" s="1097"/>
      <c r="Y152" s="1097"/>
      <c r="Z152" s="1097"/>
      <c r="AA152" s="1097"/>
      <c r="AB152" s="1097" t="s">
        <v>8</v>
      </c>
      <c r="AC152" s="1097" t="s">
        <v>8</v>
      </c>
      <c r="AD152" s="1097" t="s">
        <v>8</v>
      </c>
      <c r="AE152" s="1097" t="s">
        <v>8</v>
      </c>
      <c r="AF152" s="1097" t="s">
        <v>8</v>
      </c>
      <c r="AG152" s="1097" t="s">
        <v>8</v>
      </c>
      <c r="AH152" s="1097" t="s">
        <v>8</v>
      </c>
    </row>
    <row r="153" spans="1:34" ht="22.5" x14ac:dyDescent="0.25">
      <c r="A153" s="419" t="s">
        <v>251</v>
      </c>
      <c r="B153" s="1097"/>
      <c r="C153" s="1097"/>
      <c r="D153" s="1097"/>
      <c r="E153" s="1097"/>
      <c r="F153" s="1097"/>
      <c r="G153" s="1097"/>
      <c r="H153" s="1097"/>
      <c r="I153" s="1097"/>
      <c r="J153" s="1097"/>
      <c r="K153" s="1097"/>
      <c r="L153" s="1097"/>
      <c r="M153" s="1097"/>
      <c r="N153" s="1097"/>
      <c r="O153" s="1097"/>
      <c r="P153" s="1097"/>
      <c r="Q153" s="1097"/>
      <c r="R153" s="1097"/>
      <c r="S153" s="1097"/>
      <c r="T153" s="1097"/>
      <c r="U153" s="1097"/>
      <c r="V153" s="1097"/>
      <c r="W153" s="1097"/>
      <c r="X153" s="1097"/>
      <c r="Y153" s="1097"/>
      <c r="Z153" s="1097"/>
      <c r="AA153" s="1097"/>
      <c r="AB153" s="1097" t="s">
        <v>8</v>
      </c>
      <c r="AC153" s="1097" t="s">
        <v>8</v>
      </c>
      <c r="AD153" s="1097" t="s">
        <v>8</v>
      </c>
      <c r="AE153" s="1097" t="s">
        <v>8</v>
      </c>
      <c r="AF153" s="1097" t="s">
        <v>8</v>
      </c>
      <c r="AG153" s="1097" t="s">
        <v>8</v>
      </c>
      <c r="AH153" s="1097" t="s">
        <v>8</v>
      </c>
    </row>
    <row r="154" spans="1:34" ht="22.5" x14ac:dyDescent="0.25">
      <c r="A154" s="419" t="s">
        <v>176</v>
      </c>
      <c r="B154" s="1097"/>
      <c r="C154" s="1097"/>
      <c r="D154" s="1097"/>
      <c r="E154" s="1097"/>
      <c r="F154" s="1097"/>
      <c r="G154" s="1097"/>
      <c r="H154" s="1097"/>
      <c r="I154" s="1097"/>
      <c r="J154" s="1097"/>
      <c r="K154" s="1097"/>
      <c r="L154" s="1097"/>
      <c r="M154" s="1097"/>
      <c r="N154" s="1097"/>
      <c r="O154" s="1097"/>
      <c r="P154" s="1097"/>
      <c r="Q154" s="1097"/>
      <c r="R154" s="1097"/>
      <c r="S154" s="1097"/>
      <c r="T154" s="1097"/>
      <c r="U154" s="1097">
        <v>8814</v>
      </c>
      <c r="V154" s="1097">
        <v>9179</v>
      </c>
      <c r="W154" s="1097">
        <v>9840</v>
      </c>
      <c r="X154" s="1097">
        <v>10754</v>
      </c>
      <c r="Y154" s="1097">
        <v>11548</v>
      </c>
      <c r="Z154" s="1097">
        <v>9718</v>
      </c>
      <c r="AA154" s="1097">
        <v>8924</v>
      </c>
      <c r="AB154" s="1097">
        <v>8305</v>
      </c>
      <c r="AC154" s="1097">
        <v>7798</v>
      </c>
      <c r="AD154" s="1097">
        <v>7107</v>
      </c>
      <c r="AE154" s="1097">
        <v>6776</v>
      </c>
      <c r="AF154" s="1097">
        <v>6831</v>
      </c>
      <c r="AG154" s="1097">
        <v>7556</v>
      </c>
      <c r="AH154" s="1097" t="s">
        <v>4</v>
      </c>
    </row>
    <row r="155" spans="1:34" ht="22.5" x14ac:dyDescent="0.25">
      <c r="A155" s="419" t="s">
        <v>763</v>
      </c>
      <c r="B155" s="1097"/>
      <c r="C155" s="1097"/>
      <c r="D155" s="1097"/>
      <c r="E155" s="1097"/>
      <c r="F155" s="1097"/>
      <c r="G155" s="1097"/>
      <c r="H155" s="1097"/>
      <c r="I155" s="1097"/>
      <c r="J155" s="1097"/>
      <c r="K155" s="1097"/>
      <c r="L155" s="1097"/>
      <c r="M155" s="1097"/>
      <c r="N155" s="1097"/>
      <c r="O155" s="1097"/>
      <c r="P155" s="1097"/>
      <c r="Q155" s="1097"/>
      <c r="R155" s="1097"/>
      <c r="S155" s="1097"/>
      <c r="T155" s="1097"/>
      <c r="U155" s="1097">
        <v>7975</v>
      </c>
      <c r="V155" s="1097">
        <v>8187</v>
      </c>
      <c r="W155" s="1097">
        <v>8363</v>
      </c>
      <c r="X155" s="1097">
        <v>9034</v>
      </c>
      <c r="Y155" s="1097">
        <v>9484</v>
      </c>
      <c r="Z155" s="1097">
        <v>8437</v>
      </c>
      <c r="AA155" s="1097">
        <v>6976</v>
      </c>
      <c r="AB155" s="1097">
        <v>5708</v>
      </c>
      <c r="AC155" s="1097">
        <v>5929</v>
      </c>
      <c r="AD155" s="1097">
        <v>5925</v>
      </c>
      <c r="AE155" s="1097">
        <v>5838</v>
      </c>
      <c r="AF155" s="1097">
        <v>6070</v>
      </c>
      <c r="AG155" s="1097">
        <v>6974</v>
      </c>
      <c r="AH155" s="1097" t="s">
        <v>4</v>
      </c>
    </row>
    <row r="156" spans="1:34" ht="22.5" x14ac:dyDescent="0.25">
      <c r="A156" s="419" t="s">
        <v>178</v>
      </c>
      <c r="B156" s="1097"/>
      <c r="C156" s="1097"/>
      <c r="D156" s="1097"/>
      <c r="E156" s="1097"/>
      <c r="F156" s="1097"/>
      <c r="G156" s="1097"/>
      <c r="H156" s="1097"/>
      <c r="I156" s="1097"/>
      <c r="J156" s="1097"/>
      <c r="K156" s="1097"/>
      <c r="L156" s="1097"/>
      <c r="M156" s="1097"/>
      <c r="N156" s="1097"/>
      <c r="O156" s="1097"/>
      <c r="P156" s="1097"/>
      <c r="Q156" s="1097"/>
      <c r="R156" s="1097"/>
      <c r="S156" s="1097"/>
      <c r="T156" s="1097"/>
      <c r="U156" s="1097"/>
      <c r="V156" s="1097"/>
      <c r="W156" s="1097"/>
      <c r="X156" s="1097"/>
      <c r="Y156" s="1097"/>
      <c r="Z156" s="1097"/>
      <c r="AA156" s="1097"/>
      <c r="AB156" s="1097"/>
      <c r="AC156" s="1097"/>
      <c r="AD156" s="1097"/>
      <c r="AE156" s="1097"/>
      <c r="AF156" s="1097"/>
      <c r="AG156" s="1097"/>
      <c r="AH156" s="1097" t="s">
        <v>4</v>
      </c>
    </row>
    <row r="157" spans="1:34" ht="22.5" x14ac:dyDescent="0.25">
      <c r="A157" s="419" t="s">
        <v>179</v>
      </c>
      <c r="B157" s="1097"/>
      <c r="C157" s="1097"/>
      <c r="D157" s="1097"/>
      <c r="E157" s="1097"/>
      <c r="F157" s="1097"/>
      <c r="G157" s="1097"/>
      <c r="H157" s="1097"/>
      <c r="I157" s="1097"/>
      <c r="J157" s="1097"/>
      <c r="K157" s="1097"/>
      <c r="L157" s="1097"/>
      <c r="M157" s="1097"/>
      <c r="N157" s="1097"/>
      <c r="O157" s="1097"/>
      <c r="P157" s="1097"/>
      <c r="Q157" s="1097"/>
      <c r="R157" s="1097"/>
      <c r="S157" s="1097"/>
      <c r="T157" s="1097"/>
      <c r="U157" s="1097"/>
      <c r="V157" s="1097"/>
      <c r="W157" s="1097"/>
      <c r="X157" s="1097"/>
      <c r="Y157" s="1097"/>
      <c r="Z157" s="1097"/>
      <c r="AA157" s="1097"/>
      <c r="AB157" s="1097"/>
      <c r="AC157" s="1097"/>
      <c r="AD157" s="1097"/>
      <c r="AE157" s="1097"/>
      <c r="AF157" s="1097"/>
      <c r="AG157" s="1097"/>
      <c r="AH157" s="1097" t="s">
        <v>4</v>
      </c>
    </row>
    <row r="158" spans="1:34" ht="22.5" x14ac:dyDescent="0.25">
      <c r="A158" s="419" t="s">
        <v>180</v>
      </c>
      <c r="B158" s="1097"/>
      <c r="C158" s="1097"/>
      <c r="D158" s="1097"/>
      <c r="E158" s="1097"/>
      <c r="F158" s="1097"/>
      <c r="G158" s="1097"/>
      <c r="H158" s="1097"/>
      <c r="I158" s="1097"/>
      <c r="J158" s="1097"/>
      <c r="K158" s="1097"/>
      <c r="L158" s="1097"/>
      <c r="M158" s="1097"/>
      <c r="N158" s="1097"/>
      <c r="O158" s="1097"/>
      <c r="P158" s="1097"/>
      <c r="Q158" s="1097"/>
      <c r="R158" s="1097"/>
      <c r="S158" s="1097"/>
      <c r="T158" s="1097"/>
      <c r="U158" s="1097">
        <v>237760.1</v>
      </c>
      <c r="V158" s="1097">
        <v>266675.3</v>
      </c>
      <c r="W158" s="1097">
        <v>300473.59999999998</v>
      </c>
      <c r="X158" s="1097">
        <v>400981.3</v>
      </c>
      <c r="Y158" s="1097">
        <v>470082.1</v>
      </c>
      <c r="Z158" s="1097">
        <v>523876.3</v>
      </c>
      <c r="AA158" s="1097">
        <v>550031.6</v>
      </c>
      <c r="AB158" s="1097">
        <v>572420.30000000005</v>
      </c>
      <c r="AC158" s="1097">
        <v>641280.4</v>
      </c>
      <c r="AD158" s="1097">
        <v>699225.7</v>
      </c>
      <c r="AE158" s="1097">
        <v>736810.5</v>
      </c>
      <c r="AF158" s="1097">
        <v>745734.2</v>
      </c>
      <c r="AG158" s="1097">
        <v>807941.8</v>
      </c>
      <c r="AH158" s="1097" t="s">
        <v>4</v>
      </c>
    </row>
    <row r="159" spans="1:34" s="1193" customFormat="1" x14ac:dyDescent="0.2">
      <c r="A159" s="1055" t="s">
        <v>175</v>
      </c>
      <c r="B159" s="1194"/>
      <c r="C159" s="1194"/>
      <c r="D159" s="1194"/>
      <c r="E159" s="1194"/>
      <c r="F159" s="1194"/>
      <c r="G159" s="1194"/>
      <c r="H159" s="1194"/>
      <c r="I159" s="1194"/>
      <c r="J159" s="1194"/>
      <c r="K159" s="1050"/>
      <c r="L159" s="1050"/>
      <c r="M159" s="1050"/>
      <c r="N159" s="1050"/>
      <c r="O159" s="1050"/>
      <c r="P159" s="1050"/>
      <c r="Q159" s="1050"/>
      <c r="R159" s="1050"/>
      <c r="S159" s="1050"/>
      <c r="T159" s="1050"/>
      <c r="U159" s="1050"/>
      <c r="V159" s="1050">
        <v>112.2</v>
      </c>
      <c r="W159" s="1050">
        <v>112.7</v>
      </c>
      <c r="X159" s="1050">
        <v>133.4</v>
      </c>
      <c r="Y159" s="1050">
        <v>117.2</v>
      </c>
      <c r="Z159" s="1050">
        <v>111.4</v>
      </c>
      <c r="AA159" s="1050">
        <v>105</v>
      </c>
      <c r="AB159" s="1067">
        <v>104.1</v>
      </c>
      <c r="AC159" s="1050">
        <v>112</v>
      </c>
      <c r="AD159" s="1050">
        <v>109</v>
      </c>
      <c r="AE159" s="1052">
        <v>105.4</v>
      </c>
      <c r="AF159" s="1070">
        <v>101.2</v>
      </c>
      <c r="AG159" s="1061">
        <v>108.3</v>
      </c>
      <c r="AH159" s="1195"/>
    </row>
    <row r="160" spans="1:34" x14ac:dyDescent="0.25">
      <c r="A160" s="1189" t="s">
        <v>181</v>
      </c>
      <c r="B160" s="1114"/>
      <c r="C160" s="1114"/>
      <c r="D160" s="1114"/>
      <c r="E160" s="1114"/>
      <c r="F160" s="1114"/>
      <c r="G160" s="1114"/>
      <c r="H160" s="1114"/>
      <c r="I160" s="1114"/>
      <c r="J160" s="1114"/>
      <c r="K160" s="1114"/>
      <c r="L160" s="1114"/>
      <c r="M160" s="1114"/>
      <c r="N160" s="1114"/>
      <c r="O160" s="1114"/>
      <c r="P160" s="1114"/>
      <c r="Q160" s="1114"/>
      <c r="R160" s="1114"/>
      <c r="S160" s="1114"/>
      <c r="T160" s="1114"/>
      <c r="U160" s="1114"/>
      <c r="V160" s="1114"/>
      <c r="W160" s="1114"/>
      <c r="X160" s="1114"/>
      <c r="Y160" s="1114"/>
      <c r="Z160" s="1114"/>
      <c r="AA160" s="1114"/>
      <c r="AB160" s="1114"/>
      <c r="AC160" s="1114"/>
      <c r="AD160" s="1114"/>
      <c r="AE160" s="1114"/>
      <c r="AF160" s="1114"/>
      <c r="AG160" s="1114"/>
      <c r="AH160" s="1114"/>
    </row>
    <row r="161" spans="1:34" x14ac:dyDescent="0.25">
      <c r="A161" s="419" t="s">
        <v>717</v>
      </c>
      <c r="B161" s="1097"/>
      <c r="C161" s="1097"/>
      <c r="D161" s="1097"/>
      <c r="E161" s="1097"/>
      <c r="F161" s="1097"/>
      <c r="G161" s="1097"/>
      <c r="H161" s="1097"/>
      <c r="I161" s="1097"/>
      <c r="J161" s="1097"/>
      <c r="K161" s="1097"/>
      <c r="L161" s="1097"/>
      <c r="M161" s="1097"/>
      <c r="N161" s="1097"/>
      <c r="O161" s="1097"/>
      <c r="P161" s="1097"/>
      <c r="Q161" s="1097"/>
      <c r="R161" s="1097"/>
      <c r="S161" s="1097"/>
      <c r="T161" s="1097"/>
      <c r="U161" s="1097"/>
      <c r="V161" s="1097"/>
      <c r="W161" s="1097"/>
      <c r="X161" s="1097">
        <v>34430.6</v>
      </c>
      <c r="Y161" s="1097">
        <v>38410.5</v>
      </c>
      <c r="Z161" s="1097">
        <v>39752.300000000003</v>
      </c>
      <c r="AA161" s="1097">
        <v>46784.3</v>
      </c>
      <c r="AB161" s="1097">
        <v>54807.6</v>
      </c>
      <c r="AC161" s="1097">
        <v>60275.1</v>
      </c>
      <c r="AD161" s="1097">
        <v>65056.800000000003</v>
      </c>
      <c r="AE161" s="1097">
        <v>56243.1</v>
      </c>
      <c r="AF161" s="1097">
        <v>47537.599999999999</v>
      </c>
      <c r="AG161" s="1097">
        <v>54844.7</v>
      </c>
      <c r="AH161" s="1097" t="s">
        <v>8</v>
      </c>
    </row>
    <row r="162" spans="1:34" x14ac:dyDescent="0.25">
      <c r="A162" s="419" t="s">
        <v>175</v>
      </c>
      <c r="B162" s="1097"/>
      <c r="C162" s="1097"/>
      <c r="D162" s="1097"/>
      <c r="E162" s="1097"/>
      <c r="F162" s="1097"/>
      <c r="G162" s="1097"/>
      <c r="H162" s="1097"/>
      <c r="I162" s="1097"/>
      <c r="J162" s="1097"/>
      <c r="K162" s="1097"/>
      <c r="L162" s="1097"/>
      <c r="M162" s="1097"/>
      <c r="N162" s="1097"/>
      <c r="O162" s="1097"/>
      <c r="P162" s="1097"/>
      <c r="Q162" s="1097"/>
      <c r="R162" s="1097"/>
      <c r="S162" s="1097"/>
      <c r="T162" s="1097"/>
      <c r="U162" s="1097"/>
      <c r="V162" s="1097"/>
      <c r="W162" s="1097"/>
      <c r="X162" s="1097" t="s">
        <v>4</v>
      </c>
      <c r="Y162" s="1097">
        <v>105.7</v>
      </c>
      <c r="Z162" s="1097">
        <v>99</v>
      </c>
      <c r="AA162" s="1097">
        <v>102.7</v>
      </c>
      <c r="AB162" s="1097">
        <v>108.2</v>
      </c>
      <c r="AC162" s="1097">
        <v>102.4</v>
      </c>
      <c r="AD162" s="1097">
        <v>100.7</v>
      </c>
      <c r="AE162" s="1097">
        <v>80.3</v>
      </c>
      <c r="AF162" s="1097">
        <v>77.900000000000006</v>
      </c>
      <c r="AG162" s="1097">
        <v>100.5</v>
      </c>
      <c r="AH162" s="1097" t="s">
        <v>8</v>
      </c>
    </row>
    <row r="163" spans="1:34" s="1191" customFormat="1" ht="15" x14ac:dyDescent="0.25">
      <c r="A163" s="1191" t="s">
        <v>718</v>
      </c>
    </row>
    <row r="164" spans="1:34" s="1191" customFormat="1" ht="15" x14ac:dyDescent="0.25">
      <c r="A164" s="1191" t="s">
        <v>719</v>
      </c>
    </row>
    <row r="165" spans="1:34" s="1191" customFormat="1" ht="15" x14ac:dyDescent="0.25">
      <c r="A165" s="1191" t="s">
        <v>720</v>
      </c>
    </row>
    <row r="166" spans="1:34" s="1191" customFormat="1" ht="15" x14ac:dyDescent="0.25">
      <c r="A166" s="1191" t="s">
        <v>721</v>
      </c>
    </row>
    <row r="167" spans="1:34" s="1191" customFormat="1" ht="15" x14ac:dyDescent="0.25">
      <c r="A167" s="1191" t="s">
        <v>722</v>
      </c>
    </row>
    <row r="168" spans="1:34" s="1191" customFormat="1" ht="15" x14ac:dyDescent="0.25">
      <c r="A168" s="1191" t="s">
        <v>723</v>
      </c>
    </row>
    <row r="169" spans="1:34" s="1191" customFormat="1" ht="15" x14ac:dyDescent="0.25">
      <c r="A169" s="1191" t="s">
        <v>724</v>
      </c>
    </row>
    <row r="170" spans="1:34" s="1191" customFormat="1" ht="15" x14ac:dyDescent="0.25">
      <c r="A170" s="1191" t="s">
        <v>725</v>
      </c>
      <c r="AE170" s="1191" t="s">
        <v>764</v>
      </c>
    </row>
    <row r="171" spans="1:34" s="1191" customFormat="1" ht="15" x14ac:dyDescent="0.25">
      <c r="A171" s="1191" t="s">
        <v>726</v>
      </c>
    </row>
    <row r="172" spans="1:34" s="1191" customFormat="1" ht="15" x14ac:dyDescent="0.25">
      <c r="A172" s="1191" t="s">
        <v>727</v>
      </c>
    </row>
    <row r="173" spans="1:34" s="397" customFormat="1" x14ac:dyDescent="0.25">
      <c r="A173" s="397" t="s">
        <v>728</v>
      </c>
    </row>
    <row r="174" spans="1:34" s="397" customFormat="1" x14ac:dyDescent="0.25">
      <c r="A174" s="397" t="s">
        <v>729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2A7D2-0D6D-476D-84D4-0EC131C0BFD1}">
  <dimension ref="A1:AB296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D168" sqref="D168"/>
    </sheetView>
  </sheetViews>
  <sheetFormatPr defaultRowHeight="11.25" x14ac:dyDescent="0.2"/>
  <cols>
    <col min="1" max="1" width="57.28515625" style="1299" customWidth="1"/>
    <col min="2" max="2" width="11.85546875" style="1197" bestFit="1" customWidth="1"/>
    <col min="3" max="3" width="10.42578125" style="1197" customWidth="1"/>
    <col min="4" max="4" width="10.7109375" style="1197" customWidth="1"/>
    <col min="5" max="6" width="10.7109375" style="1197" bestFit="1" customWidth="1"/>
    <col min="7" max="7" width="10.7109375" style="1197" customWidth="1"/>
    <col min="8" max="8" width="9.85546875" style="1197" customWidth="1"/>
    <col min="9" max="9" width="10.140625" style="1197" customWidth="1"/>
    <col min="10" max="10" width="10.5703125" style="1197" customWidth="1"/>
    <col min="11" max="11" width="10.42578125" style="1197" customWidth="1"/>
    <col min="12" max="12" width="11.42578125" style="1197" customWidth="1"/>
    <col min="13" max="13" width="11.85546875" style="855" customWidth="1"/>
    <col min="14" max="14" width="12.28515625" style="855" customWidth="1"/>
    <col min="15" max="15" width="13" style="1198" customWidth="1"/>
    <col min="16" max="16" width="9.140625" style="855"/>
    <col min="17" max="256" width="9.140625" style="1199"/>
    <col min="257" max="257" width="57.28515625" style="1199" customWidth="1"/>
    <col min="258" max="258" width="11.85546875" style="1199" bestFit="1" customWidth="1"/>
    <col min="259" max="259" width="10.42578125" style="1199" customWidth="1"/>
    <col min="260" max="260" width="10.7109375" style="1199" customWidth="1"/>
    <col min="261" max="262" width="10.7109375" style="1199" bestFit="1" customWidth="1"/>
    <col min="263" max="263" width="10.7109375" style="1199" customWidth="1"/>
    <col min="264" max="264" width="9.85546875" style="1199" customWidth="1"/>
    <col min="265" max="265" width="10.140625" style="1199" customWidth="1"/>
    <col min="266" max="266" width="10.5703125" style="1199" customWidth="1"/>
    <col min="267" max="267" width="10.42578125" style="1199" customWidth="1"/>
    <col min="268" max="268" width="11.42578125" style="1199" customWidth="1"/>
    <col min="269" max="269" width="11.85546875" style="1199" customWidth="1"/>
    <col min="270" max="270" width="12.28515625" style="1199" customWidth="1"/>
    <col min="271" max="271" width="13" style="1199" customWidth="1"/>
    <col min="272" max="512" width="9.140625" style="1199"/>
    <col min="513" max="513" width="57.28515625" style="1199" customWidth="1"/>
    <col min="514" max="514" width="11.85546875" style="1199" bestFit="1" customWidth="1"/>
    <col min="515" max="515" width="10.42578125" style="1199" customWidth="1"/>
    <col min="516" max="516" width="10.7109375" style="1199" customWidth="1"/>
    <col min="517" max="518" width="10.7109375" style="1199" bestFit="1" customWidth="1"/>
    <col min="519" max="519" width="10.7109375" style="1199" customWidth="1"/>
    <col min="520" max="520" width="9.85546875" style="1199" customWidth="1"/>
    <col min="521" max="521" width="10.140625" style="1199" customWidth="1"/>
    <col min="522" max="522" width="10.5703125" style="1199" customWidth="1"/>
    <col min="523" max="523" width="10.42578125" style="1199" customWidth="1"/>
    <col min="524" max="524" width="11.42578125" style="1199" customWidth="1"/>
    <col min="525" max="525" width="11.85546875" style="1199" customWidth="1"/>
    <col min="526" max="526" width="12.28515625" style="1199" customWidth="1"/>
    <col min="527" max="527" width="13" style="1199" customWidth="1"/>
    <col min="528" max="768" width="9.140625" style="1199"/>
    <col min="769" max="769" width="57.28515625" style="1199" customWidth="1"/>
    <col min="770" max="770" width="11.85546875" style="1199" bestFit="1" customWidth="1"/>
    <col min="771" max="771" width="10.42578125" style="1199" customWidth="1"/>
    <col min="772" max="772" width="10.7109375" style="1199" customWidth="1"/>
    <col min="773" max="774" width="10.7109375" style="1199" bestFit="1" customWidth="1"/>
    <col min="775" max="775" width="10.7109375" style="1199" customWidth="1"/>
    <col min="776" max="776" width="9.85546875" style="1199" customWidth="1"/>
    <col min="777" max="777" width="10.140625" style="1199" customWidth="1"/>
    <col min="778" max="778" width="10.5703125" style="1199" customWidth="1"/>
    <col min="779" max="779" width="10.42578125" style="1199" customWidth="1"/>
    <col min="780" max="780" width="11.42578125" style="1199" customWidth="1"/>
    <col min="781" max="781" width="11.85546875" style="1199" customWidth="1"/>
    <col min="782" max="782" width="12.28515625" style="1199" customWidth="1"/>
    <col min="783" max="783" width="13" style="1199" customWidth="1"/>
    <col min="784" max="1024" width="9.140625" style="1199"/>
    <col min="1025" max="1025" width="57.28515625" style="1199" customWidth="1"/>
    <col min="1026" max="1026" width="11.85546875" style="1199" bestFit="1" customWidth="1"/>
    <col min="1027" max="1027" width="10.42578125" style="1199" customWidth="1"/>
    <col min="1028" max="1028" width="10.7109375" style="1199" customWidth="1"/>
    <col min="1029" max="1030" width="10.7109375" style="1199" bestFit="1" customWidth="1"/>
    <col min="1031" max="1031" width="10.7109375" style="1199" customWidth="1"/>
    <col min="1032" max="1032" width="9.85546875" style="1199" customWidth="1"/>
    <col min="1033" max="1033" width="10.140625" style="1199" customWidth="1"/>
    <col min="1034" max="1034" width="10.5703125" style="1199" customWidth="1"/>
    <col min="1035" max="1035" width="10.42578125" style="1199" customWidth="1"/>
    <col min="1036" max="1036" width="11.42578125" style="1199" customWidth="1"/>
    <col min="1037" max="1037" width="11.85546875" style="1199" customWidth="1"/>
    <col min="1038" max="1038" width="12.28515625" style="1199" customWidth="1"/>
    <col min="1039" max="1039" width="13" style="1199" customWidth="1"/>
    <col min="1040" max="1280" width="9.140625" style="1199"/>
    <col min="1281" max="1281" width="57.28515625" style="1199" customWidth="1"/>
    <col min="1282" max="1282" width="11.85546875" style="1199" bestFit="1" customWidth="1"/>
    <col min="1283" max="1283" width="10.42578125" style="1199" customWidth="1"/>
    <col min="1284" max="1284" width="10.7109375" style="1199" customWidth="1"/>
    <col min="1285" max="1286" width="10.7109375" style="1199" bestFit="1" customWidth="1"/>
    <col min="1287" max="1287" width="10.7109375" style="1199" customWidth="1"/>
    <col min="1288" max="1288" width="9.85546875" style="1199" customWidth="1"/>
    <col min="1289" max="1289" width="10.140625" style="1199" customWidth="1"/>
    <col min="1290" max="1290" width="10.5703125" style="1199" customWidth="1"/>
    <col min="1291" max="1291" width="10.42578125" style="1199" customWidth="1"/>
    <col min="1292" max="1292" width="11.42578125" style="1199" customWidth="1"/>
    <col min="1293" max="1293" width="11.85546875" style="1199" customWidth="1"/>
    <col min="1294" max="1294" width="12.28515625" style="1199" customWidth="1"/>
    <col min="1295" max="1295" width="13" style="1199" customWidth="1"/>
    <col min="1296" max="1536" width="9.140625" style="1199"/>
    <col min="1537" max="1537" width="57.28515625" style="1199" customWidth="1"/>
    <col min="1538" max="1538" width="11.85546875" style="1199" bestFit="1" customWidth="1"/>
    <col min="1539" max="1539" width="10.42578125" style="1199" customWidth="1"/>
    <col min="1540" max="1540" width="10.7109375" style="1199" customWidth="1"/>
    <col min="1541" max="1542" width="10.7109375" style="1199" bestFit="1" customWidth="1"/>
    <col min="1543" max="1543" width="10.7109375" style="1199" customWidth="1"/>
    <col min="1544" max="1544" width="9.85546875" style="1199" customWidth="1"/>
    <col min="1545" max="1545" width="10.140625" style="1199" customWidth="1"/>
    <col min="1546" max="1546" width="10.5703125" style="1199" customWidth="1"/>
    <col min="1547" max="1547" width="10.42578125" style="1199" customWidth="1"/>
    <col min="1548" max="1548" width="11.42578125" style="1199" customWidth="1"/>
    <col min="1549" max="1549" width="11.85546875" style="1199" customWidth="1"/>
    <col min="1550" max="1550" width="12.28515625" style="1199" customWidth="1"/>
    <col min="1551" max="1551" width="13" style="1199" customWidth="1"/>
    <col min="1552" max="1792" width="9.140625" style="1199"/>
    <col min="1793" max="1793" width="57.28515625" style="1199" customWidth="1"/>
    <col min="1794" max="1794" width="11.85546875" style="1199" bestFit="1" customWidth="1"/>
    <col min="1795" max="1795" width="10.42578125" style="1199" customWidth="1"/>
    <col min="1796" max="1796" width="10.7109375" style="1199" customWidth="1"/>
    <col min="1797" max="1798" width="10.7109375" style="1199" bestFit="1" customWidth="1"/>
    <col min="1799" max="1799" width="10.7109375" style="1199" customWidth="1"/>
    <col min="1800" max="1800" width="9.85546875" style="1199" customWidth="1"/>
    <col min="1801" max="1801" width="10.140625" style="1199" customWidth="1"/>
    <col min="1802" max="1802" width="10.5703125" style="1199" customWidth="1"/>
    <col min="1803" max="1803" width="10.42578125" style="1199" customWidth="1"/>
    <col min="1804" max="1804" width="11.42578125" style="1199" customWidth="1"/>
    <col min="1805" max="1805" width="11.85546875" style="1199" customWidth="1"/>
    <col min="1806" max="1806" width="12.28515625" style="1199" customWidth="1"/>
    <col min="1807" max="1807" width="13" style="1199" customWidth="1"/>
    <col min="1808" max="2048" width="9.140625" style="1199"/>
    <col min="2049" max="2049" width="57.28515625" style="1199" customWidth="1"/>
    <col min="2050" max="2050" width="11.85546875" style="1199" bestFit="1" customWidth="1"/>
    <col min="2051" max="2051" width="10.42578125" style="1199" customWidth="1"/>
    <col min="2052" max="2052" width="10.7109375" style="1199" customWidth="1"/>
    <col min="2053" max="2054" width="10.7109375" style="1199" bestFit="1" customWidth="1"/>
    <col min="2055" max="2055" width="10.7109375" style="1199" customWidth="1"/>
    <col min="2056" max="2056" width="9.85546875" style="1199" customWidth="1"/>
    <col min="2057" max="2057" width="10.140625" style="1199" customWidth="1"/>
    <col min="2058" max="2058" width="10.5703125" style="1199" customWidth="1"/>
    <col min="2059" max="2059" width="10.42578125" style="1199" customWidth="1"/>
    <col min="2060" max="2060" width="11.42578125" style="1199" customWidth="1"/>
    <col min="2061" max="2061" width="11.85546875" style="1199" customWidth="1"/>
    <col min="2062" max="2062" width="12.28515625" style="1199" customWidth="1"/>
    <col min="2063" max="2063" width="13" style="1199" customWidth="1"/>
    <col min="2064" max="2304" width="9.140625" style="1199"/>
    <col min="2305" max="2305" width="57.28515625" style="1199" customWidth="1"/>
    <col min="2306" max="2306" width="11.85546875" style="1199" bestFit="1" customWidth="1"/>
    <col min="2307" max="2307" width="10.42578125" style="1199" customWidth="1"/>
    <col min="2308" max="2308" width="10.7109375" style="1199" customWidth="1"/>
    <col min="2309" max="2310" width="10.7109375" style="1199" bestFit="1" customWidth="1"/>
    <col min="2311" max="2311" width="10.7109375" style="1199" customWidth="1"/>
    <col min="2312" max="2312" width="9.85546875" style="1199" customWidth="1"/>
    <col min="2313" max="2313" width="10.140625" style="1199" customWidth="1"/>
    <col min="2314" max="2314" width="10.5703125" style="1199" customWidth="1"/>
    <col min="2315" max="2315" width="10.42578125" style="1199" customWidth="1"/>
    <col min="2316" max="2316" width="11.42578125" style="1199" customWidth="1"/>
    <col min="2317" max="2317" width="11.85546875" style="1199" customWidth="1"/>
    <col min="2318" max="2318" width="12.28515625" style="1199" customWidth="1"/>
    <col min="2319" max="2319" width="13" style="1199" customWidth="1"/>
    <col min="2320" max="2560" width="9.140625" style="1199"/>
    <col min="2561" max="2561" width="57.28515625" style="1199" customWidth="1"/>
    <col min="2562" max="2562" width="11.85546875" style="1199" bestFit="1" customWidth="1"/>
    <col min="2563" max="2563" width="10.42578125" style="1199" customWidth="1"/>
    <col min="2564" max="2564" width="10.7109375" style="1199" customWidth="1"/>
    <col min="2565" max="2566" width="10.7109375" style="1199" bestFit="1" customWidth="1"/>
    <col min="2567" max="2567" width="10.7109375" style="1199" customWidth="1"/>
    <col min="2568" max="2568" width="9.85546875" style="1199" customWidth="1"/>
    <col min="2569" max="2569" width="10.140625" style="1199" customWidth="1"/>
    <col min="2570" max="2570" width="10.5703125" style="1199" customWidth="1"/>
    <col min="2571" max="2571" width="10.42578125" style="1199" customWidth="1"/>
    <col min="2572" max="2572" width="11.42578125" style="1199" customWidth="1"/>
    <col min="2573" max="2573" width="11.85546875" style="1199" customWidth="1"/>
    <col min="2574" max="2574" width="12.28515625" style="1199" customWidth="1"/>
    <col min="2575" max="2575" width="13" style="1199" customWidth="1"/>
    <col min="2576" max="2816" width="9.140625" style="1199"/>
    <col min="2817" max="2817" width="57.28515625" style="1199" customWidth="1"/>
    <col min="2818" max="2818" width="11.85546875" style="1199" bestFit="1" customWidth="1"/>
    <col min="2819" max="2819" width="10.42578125" style="1199" customWidth="1"/>
    <col min="2820" max="2820" width="10.7109375" style="1199" customWidth="1"/>
    <col min="2821" max="2822" width="10.7109375" style="1199" bestFit="1" customWidth="1"/>
    <col min="2823" max="2823" width="10.7109375" style="1199" customWidth="1"/>
    <col min="2824" max="2824" width="9.85546875" style="1199" customWidth="1"/>
    <col min="2825" max="2825" width="10.140625" style="1199" customWidth="1"/>
    <col min="2826" max="2826" width="10.5703125" style="1199" customWidth="1"/>
    <col min="2827" max="2827" width="10.42578125" style="1199" customWidth="1"/>
    <col min="2828" max="2828" width="11.42578125" style="1199" customWidth="1"/>
    <col min="2829" max="2829" width="11.85546875" style="1199" customWidth="1"/>
    <col min="2830" max="2830" width="12.28515625" style="1199" customWidth="1"/>
    <col min="2831" max="2831" width="13" style="1199" customWidth="1"/>
    <col min="2832" max="3072" width="9.140625" style="1199"/>
    <col min="3073" max="3073" width="57.28515625" style="1199" customWidth="1"/>
    <col min="3074" max="3074" width="11.85546875" style="1199" bestFit="1" customWidth="1"/>
    <col min="3075" max="3075" width="10.42578125" style="1199" customWidth="1"/>
    <col min="3076" max="3076" width="10.7109375" style="1199" customWidth="1"/>
    <col min="3077" max="3078" width="10.7109375" style="1199" bestFit="1" customWidth="1"/>
    <col min="3079" max="3079" width="10.7109375" style="1199" customWidth="1"/>
    <col min="3080" max="3080" width="9.85546875" style="1199" customWidth="1"/>
    <col min="3081" max="3081" width="10.140625" style="1199" customWidth="1"/>
    <col min="3082" max="3082" width="10.5703125" style="1199" customWidth="1"/>
    <col min="3083" max="3083" width="10.42578125" style="1199" customWidth="1"/>
    <col min="3084" max="3084" width="11.42578125" style="1199" customWidth="1"/>
    <col min="3085" max="3085" width="11.85546875" style="1199" customWidth="1"/>
    <col min="3086" max="3086" width="12.28515625" style="1199" customWidth="1"/>
    <col min="3087" max="3087" width="13" style="1199" customWidth="1"/>
    <col min="3088" max="3328" width="9.140625" style="1199"/>
    <col min="3329" max="3329" width="57.28515625" style="1199" customWidth="1"/>
    <col min="3330" max="3330" width="11.85546875" style="1199" bestFit="1" customWidth="1"/>
    <col min="3331" max="3331" width="10.42578125" style="1199" customWidth="1"/>
    <col min="3332" max="3332" width="10.7109375" style="1199" customWidth="1"/>
    <col min="3333" max="3334" width="10.7109375" style="1199" bestFit="1" customWidth="1"/>
    <col min="3335" max="3335" width="10.7109375" style="1199" customWidth="1"/>
    <col min="3336" max="3336" width="9.85546875" style="1199" customWidth="1"/>
    <col min="3337" max="3337" width="10.140625" style="1199" customWidth="1"/>
    <col min="3338" max="3338" width="10.5703125" style="1199" customWidth="1"/>
    <col min="3339" max="3339" width="10.42578125" style="1199" customWidth="1"/>
    <col min="3340" max="3340" width="11.42578125" style="1199" customWidth="1"/>
    <col min="3341" max="3341" width="11.85546875" style="1199" customWidth="1"/>
    <col min="3342" max="3342" width="12.28515625" style="1199" customWidth="1"/>
    <col min="3343" max="3343" width="13" style="1199" customWidth="1"/>
    <col min="3344" max="3584" width="9.140625" style="1199"/>
    <col min="3585" max="3585" width="57.28515625" style="1199" customWidth="1"/>
    <col min="3586" max="3586" width="11.85546875" style="1199" bestFit="1" customWidth="1"/>
    <col min="3587" max="3587" width="10.42578125" style="1199" customWidth="1"/>
    <col min="3588" max="3588" width="10.7109375" style="1199" customWidth="1"/>
    <col min="3589" max="3590" width="10.7109375" style="1199" bestFit="1" customWidth="1"/>
    <col min="3591" max="3591" width="10.7109375" style="1199" customWidth="1"/>
    <col min="3592" max="3592" width="9.85546875" style="1199" customWidth="1"/>
    <col min="3593" max="3593" width="10.140625" style="1199" customWidth="1"/>
    <col min="3594" max="3594" width="10.5703125" style="1199" customWidth="1"/>
    <col min="3595" max="3595" width="10.42578125" style="1199" customWidth="1"/>
    <col min="3596" max="3596" width="11.42578125" style="1199" customWidth="1"/>
    <col min="3597" max="3597" width="11.85546875" style="1199" customWidth="1"/>
    <col min="3598" max="3598" width="12.28515625" style="1199" customWidth="1"/>
    <col min="3599" max="3599" width="13" style="1199" customWidth="1"/>
    <col min="3600" max="3840" width="9.140625" style="1199"/>
    <col min="3841" max="3841" width="57.28515625" style="1199" customWidth="1"/>
    <col min="3842" max="3842" width="11.85546875" style="1199" bestFit="1" customWidth="1"/>
    <col min="3843" max="3843" width="10.42578125" style="1199" customWidth="1"/>
    <col min="3844" max="3844" width="10.7109375" style="1199" customWidth="1"/>
    <col min="3845" max="3846" width="10.7109375" style="1199" bestFit="1" customWidth="1"/>
    <col min="3847" max="3847" width="10.7109375" style="1199" customWidth="1"/>
    <col min="3848" max="3848" width="9.85546875" style="1199" customWidth="1"/>
    <col min="3849" max="3849" width="10.140625" style="1199" customWidth="1"/>
    <col min="3850" max="3850" width="10.5703125" style="1199" customWidth="1"/>
    <col min="3851" max="3851" width="10.42578125" style="1199" customWidth="1"/>
    <col min="3852" max="3852" width="11.42578125" style="1199" customWidth="1"/>
    <col min="3853" max="3853" width="11.85546875" style="1199" customWidth="1"/>
    <col min="3854" max="3854" width="12.28515625" style="1199" customWidth="1"/>
    <col min="3855" max="3855" width="13" style="1199" customWidth="1"/>
    <col min="3856" max="4096" width="9.140625" style="1199"/>
    <col min="4097" max="4097" width="57.28515625" style="1199" customWidth="1"/>
    <col min="4098" max="4098" width="11.85546875" style="1199" bestFit="1" customWidth="1"/>
    <col min="4099" max="4099" width="10.42578125" style="1199" customWidth="1"/>
    <col min="4100" max="4100" width="10.7109375" style="1199" customWidth="1"/>
    <col min="4101" max="4102" width="10.7109375" style="1199" bestFit="1" customWidth="1"/>
    <col min="4103" max="4103" width="10.7109375" style="1199" customWidth="1"/>
    <col min="4104" max="4104" width="9.85546875" style="1199" customWidth="1"/>
    <col min="4105" max="4105" width="10.140625" style="1199" customWidth="1"/>
    <col min="4106" max="4106" width="10.5703125" style="1199" customWidth="1"/>
    <col min="4107" max="4107" width="10.42578125" style="1199" customWidth="1"/>
    <col min="4108" max="4108" width="11.42578125" style="1199" customWidth="1"/>
    <col min="4109" max="4109" width="11.85546875" style="1199" customWidth="1"/>
    <col min="4110" max="4110" width="12.28515625" style="1199" customWidth="1"/>
    <col min="4111" max="4111" width="13" style="1199" customWidth="1"/>
    <col min="4112" max="4352" width="9.140625" style="1199"/>
    <col min="4353" max="4353" width="57.28515625" style="1199" customWidth="1"/>
    <col min="4354" max="4354" width="11.85546875" style="1199" bestFit="1" customWidth="1"/>
    <col min="4355" max="4355" width="10.42578125" style="1199" customWidth="1"/>
    <col min="4356" max="4356" width="10.7109375" style="1199" customWidth="1"/>
    <col min="4357" max="4358" width="10.7109375" style="1199" bestFit="1" customWidth="1"/>
    <col min="4359" max="4359" width="10.7109375" style="1199" customWidth="1"/>
    <col min="4360" max="4360" width="9.85546875" style="1199" customWidth="1"/>
    <col min="4361" max="4361" width="10.140625" style="1199" customWidth="1"/>
    <col min="4362" max="4362" width="10.5703125" style="1199" customWidth="1"/>
    <col min="4363" max="4363" width="10.42578125" style="1199" customWidth="1"/>
    <col min="4364" max="4364" width="11.42578125" style="1199" customWidth="1"/>
    <col min="4365" max="4365" width="11.85546875" style="1199" customWidth="1"/>
    <col min="4366" max="4366" width="12.28515625" style="1199" customWidth="1"/>
    <col min="4367" max="4367" width="13" style="1199" customWidth="1"/>
    <col min="4368" max="4608" width="9.140625" style="1199"/>
    <col min="4609" max="4609" width="57.28515625" style="1199" customWidth="1"/>
    <col min="4610" max="4610" width="11.85546875" style="1199" bestFit="1" customWidth="1"/>
    <col min="4611" max="4611" width="10.42578125" style="1199" customWidth="1"/>
    <col min="4612" max="4612" width="10.7109375" style="1199" customWidth="1"/>
    <col min="4613" max="4614" width="10.7109375" style="1199" bestFit="1" customWidth="1"/>
    <col min="4615" max="4615" width="10.7109375" style="1199" customWidth="1"/>
    <col min="4616" max="4616" width="9.85546875" style="1199" customWidth="1"/>
    <col min="4617" max="4617" width="10.140625" style="1199" customWidth="1"/>
    <col min="4618" max="4618" width="10.5703125" style="1199" customWidth="1"/>
    <col min="4619" max="4619" width="10.42578125" style="1199" customWidth="1"/>
    <col min="4620" max="4620" width="11.42578125" style="1199" customWidth="1"/>
    <col min="4621" max="4621" width="11.85546875" style="1199" customWidth="1"/>
    <col min="4622" max="4622" width="12.28515625" style="1199" customWidth="1"/>
    <col min="4623" max="4623" width="13" style="1199" customWidth="1"/>
    <col min="4624" max="4864" width="9.140625" style="1199"/>
    <col min="4865" max="4865" width="57.28515625" style="1199" customWidth="1"/>
    <col min="4866" max="4866" width="11.85546875" style="1199" bestFit="1" customWidth="1"/>
    <col min="4867" max="4867" width="10.42578125" style="1199" customWidth="1"/>
    <col min="4868" max="4868" width="10.7109375" style="1199" customWidth="1"/>
    <col min="4869" max="4870" width="10.7109375" style="1199" bestFit="1" customWidth="1"/>
    <col min="4871" max="4871" width="10.7109375" style="1199" customWidth="1"/>
    <col min="4872" max="4872" width="9.85546875" style="1199" customWidth="1"/>
    <col min="4873" max="4873" width="10.140625" style="1199" customWidth="1"/>
    <col min="4874" max="4874" width="10.5703125" style="1199" customWidth="1"/>
    <col min="4875" max="4875" width="10.42578125" style="1199" customWidth="1"/>
    <col min="4876" max="4876" width="11.42578125" style="1199" customWidth="1"/>
    <col min="4877" max="4877" width="11.85546875" style="1199" customWidth="1"/>
    <col min="4878" max="4878" width="12.28515625" style="1199" customWidth="1"/>
    <col min="4879" max="4879" width="13" style="1199" customWidth="1"/>
    <col min="4880" max="5120" width="9.140625" style="1199"/>
    <col min="5121" max="5121" width="57.28515625" style="1199" customWidth="1"/>
    <col min="5122" max="5122" width="11.85546875" style="1199" bestFit="1" customWidth="1"/>
    <col min="5123" max="5123" width="10.42578125" style="1199" customWidth="1"/>
    <col min="5124" max="5124" width="10.7109375" style="1199" customWidth="1"/>
    <col min="5125" max="5126" width="10.7109375" style="1199" bestFit="1" customWidth="1"/>
    <col min="5127" max="5127" width="10.7109375" style="1199" customWidth="1"/>
    <col min="5128" max="5128" width="9.85546875" style="1199" customWidth="1"/>
    <col min="5129" max="5129" width="10.140625" style="1199" customWidth="1"/>
    <col min="5130" max="5130" width="10.5703125" style="1199" customWidth="1"/>
    <col min="5131" max="5131" width="10.42578125" style="1199" customWidth="1"/>
    <col min="5132" max="5132" width="11.42578125" style="1199" customWidth="1"/>
    <col min="5133" max="5133" width="11.85546875" style="1199" customWidth="1"/>
    <col min="5134" max="5134" width="12.28515625" style="1199" customWidth="1"/>
    <col min="5135" max="5135" width="13" style="1199" customWidth="1"/>
    <col min="5136" max="5376" width="9.140625" style="1199"/>
    <col min="5377" max="5377" width="57.28515625" style="1199" customWidth="1"/>
    <col min="5378" max="5378" width="11.85546875" style="1199" bestFit="1" customWidth="1"/>
    <col min="5379" max="5379" width="10.42578125" style="1199" customWidth="1"/>
    <col min="5380" max="5380" width="10.7109375" style="1199" customWidth="1"/>
    <col min="5381" max="5382" width="10.7109375" style="1199" bestFit="1" customWidth="1"/>
    <col min="5383" max="5383" width="10.7109375" style="1199" customWidth="1"/>
    <col min="5384" max="5384" width="9.85546875" style="1199" customWidth="1"/>
    <col min="5385" max="5385" width="10.140625" style="1199" customWidth="1"/>
    <col min="5386" max="5386" width="10.5703125" style="1199" customWidth="1"/>
    <col min="5387" max="5387" width="10.42578125" style="1199" customWidth="1"/>
    <col min="5388" max="5388" width="11.42578125" style="1199" customWidth="1"/>
    <col min="5389" max="5389" width="11.85546875" style="1199" customWidth="1"/>
    <col min="5390" max="5390" width="12.28515625" style="1199" customWidth="1"/>
    <col min="5391" max="5391" width="13" style="1199" customWidth="1"/>
    <col min="5392" max="5632" width="9.140625" style="1199"/>
    <col min="5633" max="5633" width="57.28515625" style="1199" customWidth="1"/>
    <col min="5634" max="5634" width="11.85546875" style="1199" bestFit="1" customWidth="1"/>
    <col min="5635" max="5635" width="10.42578125" style="1199" customWidth="1"/>
    <col min="5636" max="5636" width="10.7109375" style="1199" customWidth="1"/>
    <col min="5637" max="5638" width="10.7109375" style="1199" bestFit="1" customWidth="1"/>
    <col min="5639" max="5639" width="10.7109375" style="1199" customWidth="1"/>
    <col min="5640" max="5640" width="9.85546875" style="1199" customWidth="1"/>
    <col min="5641" max="5641" width="10.140625" style="1199" customWidth="1"/>
    <col min="5642" max="5642" width="10.5703125" style="1199" customWidth="1"/>
    <col min="5643" max="5643" width="10.42578125" style="1199" customWidth="1"/>
    <col min="5644" max="5644" width="11.42578125" style="1199" customWidth="1"/>
    <col min="5645" max="5645" width="11.85546875" style="1199" customWidth="1"/>
    <col min="5646" max="5646" width="12.28515625" style="1199" customWidth="1"/>
    <col min="5647" max="5647" width="13" style="1199" customWidth="1"/>
    <col min="5648" max="5888" width="9.140625" style="1199"/>
    <col min="5889" max="5889" width="57.28515625" style="1199" customWidth="1"/>
    <col min="5890" max="5890" width="11.85546875" style="1199" bestFit="1" customWidth="1"/>
    <col min="5891" max="5891" width="10.42578125" style="1199" customWidth="1"/>
    <col min="5892" max="5892" width="10.7109375" style="1199" customWidth="1"/>
    <col min="5893" max="5894" width="10.7109375" style="1199" bestFit="1" customWidth="1"/>
    <col min="5895" max="5895" width="10.7109375" style="1199" customWidth="1"/>
    <col min="5896" max="5896" width="9.85546875" style="1199" customWidth="1"/>
    <col min="5897" max="5897" width="10.140625" style="1199" customWidth="1"/>
    <col min="5898" max="5898" width="10.5703125" style="1199" customWidth="1"/>
    <col min="5899" max="5899" width="10.42578125" style="1199" customWidth="1"/>
    <col min="5900" max="5900" width="11.42578125" style="1199" customWidth="1"/>
    <col min="5901" max="5901" width="11.85546875" style="1199" customWidth="1"/>
    <col min="5902" max="5902" width="12.28515625" style="1199" customWidth="1"/>
    <col min="5903" max="5903" width="13" style="1199" customWidth="1"/>
    <col min="5904" max="6144" width="9.140625" style="1199"/>
    <col min="6145" max="6145" width="57.28515625" style="1199" customWidth="1"/>
    <col min="6146" max="6146" width="11.85546875" style="1199" bestFit="1" customWidth="1"/>
    <col min="6147" max="6147" width="10.42578125" style="1199" customWidth="1"/>
    <col min="6148" max="6148" width="10.7109375" style="1199" customWidth="1"/>
    <col min="6149" max="6150" width="10.7109375" style="1199" bestFit="1" customWidth="1"/>
    <col min="6151" max="6151" width="10.7109375" style="1199" customWidth="1"/>
    <col min="6152" max="6152" width="9.85546875" style="1199" customWidth="1"/>
    <col min="6153" max="6153" width="10.140625" style="1199" customWidth="1"/>
    <col min="6154" max="6154" width="10.5703125" style="1199" customWidth="1"/>
    <col min="6155" max="6155" width="10.42578125" style="1199" customWidth="1"/>
    <col min="6156" max="6156" width="11.42578125" style="1199" customWidth="1"/>
    <col min="6157" max="6157" width="11.85546875" style="1199" customWidth="1"/>
    <col min="6158" max="6158" width="12.28515625" style="1199" customWidth="1"/>
    <col min="6159" max="6159" width="13" style="1199" customWidth="1"/>
    <col min="6160" max="6400" width="9.140625" style="1199"/>
    <col min="6401" max="6401" width="57.28515625" style="1199" customWidth="1"/>
    <col min="6402" max="6402" width="11.85546875" style="1199" bestFit="1" customWidth="1"/>
    <col min="6403" max="6403" width="10.42578125" style="1199" customWidth="1"/>
    <col min="6404" max="6404" width="10.7109375" style="1199" customWidth="1"/>
    <col min="6405" max="6406" width="10.7109375" style="1199" bestFit="1" customWidth="1"/>
    <col min="6407" max="6407" width="10.7109375" style="1199" customWidth="1"/>
    <col min="6408" max="6408" width="9.85546875" style="1199" customWidth="1"/>
    <col min="6409" max="6409" width="10.140625" style="1199" customWidth="1"/>
    <col min="6410" max="6410" width="10.5703125" style="1199" customWidth="1"/>
    <col min="6411" max="6411" width="10.42578125" style="1199" customWidth="1"/>
    <col min="6412" max="6412" width="11.42578125" style="1199" customWidth="1"/>
    <col min="6413" max="6413" width="11.85546875" style="1199" customWidth="1"/>
    <col min="6414" max="6414" width="12.28515625" style="1199" customWidth="1"/>
    <col min="6415" max="6415" width="13" style="1199" customWidth="1"/>
    <col min="6416" max="6656" width="9.140625" style="1199"/>
    <col min="6657" max="6657" width="57.28515625" style="1199" customWidth="1"/>
    <col min="6658" max="6658" width="11.85546875" style="1199" bestFit="1" customWidth="1"/>
    <col min="6659" max="6659" width="10.42578125" style="1199" customWidth="1"/>
    <col min="6660" max="6660" width="10.7109375" style="1199" customWidth="1"/>
    <col min="6661" max="6662" width="10.7109375" style="1199" bestFit="1" customWidth="1"/>
    <col min="6663" max="6663" width="10.7109375" style="1199" customWidth="1"/>
    <col min="6664" max="6664" width="9.85546875" style="1199" customWidth="1"/>
    <col min="6665" max="6665" width="10.140625" style="1199" customWidth="1"/>
    <col min="6666" max="6666" width="10.5703125" style="1199" customWidth="1"/>
    <col min="6667" max="6667" width="10.42578125" style="1199" customWidth="1"/>
    <col min="6668" max="6668" width="11.42578125" style="1199" customWidth="1"/>
    <col min="6669" max="6669" width="11.85546875" style="1199" customWidth="1"/>
    <col min="6670" max="6670" width="12.28515625" style="1199" customWidth="1"/>
    <col min="6671" max="6671" width="13" style="1199" customWidth="1"/>
    <col min="6672" max="6912" width="9.140625" style="1199"/>
    <col min="6913" max="6913" width="57.28515625" style="1199" customWidth="1"/>
    <col min="6914" max="6914" width="11.85546875" style="1199" bestFit="1" customWidth="1"/>
    <col min="6915" max="6915" width="10.42578125" style="1199" customWidth="1"/>
    <col min="6916" max="6916" width="10.7109375" style="1199" customWidth="1"/>
    <col min="6917" max="6918" width="10.7109375" style="1199" bestFit="1" customWidth="1"/>
    <col min="6919" max="6919" width="10.7109375" style="1199" customWidth="1"/>
    <col min="6920" max="6920" width="9.85546875" style="1199" customWidth="1"/>
    <col min="6921" max="6921" width="10.140625" style="1199" customWidth="1"/>
    <col min="6922" max="6922" width="10.5703125" style="1199" customWidth="1"/>
    <col min="6923" max="6923" width="10.42578125" style="1199" customWidth="1"/>
    <col min="6924" max="6924" width="11.42578125" style="1199" customWidth="1"/>
    <col min="6925" max="6925" width="11.85546875" style="1199" customWidth="1"/>
    <col min="6926" max="6926" width="12.28515625" style="1199" customWidth="1"/>
    <col min="6927" max="6927" width="13" style="1199" customWidth="1"/>
    <col min="6928" max="7168" width="9.140625" style="1199"/>
    <col min="7169" max="7169" width="57.28515625" style="1199" customWidth="1"/>
    <col min="7170" max="7170" width="11.85546875" style="1199" bestFit="1" customWidth="1"/>
    <col min="7171" max="7171" width="10.42578125" style="1199" customWidth="1"/>
    <col min="7172" max="7172" width="10.7109375" style="1199" customWidth="1"/>
    <col min="7173" max="7174" width="10.7109375" style="1199" bestFit="1" customWidth="1"/>
    <col min="7175" max="7175" width="10.7109375" style="1199" customWidth="1"/>
    <col min="7176" max="7176" width="9.85546875" style="1199" customWidth="1"/>
    <col min="7177" max="7177" width="10.140625" style="1199" customWidth="1"/>
    <col min="7178" max="7178" width="10.5703125" style="1199" customWidth="1"/>
    <col min="7179" max="7179" width="10.42578125" style="1199" customWidth="1"/>
    <col min="7180" max="7180" width="11.42578125" style="1199" customWidth="1"/>
    <col min="7181" max="7181" width="11.85546875" style="1199" customWidth="1"/>
    <col min="7182" max="7182" width="12.28515625" style="1199" customWidth="1"/>
    <col min="7183" max="7183" width="13" style="1199" customWidth="1"/>
    <col min="7184" max="7424" width="9.140625" style="1199"/>
    <col min="7425" max="7425" width="57.28515625" style="1199" customWidth="1"/>
    <col min="7426" max="7426" width="11.85546875" style="1199" bestFit="1" customWidth="1"/>
    <col min="7427" max="7427" width="10.42578125" style="1199" customWidth="1"/>
    <col min="7428" max="7428" width="10.7109375" style="1199" customWidth="1"/>
    <col min="7429" max="7430" width="10.7109375" style="1199" bestFit="1" customWidth="1"/>
    <col min="7431" max="7431" width="10.7109375" style="1199" customWidth="1"/>
    <col min="7432" max="7432" width="9.85546875" style="1199" customWidth="1"/>
    <col min="7433" max="7433" width="10.140625" style="1199" customWidth="1"/>
    <col min="7434" max="7434" width="10.5703125" style="1199" customWidth="1"/>
    <col min="7435" max="7435" width="10.42578125" style="1199" customWidth="1"/>
    <col min="7436" max="7436" width="11.42578125" style="1199" customWidth="1"/>
    <col min="7437" max="7437" width="11.85546875" style="1199" customWidth="1"/>
    <col min="7438" max="7438" width="12.28515625" style="1199" customWidth="1"/>
    <col min="7439" max="7439" width="13" style="1199" customWidth="1"/>
    <col min="7440" max="7680" width="9.140625" style="1199"/>
    <col min="7681" max="7681" width="57.28515625" style="1199" customWidth="1"/>
    <col min="7682" max="7682" width="11.85546875" style="1199" bestFit="1" customWidth="1"/>
    <col min="7683" max="7683" width="10.42578125" style="1199" customWidth="1"/>
    <col min="7684" max="7684" width="10.7109375" style="1199" customWidth="1"/>
    <col min="7685" max="7686" width="10.7109375" style="1199" bestFit="1" customWidth="1"/>
    <col min="7687" max="7687" width="10.7109375" style="1199" customWidth="1"/>
    <col min="7688" max="7688" width="9.85546875" style="1199" customWidth="1"/>
    <col min="7689" max="7689" width="10.140625" style="1199" customWidth="1"/>
    <col min="7690" max="7690" width="10.5703125" style="1199" customWidth="1"/>
    <col min="7691" max="7691" width="10.42578125" style="1199" customWidth="1"/>
    <col min="7692" max="7692" width="11.42578125" style="1199" customWidth="1"/>
    <col min="7693" max="7693" width="11.85546875" style="1199" customWidth="1"/>
    <col min="7694" max="7694" width="12.28515625" style="1199" customWidth="1"/>
    <col min="7695" max="7695" width="13" style="1199" customWidth="1"/>
    <col min="7696" max="7936" width="9.140625" style="1199"/>
    <col min="7937" max="7937" width="57.28515625" style="1199" customWidth="1"/>
    <col min="7938" max="7938" width="11.85546875" style="1199" bestFit="1" customWidth="1"/>
    <col min="7939" max="7939" width="10.42578125" style="1199" customWidth="1"/>
    <col min="7940" max="7940" width="10.7109375" style="1199" customWidth="1"/>
    <col min="7941" max="7942" width="10.7109375" style="1199" bestFit="1" customWidth="1"/>
    <col min="7943" max="7943" width="10.7109375" style="1199" customWidth="1"/>
    <col min="7944" max="7944" width="9.85546875" style="1199" customWidth="1"/>
    <col min="7945" max="7945" width="10.140625" style="1199" customWidth="1"/>
    <col min="7946" max="7946" width="10.5703125" style="1199" customWidth="1"/>
    <col min="7947" max="7947" width="10.42578125" style="1199" customWidth="1"/>
    <col min="7948" max="7948" width="11.42578125" style="1199" customWidth="1"/>
    <col min="7949" max="7949" width="11.85546875" style="1199" customWidth="1"/>
    <col min="7950" max="7950" width="12.28515625" style="1199" customWidth="1"/>
    <col min="7951" max="7951" width="13" style="1199" customWidth="1"/>
    <col min="7952" max="8192" width="9.140625" style="1199"/>
    <col min="8193" max="8193" width="57.28515625" style="1199" customWidth="1"/>
    <col min="8194" max="8194" width="11.85546875" style="1199" bestFit="1" customWidth="1"/>
    <col min="8195" max="8195" width="10.42578125" style="1199" customWidth="1"/>
    <col min="8196" max="8196" width="10.7109375" style="1199" customWidth="1"/>
    <col min="8197" max="8198" width="10.7109375" style="1199" bestFit="1" customWidth="1"/>
    <col min="8199" max="8199" width="10.7109375" style="1199" customWidth="1"/>
    <col min="8200" max="8200" width="9.85546875" style="1199" customWidth="1"/>
    <col min="8201" max="8201" width="10.140625" style="1199" customWidth="1"/>
    <col min="8202" max="8202" width="10.5703125" style="1199" customWidth="1"/>
    <col min="8203" max="8203" width="10.42578125" style="1199" customWidth="1"/>
    <col min="8204" max="8204" width="11.42578125" style="1199" customWidth="1"/>
    <col min="8205" max="8205" width="11.85546875" style="1199" customWidth="1"/>
    <col min="8206" max="8206" width="12.28515625" style="1199" customWidth="1"/>
    <col min="8207" max="8207" width="13" style="1199" customWidth="1"/>
    <col min="8208" max="8448" width="9.140625" style="1199"/>
    <col min="8449" max="8449" width="57.28515625" style="1199" customWidth="1"/>
    <col min="8450" max="8450" width="11.85546875" style="1199" bestFit="1" customWidth="1"/>
    <col min="8451" max="8451" width="10.42578125" style="1199" customWidth="1"/>
    <col min="8452" max="8452" width="10.7109375" style="1199" customWidth="1"/>
    <col min="8453" max="8454" width="10.7109375" style="1199" bestFit="1" customWidth="1"/>
    <col min="8455" max="8455" width="10.7109375" style="1199" customWidth="1"/>
    <col min="8456" max="8456" width="9.85546875" style="1199" customWidth="1"/>
    <col min="8457" max="8457" width="10.140625" style="1199" customWidth="1"/>
    <col min="8458" max="8458" width="10.5703125" style="1199" customWidth="1"/>
    <col min="8459" max="8459" width="10.42578125" style="1199" customWidth="1"/>
    <col min="8460" max="8460" width="11.42578125" style="1199" customWidth="1"/>
    <col min="8461" max="8461" width="11.85546875" style="1199" customWidth="1"/>
    <col min="8462" max="8462" width="12.28515625" style="1199" customWidth="1"/>
    <col min="8463" max="8463" width="13" style="1199" customWidth="1"/>
    <col min="8464" max="8704" width="9.140625" style="1199"/>
    <col min="8705" max="8705" width="57.28515625" style="1199" customWidth="1"/>
    <col min="8706" max="8706" width="11.85546875" style="1199" bestFit="1" customWidth="1"/>
    <col min="8707" max="8707" width="10.42578125" style="1199" customWidth="1"/>
    <col min="8708" max="8708" width="10.7109375" style="1199" customWidth="1"/>
    <col min="8709" max="8710" width="10.7109375" style="1199" bestFit="1" customWidth="1"/>
    <col min="8711" max="8711" width="10.7109375" style="1199" customWidth="1"/>
    <col min="8712" max="8712" width="9.85546875" style="1199" customWidth="1"/>
    <col min="8713" max="8713" width="10.140625" style="1199" customWidth="1"/>
    <col min="8714" max="8714" width="10.5703125" style="1199" customWidth="1"/>
    <col min="8715" max="8715" width="10.42578125" style="1199" customWidth="1"/>
    <col min="8716" max="8716" width="11.42578125" style="1199" customWidth="1"/>
    <col min="8717" max="8717" width="11.85546875" style="1199" customWidth="1"/>
    <col min="8718" max="8718" width="12.28515625" style="1199" customWidth="1"/>
    <col min="8719" max="8719" width="13" style="1199" customWidth="1"/>
    <col min="8720" max="8960" width="9.140625" style="1199"/>
    <col min="8961" max="8961" width="57.28515625" style="1199" customWidth="1"/>
    <col min="8962" max="8962" width="11.85546875" style="1199" bestFit="1" customWidth="1"/>
    <col min="8963" max="8963" width="10.42578125" style="1199" customWidth="1"/>
    <col min="8964" max="8964" width="10.7109375" style="1199" customWidth="1"/>
    <col min="8965" max="8966" width="10.7109375" style="1199" bestFit="1" customWidth="1"/>
    <col min="8967" max="8967" width="10.7109375" style="1199" customWidth="1"/>
    <col min="8968" max="8968" width="9.85546875" style="1199" customWidth="1"/>
    <col min="8969" max="8969" width="10.140625" style="1199" customWidth="1"/>
    <col min="8970" max="8970" width="10.5703125" style="1199" customWidth="1"/>
    <col min="8971" max="8971" width="10.42578125" style="1199" customWidth="1"/>
    <col min="8972" max="8972" width="11.42578125" style="1199" customWidth="1"/>
    <col min="8973" max="8973" width="11.85546875" style="1199" customWidth="1"/>
    <col min="8974" max="8974" width="12.28515625" style="1199" customWidth="1"/>
    <col min="8975" max="8975" width="13" style="1199" customWidth="1"/>
    <col min="8976" max="9216" width="9.140625" style="1199"/>
    <col min="9217" max="9217" width="57.28515625" style="1199" customWidth="1"/>
    <col min="9218" max="9218" width="11.85546875" style="1199" bestFit="1" customWidth="1"/>
    <col min="9219" max="9219" width="10.42578125" style="1199" customWidth="1"/>
    <col min="9220" max="9220" width="10.7109375" style="1199" customWidth="1"/>
    <col min="9221" max="9222" width="10.7109375" style="1199" bestFit="1" customWidth="1"/>
    <col min="9223" max="9223" width="10.7109375" style="1199" customWidth="1"/>
    <col min="9224" max="9224" width="9.85546875" style="1199" customWidth="1"/>
    <col min="9225" max="9225" width="10.140625" style="1199" customWidth="1"/>
    <col min="9226" max="9226" width="10.5703125" style="1199" customWidth="1"/>
    <col min="9227" max="9227" width="10.42578125" style="1199" customWidth="1"/>
    <col min="9228" max="9228" width="11.42578125" style="1199" customWidth="1"/>
    <col min="9229" max="9229" width="11.85546875" style="1199" customWidth="1"/>
    <col min="9230" max="9230" width="12.28515625" style="1199" customWidth="1"/>
    <col min="9231" max="9231" width="13" style="1199" customWidth="1"/>
    <col min="9232" max="9472" width="9.140625" style="1199"/>
    <col min="9473" max="9473" width="57.28515625" style="1199" customWidth="1"/>
    <col min="9474" max="9474" width="11.85546875" style="1199" bestFit="1" customWidth="1"/>
    <col min="9475" max="9475" width="10.42578125" style="1199" customWidth="1"/>
    <col min="9476" max="9476" width="10.7109375" style="1199" customWidth="1"/>
    <col min="9477" max="9478" width="10.7109375" style="1199" bestFit="1" customWidth="1"/>
    <col min="9479" max="9479" width="10.7109375" style="1199" customWidth="1"/>
    <col min="9480" max="9480" width="9.85546875" style="1199" customWidth="1"/>
    <col min="9481" max="9481" width="10.140625" style="1199" customWidth="1"/>
    <col min="9482" max="9482" width="10.5703125" style="1199" customWidth="1"/>
    <col min="9483" max="9483" width="10.42578125" style="1199" customWidth="1"/>
    <col min="9484" max="9484" width="11.42578125" style="1199" customWidth="1"/>
    <col min="9485" max="9485" width="11.85546875" style="1199" customWidth="1"/>
    <col min="9486" max="9486" width="12.28515625" style="1199" customWidth="1"/>
    <col min="9487" max="9487" width="13" style="1199" customWidth="1"/>
    <col min="9488" max="9728" width="9.140625" style="1199"/>
    <col min="9729" max="9729" width="57.28515625" style="1199" customWidth="1"/>
    <col min="9730" max="9730" width="11.85546875" style="1199" bestFit="1" customWidth="1"/>
    <col min="9731" max="9731" width="10.42578125" style="1199" customWidth="1"/>
    <col min="9732" max="9732" width="10.7109375" style="1199" customWidth="1"/>
    <col min="9733" max="9734" width="10.7109375" style="1199" bestFit="1" customWidth="1"/>
    <col min="9735" max="9735" width="10.7109375" style="1199" customWidth="1"/>
    <col min="9736" max="9736" width="9.85546875" style="1199" customWidth="1"/>
    <col min="9737" max="9737" width="10.140625" style="1199" customWidth="1"/>
    <col min="9738" max="9738" width="10.5703125" style="1199" customWidth="1"/>
    <col min="9739" max="9739" width="10.42578125" style="1199" customWidth="1"/>
    <col min="9740" max="9740" width="11.42578125" style="1199" customWidth="1"/>
    <col min="9741" max="9741" width="11.85546875" style="1199" customWidth="1"/>
    <col min="9742" max="9742" width="12.28515625" style="1199" customWidth="1"/>
    <col min="9743" max="9743" width="13" style="1199" customWidth="1"/>
    <col min="9744" max="9984" width="9.140625" style="1199"/>
    <col min="9985" max="9985" width="57.28515625" style="1199" customWidth="1"/>
    <col min="9986" max="9986" width="11.85546875" style="1199" bestFit="1" customWidth="1"/>
    <col min="9987" max="9987" width="10.42578125" style="1199" customWidth="1"/>
    <col min="9988" max="9988" width="10.7109375" style="1199" customWidth="1"/>
    <col min="9989" max="9990" width="10.7109375" style="1199" bestFit="1" customWidth="1"/>
    <col min="9991" max="9991" width="10.7109375" style="1199" customWidth="1"/>
    <col min="9992" max="9992" width="9.85546875" style="1199" customWidth="1"/>
    <col min="9993" max="9993" width="10.140625" style="1199" customWidth="1"/>
    <col min="9994" max="9994" width="10.5703125" style="1199" customWidth="1"/>
    <col min="9995" max="9995" width="10.42578125" style="1199" customWidth="1"/>
    <col min="9996" max="9996" width="11.42578125" style="1199" customWidth="1"/>
    <col min="9997" max="9997" width="11.85546875" style="1199" customWidth="1"/>
    <col min="9998" max="9998" width="12.28515625" style="1199" customWidth="1"/>
    <col min="9999" max="9999" width="13" style="1199" customWidth="1"/>
    <col min="10000" max="10240" width="9.140625" style="1199"/>
    <col min="10241" max="10241" width="57.28515625" style="1199" customWidth="1"/>
    <col min="10242" max="10242" width="11.85546875" style="1199" bestFit="1" customWidth="1"/>
    <col min="10243" max="10243" width="10.42578125" style="1199" customWidth="1"/>
    <col min="10244" max="10244" width="10.7109375" style="1199" customWidth="1"/>
    <col min="10245" max="10246" width="10.7109375" style="1199" bestFit="1" customWidth="1"/>
    <col min="10247" max="10247" width="10.7109375" style="1199" customWidth="1"/>
    <col min="10248" max="10248" width="9.85546875" style="1199" customWidth="1"/>
    <col min="10249" max="10249" width="10.140625" style="1199" customWidth="1"/>
    <col min="10250" max="10250" width="10.5703125" style="1199" customWidth="1"/>
    <col min="10251" max="10251" width="10.42578125" style="1199" customWidth="1"/>
    <col min="10252" max="10252" width="11.42578125" style="1199" customWidth="1"/>
    <col min="10253" max="10253" width="11.85546875" style="1199" customWidth="1"/>
    <col min="10254" max="10254" width="12.28515625" style="1199" customWidth="1"/>
    <col min="10255" max="10255" width="13" style="1199" customWidth="1"/>
    <col min="10256" max="10496" width="9.140625" style="1199"/>
    <col min="10497" max="10497" width="57.28515625" style="1199" customWidth="1"/>
    <col min="10498" max="10498" width="11.85546875" style="1199" bestFit="1" customWidth="1"/>
    <col min="10499" max="10499" width="10.42578125" style="1199" customWidth="1"/>
    <col min="10500" max="10500" width="10.7109375" style="1199" customWidth="1"/>
    <col min="10501" max="10502" width="10.7109375" style="1199" bestFit="1" customWidth="1"/>
    <col min="10503" max="10503" width="10.7109375" style="1199" customWidth="1"/>
    <col min="10504" max="10504" width="9.85546875" style="1199" customWidth="1"/>
    <col min="10505" max="10505" width="10.140625" style="1199" customWidth="1"/>
    <col min="10506" max="10506" width="10.5703125" style="1199" customWidth="1"/>
    <col min="10507" max="10507" width="10.42578125" style="1199" customWidth="1"/>
    <col min="10508" max="10508" width="11.42578125" style="1199" customWidth="1"/>
    <col min="10509" max="10509" width="11.85546875" style="1199" customWidth="1"/>
    <col min="10510" max="10510" width="12.28515625" style="1199" customWidth="1"/>
    <col min="10511" max="10511" width="13" style="1199" customWidth="1"/>
    <col min="10512" max="10752" width="9.140625" style="1199"/>
    <col min="10753" max="10753" width="57.28515625" style="1199" customWidth="1"/>
    <col min="10754" max="10754" width="11.85546875" style="1199" bestFit="1" customWidth="1"/>
    <col min="10755" max="10755" width="10.42578125" style="1199" customWidth="1"/>
    <col min="10756" max="10756" width="10.7109375" style="1199" customWidth="1"/>
    <col min="10757" max="10758" width="10.7109375" style="1199" bestFit="1" customWidth="1"/>
    <col min="10759" max="10759" width="10.7109375" style="1199" customWidth="1"/>
    <col min="10760" max="10760" width="9.85546875" style="1199" customWidth="1"/>
    <col min="10761" max="10761" width="10.140625" style="1199" customWidth="1"/>
    <col min="10762" max="10762" width="10.5703125" style="1199" customWidth="1"/>
    <col min="10763" max="10763" width="10.42578125" style="1199" customWidth="1"/>
    <col min="10764" max="10764" width="11.42578125" style="1199" customWidth="1"/>
    <col min="10765" max="10765" width="11.85546875" style="1199" customWidth="1"/>
    <col min="10766" max="10766" width="12.28515625" style="1199" customWidth="1"/>
    <col min="10767" max="10767" width="13" style="1199" customWidth="1"/>
    <col min="10768" max="11008" width="9.140625" style="1199"/>
    <col min="11009" max="11009" width="57.28515625" style="1199" customWidth="1"/>
    <col min="11010" max="11010" width="11.85546875" style="1199" bestFit="1" customWidth="1"/>
    <col min="11011" max="11011" width="10.42578125" style="1199" customWidth="1"/>
    <col min="11012" max="11012" width="10.7109375" style="1199" customWidth="1"/>
    <col min="11013" max="11014" width="10.7109375" style="1199" bestFit="1" customWidth="1"/>
    <col min="11015" max="11015" width="10.7109375" style="1199" customWidth="1"/>
    <col min="11016" max="11016" width="9.85546875" style="1199" customWidth="1"/>
    <col min="11017" max="11017" width="10.140625" style="1199" customWidth="1"/>
    <col min="11018" max="11018" width="10.5703125" style="1199" customWidth="1"/>
    <col min="11019" max="11019" width="10.42578125" style="1199" customWidth="1"/>
    <col min="11020" max="11020" width="11.42578125" style="1199" customWidth="1"/>
    <col min="11021" max="11021" width="11.85546875" style="1199" customWidth="1"/>
    <col min="11022" max="11022" width="12.28515625" style="1199" customWidth="1"/>
    <col min="11023" max="11023" width="13" style="1199" customWidth="1"/>
    <col min="11024" max="11264" width="9.140625" style="1199"/>
    <col min="11265" max="11265" width="57.28515625" style="1199" customWidth="1"/>
    <col min="11266" max="11266" width="11.85546875" style="1199" bestFit="1" customWidth="1"/>
    <col min="11267" max="11267" width="10.42578125" style="1199" customWidth="1"/>
    <col min="11268" max="11268" width="10.7109375" style="1199" customWidth="1"/>
    <col min="11269" max="11270" width="10.7109375" style="1199" bestFit="1" customWidth="1"/>
    <col min="11271" max="11271" width="10.7109375" style="1199" customWidth="1"/>
    <col min="11272" max="11272" width="9.85546875" style="1199" customWidth="1"/>
    <col min="11273" max="11273" width="10.140625" style="1199" customWidth="1"/>
    <col min="11274" max="11274" width="10.5703125" style="1199" customWidth="1"/>
    <col min="11275" max="11275" width="10.42578125" style="1199" customWidth="1"/>
    <col min="11276" max="11276" width="11.42578125" style="1199" customWidth="1"/>
    <col min="11277" max="11277" width="11.85546875" style="1199" customWidth="1"/>
    <col min="11278" max="11278" width="12.28515625" style="1199" customWidth="1"/>
    <col min="11279" max="11279" width="13" style="1199" customWidth="1"/>
    <col min="11280" max="11520" width="9.140625" style="1199"/>
    <col min="11521" max="11521" width="57.28515625" style="1199" customWidth="1"/>
    <col min="11522" max="11522" width="11.85546875" style="1199" bestFit="1" customWidth="1"/>
    <col min="11523" max="11523" width="10.42578125" style="1199" customWidth="1"/>
    <col min="11524" max="11524" width="10.7109375" style="1199" customWidth="1"/>
    <col min="11525" max="11526" width="10.7109375" style="1199" bestFit="1" customWidth="1"/>
    <col min="11527" max="11527" width="10.7109375" style="1199" customWidth="1"/>
    <col min="11528" max="11528" width="9.85546875" style="1199" customWidth="1"/>
    <col min="11529" max="11529" width="10.140625" style="1199" customWidth="1"/>
    <col min="11530" max="11530" width="10.5703125" style="1199" customWidth="1"/>
    <col min="11531" max="11531" width="10.42578125" style="1199" customWidth="1"/>
    <col min="11532" max="11532" width="11.42578125" style="1199" customWidth="1"/>
    <col min="11533" max="11533" width="11.85546875" style="1199" customWidth="1"/>
    <col min="11534" max="11534" width="12.28515625" style="1199" customWidth="1"/>
    <col min="11535" max="11535" width="13" style="1199" customWidth="1"/>
    <col min="11536" max="11776" width="9.140625" style="1199"/>
    <col min="11777" max="11777" width="57.28515625" style="1199" customWidth="1"/>
    <col min="11778" max="11778" width="11.85546875" style="1199" bestFit="1" customWidth="1"/>
    <col min="11779" max="11779" width="10.42578125" style="1199" customWidth="1"/>
    <col min="11780" max="11780" width="10.7109375" style="1199" customWidth="1"/>
    <col min="11781" max="11782" width="10.7109375" style="1199" bestFit="1" customWidth="1"/>
    <col min="11783" max="11783" width="10.7109375" style="1199" customWidth="1"/>
    <col min="11784" max="11784" width="9.85546875" style="1199" customWidth="1"/>
    <col min="11785" max="11785" width="10.140625" style="1199" customWidth="1"/>
    <col min="11786" max="11786" width="10.5703125" style="1199" customWidth="1"/>
    <col min="11787" max="11787" width="10.42578125" style="1199" customWidth="1"/>
    <col min="11788" max="11788" width="11.42578125" style="1199" customWidth="1"/>
    <col min="11789" max="11789" width="11.85546875" style="1199" customWidth="1"/>
    <col min="11790" max="11790" width="12.28515625" style="1199" customWidth="1"/>
    <col min="11791" max="11791" width="13" style="1199" customWidth="1"/>
    <col min="11792" max="12032" width="9.140625" style="1199"/>
    <col min="12033" max="12033" width="57.28515625" style="1199" customWidth="1"/>
    <col min="12034" max="12034" width="11.85546875" style="1199" bestFit="1" customWidth="1"/>
    <col min="12035" max="12035" width="10.42578125" style="1199" customWidth="1"/>
    <col min="12036" max="12036" width="10.7109375" style="1199" customWidth="1"/>
    <col min="12037" max="12038" width="10.7109375" style="1199" bestFit="1" customWidth="1"/>
    <col min="12039" max="12039" width="10.7109375" style="1199" customWidth="1"/>
    <col min="12040" max="12040" width="9.85546875" style="1199" customWidth="1"/>
    <col min="12041" max="12041" width="10.140625" style="1199" customWidth="1"/>
    <col min="12042" max="12042" width="10.5703125" style="1199" customWidth="1"/>
    <col min="12043" max="12043" width="10.42578125" style="1199" customWidth="1"/>
    <col min="12044" max="12044" width="11.42578125" style="1199" customWidth="1"/>
    <col min="12045" max="12045" width="11.85546875" style="1199" customWidth="1"/>
    <col min="12046" max="12046" width="12.28515625" style="1199" customWidth="1"/>
    <col min="12047" max="12047" width="13" style="1199" customWidth="1"/>
    <col min="12048" max="12288" width="9.140625" style="1199"/>
    <col min="12289" max="12289" width="57.28515625" style="1199" customWidth="1"/>
    <col min="12290" max="12290" width="11.85546875" style="1199" bestFit="1" customWidth="1"/>
    <col min="12291" max="12291" width="10.42578125" style="1199" customWidth="1"/>
    <col min="12292" max="12292" width="10.7109375" style="1199" customWidth="1"/>
    <col min="12293" max="12294" width="10.7109375" style="1199" bestFit="1" customWidth="1"/>
    <col min="12295" max="12295" width="10.7109375" style="1199" customWidth="1"/>
    <col min="12296" max="12296" width="9.85546875" style="1199" customWidth="1"/>
    <col min="12297" max="12297" width="10.140625" style="1199" customWidth="1"/>
    <col min="12298" max="12298" width="10.5703125" style="1199" customWidth="1"/>
    <col min="12299" max="12299" width="10.42578125" style="1199" customWidth="1"/>
    <col min="12300" max="12300" width="11.42578125" style="1199" customWidth="1"/>
    <col min="12301" max="12301" width="11.85546875" style="1199" customWidth="1"/>
    <col min="12302" max="12302" width="12.28515625" style="1199" customWidth="1"/>
    <col min="12303" max="12303" width="13" style="1199" customWidth="1"/>
    <col min="12304" max="12544" width="9.140625" style="1199"/>
    <col min="12545" max="12545" width="57.28515625" style="1199" customWidth="1"/>
    <col min="12546" max="12546" width="11.85546875" style="1199" bestFit="1" customWidth="1"/>
    <col min="12547" max="12547" width="10.42578125" style="1199" customWidth="1"/>
    <col min="12548" max="12548" width="10.7109375" style="1199" customWidth="1"/>
    <col min="12549" max="12550" width="10.7109375" style="1199" bestFit="1" customWidth="1"/>
    <col min="12551" max="12551" width="10.7109375" style="1199" customWidth="1"/>
    <col min="12552" max="12552" width="9.85546875" style="1199" customWidth="1"/>
    <col min="12553" max="12553" width="10.140625" style="1199" customWidth="1"/>
    <col min="12554" max="12554" width="10.5703125" style="1199" customWidth="1"/>
    <col min="12555" max="12555" width="10.42578125" style="1199" customWidth="1"/>
    <col min="12556" max="12556" width="11.42578125" style="1199" customWidth="1"/>
    <col min="12557" max="12557" width="11.85546875" style="1199" customWidth="1"/>
    <col min="12558" max="12558" width="12.28515625" style="1199" customWidth="1"/>
    <col min="12559" max="12559" width="13" style="1199" customWidth="1"/>
    <col min="12560" max="12800" width="9.140625" style="1199"/>
    <col min="12801" max="12801" width="57.28515625" style="1199" customWidth="1"/>
    <col min="12802" max="12802" width="11.85546875" style="1199" bestFit="1" customWidth="1"/>
    <col min="12803" max="12803" width="10.42578125" style="1199" customWidth="1"/>
    <col min="12804" max="12804" width="10.7109375" style="1199" customWidth="1"/>
    <col min="12805" max="12806" width="10.7109375" style="1199" bestFit="1" customWidth="1"/>
    <col min="12807" max="12807" width="10.7109375" style="1199" customWidth="1"/>
    <col min="12808" max="12808" width="9.85546875" style="1199" customWidth="1"/>
    <col min="12809" max="12809" width="10.140625" style="1199" customWidth="1"/>
    <col min="12810" max="12810" width="10.5703125" style="1199" customWidth="1"/>
    <col min="12811" max="12811" width="10.42578125" style="1199" customWidth="1"/>
    <col min="12812" max="12812" width="11.42578125" style="1199" customWidth="1"/>
    <col min="12813" max="12813" width="11.85546875" style="1199" customWidth="1"/>
    <col min="12814" max="12814" width="12.28515625" style="1199" customWidth="1"/>
    <col min="12815" max="12815" width="13" style="1199" customWidth="1"/>
    <col min="12816" max="13056" width="9.140625" style="1199"/>
    <col min="13057" max="13057" width="57.28515625" style="1199" customWidth="1"/>
    <col min="13058" max="13058" width="11.85546875" style="1199" bestFit="1" customWidth="1"/>
    <col min="13059" max="13059" width="10.42578125" style="1199" customWidth="1"/>
    <col min="13060" max="13060" width="10.7109375" style="1199" customWidth="1"/>
    <col min="13061" max="13062" width="10.7109375" style="1199" bestFit="1" customWidth="1"/>
    <col min="13063" max="13063" width="10.7109375" style="1199" customWidth="1"/>
    <col min="13064" max="13064" width="9.85546875" style="1199" customWidth="1"/>
    <col min="13065" max="13065" width="10.140625" style="1199" customWidth="1"/>
    <col min="13066" max="13066" width="10.5703125" style="1199" customWidth="1"/>
    <col min="13067" max="13067" width="10.42578125" style="1199" customWidth="1"/>
    <col min="13068" max="13068" width="11.42578125" style="1199" customWidth="1"/>
    <col min="13069" max="13069" width="11.85546875" style="1199" customWidth="1"/>
    <col min="13070" max="13070" width="12.28515625" style="1199" customWidth="1"/>
    <col min="13071" max="13071" width="13" style="1199" customWidth="1"/>
    <col min="13072" max="13312" width="9.140625" style="1199"/>
    <col min="13313" max="13313" width="57.28515625" style="1199" customWidth="1"/>
    <col min="13314" max="13314" width="11.85546875" style="1199" bestFit="1" customWidth="1"/>
    <col min="13315" max="13315" width="10.42578125" style="1199" customWidth="1"/>
    <col min="13316" max="13316" width="10.7109375" style="1199" customWidth="1"/>
    <col min="13317" max="13318" width="10.7109375" style="1199" bestFit="1" customWidth="1"/>
    <col min="13319" max="13319" width="10.7109375" style="1199" customWidth="1"/>
    <col min="13320" max="13320" width="9.85546875" style="1199" customWidth="1"/>
    <col min="13321" max="13321" width="10.140625" style="1199" customWidth="1"/>
    <col min="13322" max="13322" width="10.5703125" style="1199" customWidth="1"/>
    <col min="13323" max="13323" width="10.42578125" style="1199" customWidth="1"/>
    <col min="13324" max="13324" width="11.42578125" style="1199" customWidth="1"/>
    <col min="13325" max="13325" width="11.85546875" style="1199" customWidth="1"/>
    <col min="13326" max="13326" width="12.28515625" style="1199" customWidth="1"/>
    <col min="13327" max="13327" width="13" style="1199" customWidth="1"/>
    <col min="13328" max="13568" width="9.140625" style="1199"/>
    <col min="13569" max="13569" width="57.28515625" style="1199" customWidth="1"/>
    <col min="13570" max="13570" width="11.85546875" style="1199" bestFit="1" customWidth="1"/>
    <col min="13571" max="13571" width="10.42578125" style="1199" customWidth="1"/>
    <col min="13572" max="13572" width="10.7109375" style="1199" customWidth="1"/>
    <col min="13573" max="13574" width="10.7109375" style="1199" bestFit="1" customWidth="1"/>
    <col min="13575" max="13575" width="10.7109375" style="1199" customWidth="1"/>
    <col min="13576" max="13576" width="9.85546875" style="1199" customWidth="1"/>
    <col min="13577" max="13577" width="10.140625" style="1199" customWidth="1"/>
    <col min="13578" max="13578" width="10.5703125" style="1199" customWidth="1"/>
    <col min="13579" max="13579" width="10.42578125" style="1199" customWidth="1"/>
    <col min="13580" max="13580" width="11.42578125" style="1199" customWidth="1"/>
    <col min="13581" max="13581" width="11.85546875" style="1199" customWidth="1"/>
    <col min="13582" max="13582" width="12.28515625" style="1199" customWidth="1"/>
    <col min="13583" max="13583" width="13" style="1199" customWidth="1"/>
    <col min="13584" max="13824" width="9.140625" style="1199"/>
    <col min="13825" max="13825" width="57.28515625" style="1199" customWidth="1"/>
    <col min="13826" max="13826" width="11.85546875" style="1199" bestFit="1" customWidth="1"/>
    <col min="13827" max="13827" width="10.42578125" style="1199" customWidth="1"/>
    <col min="13828" max="13828" width="10.7109375" style="1199" customWidth="1"/>
    <col min="13829" max="13830" width="10.7109375" style="1199" bestFit="1" customWidth="1"/>
    <col min="13831" max="13831" width="10.7109375" style="1199" customWidth="1"/>
    <col min="13832" max="13832" width="9.85546875" style="1199" customWidth="1"/>
    <col min="13833" max="13833" width="10.140625" style="1199" customWidth="1"/>
    <col min="13834" max="13834" width="10.5703125" style="1199" customWidth="1"/>
    <col min="13835" max="13835" width="10.42578125" style="1199" customWidth="1"/>
    <col min="13836" max="13836" width="11.42578125" style="1199" customWidth="1"/>
    <col min="13837" max="13837" width="11.85546875" style="1199" customWidth="1"/>
    <col min="13838" max="13838" width="12.28515625" style="1199" customWidth="1"/>
    <col min="13839" max="13839" width="13" style="1199" customWidth="1"/>
    <col min="13840" max="14080" width="9.140625" style="1199"/>
    <col min="14081" max="14081" width="57.28515625" style="1199" customWidth="1"/>
    <col min="14082" max="14082" width="11.85546875" style="1199" bestFit="1" customWidth="1"/>
    <col min="14083" max="14083" width="10.42578125" style="1199" customWidth="1"/>
    <col min="14084" max="14084" width="10.7109375" style="1199" customWidth="1"/>
    <col min="14085" max="14086" width="10.7109375" style="1199" bestFit="1" customWidth="1"/>
    <col min="14087" max="14087" width="10.7109375" style="1199" customWidth="1"/>
    <col min="14088" max="14088" width="9.85546875" style="1199" customWidth="1"/>
    <col min="14089" max="14089" width="10.140625" style="1199" customWidth="1"/>
    <col min="14090" max="14090" width="10.5703125" style="1199" customWidth="1"/>
    <col min="14091" max="14091" width="10.42578125" style="1199" customWidth="1"/>
    <col min="14092" max="14092" width="11.42578125" style="1199" customWidth="1"/>
    <col min="14093" max="14093" width="11.85546875" style="1199" customWidth="1"/>
    <col min="14094" max="14094" width="12.28515625" style="1199" customWidth="1"/>
    <col min="14095" max="14095" width="13" style="1199" customWidth="1"/>
    <col min="14096" max="14336" width="9.140625" style="1199"/>
    <col min="14337" max="14337" width="57.28515625" style="1199" customWidth="1"/>
    <col min="14338" max="14338" width="11.85546875" style="1199" bestFit="1" customWidth="1"/>
    <col min="14339" max="14339" width="10.42578125" style="1199" customWidth="1"/>
    <col min="14340" max="14340" width="10.7109375" style="1199" customWidth="1"/>
    <col min="14341" max="14342" width="10.7109375" style="1199" bestFit="1" customWidth="1"/>
    <col min="14343" max="14343" width="10.7109375" style="1199" customWidth="1"/>
    <col min="14344" max="14344" width="9.85546875" style="1199" customWidth="1"/>
    <col min="14345" max="14345" width="10.140625" style="1199" customWidth="1"/>
    <col min="14346" max="14346" width="10.5703125" style="1199" customWidth="1"/>
    <col min="14347" max="14347" width="10.42578125" style="1199" customWidth="1"/>
    <col min="14348" max="14348" width="11.42578125" style="1199" customWidth="1"/>
    <col min="14349" max="14349" width="11.85546875" style="1199" customWidth="1"/>
    <col min="14350" max="14350" width="12.28515625" style="1199" customWidth="1"/>
    <col min="14351" max="14351" width="13" style="1199" customWidth="1"/>
    <col min="14352" max="14592" width="9.140625" style="1199"/>
    <col min="14593" max="14593" width="57.28515625" style="1199" customWidth="1"/>
    <col min="14594" max="14594" width="11.85546875" style="1199" bestFit="1" customWidth="1"/>
    <col min="14595" max="14595" width="10.42578125" style="1199" customWidth="1"/>
    <col min="14596" max="14596" width="10.7109375" style="1199" customWidth="1"/>
    <col min="14597" max="14598" width="10.7109375" style="1199" bestFit="1" customWidth="1"/>
    <col min="14599" max="14599" width="10.7109375" style="1199" customWidth="1"/>
    <col min="14600" max="14600" width="9.85546875" style="1199" customWidth="1"/>
    <col min="14601" max="14601" width="10.140625" style="1199" customWidth="1"/>
    <col min="14602" max="14602" width="10.5703125" style="1199" customWidth="1"/>
    <col min="14603" max="14603" width="10.42578125" style="1199" customWidth="1"/>
    <col min="14604" max="14604" width="11.42578125" style="1199" customWidth="1"/>
    <col min="14605" max="14605" width="11.85546875" style="1199" customWidth="1"/>
    <col min="14606" max="14606" width="12.28515625" style="1199" customWidth="1"/>
    <col min="14607" max="14607" width="13" style="1199" customWidth="1"/>
    <col min="14608" max="14848" width="9.140625" style="1199"/>
    <col min="14849" max="14849" width="57.28515625" style="1199" customWidth="1"/>
    <col min="14850" max="14850" width="11.85546875" style="1199" bestFit="1" customWidth="1"/>
    <col min="14851" max="14851" width="10.42578125" style="1199" customWidth="1"/>
    <col min="14852" max="14852" width="10.7109375" style="1199" customWidth="1"/>
    <col min="14853" max="14854" width="10.7109375" style="1199" bestFit="1" customWidth="1"/>
    <col min="14855" max="14855" width="10.7109375" style="1199" customWidth="1"/>
    <col min="14856" max="14856" width="9.85546875" style="1199" customWidth="1"/>
    <col min="14857" max="14857" width="10.140625" style="1199" customWidth="1"/>
    <col min="14858" max="14858" width="10.5703125" style="1199" customWidth="1"/>
    <col min="14859" max="14859" width="10.42578125" style="1199" customWidth="1"/>
    <col min="14860" max="14860" width="11.42578125" style="1199" customWidth="1"/>
    <col min="14861" max="14861" width="11.85546875" style="1199" customWidth="1"/>
    <col min="14862" max="14862" width="12.28515625" style="1199" customWidth="1"/>
    <col min="14863" max="14863" width="13" style="1199" customWidth="1"/>
    <col min="14864" max="15104" width="9.140625" style="1199"/>
    <col min="15105" max="15105" width="57.28515625" style="1199" customWidth="1"/>
    <col min="15106" max="15106" width="11.85546875" style="1199" bestFit="1" customWidth="1"/>
    <col min="15107" max="15107" width="10.42578125" style="1199" customWidth="1"/>
    <col min="15108" max="15108" width="10.7109375" style="1199" customWidth="1"/>
    <col min="15109" max="15110" width="10.7109375" style="1199" bestFit="1" customWidth="1"/>
    <col min="15111" max="15111" width="10.7109375" style="1199" customWidth="1"/>
    <col min="15112" max="15112" width="9.85546875" style="1199" customWidth="1"/>
    <col min="15113" max="15113" width="10.140625" style="1199" customWidth="1"/>
    <col min="15114" max="15114" width="10.5703125" style="1199" customWidth="1"/>
    <col min="15115" max="15115" width="10.42578125" style="1199" customWidth="1"/>
    <col min="15116" max="15116" width="11.42578125" style="1199" customWidth="1"/>
    <col min="15117" max="15117" width="11.85546875" style="1199" customWidth="1"/>
    <col min="15118" max="15118" width="12.28515625" style="1199" customWidth="1"/>
    <col min="15119" max="15119" width="13" style="1199" customWidth="1"/>
    <col min="15120" max="15360" width="9.140625" style="1199"/>
    <col min="15361" max="15361" width="57.28515625" style="1199" customWidth="1"/>
    <col min="15362" max="15362" width="11.85546875" style="1199" bestFit="1" customWidth="1"/>
    <col min="15363" max="15363" width="10.42578125" style="1199" customWidth="1"/>
    <col min="15364" max="15364" width="10.7109375" style="1199" customWidth="1"/>
    <col min="15365" max="15366" width="10.7109375" style="1199" bestFit="1" customWidth="1"/>
    <col min="15367" max="15367" width="10.7109375" style="1199" customWidth="1"/>
    <col min="15368" max="15368" width="9.85546875" style="1199" customWidth="1"/>
    <col min="15369" max="15369" width="10.140625" style="1199" customWidth="1"/>
    <col min="15370" max="15370" width="10.5703125" style="1199" customWidth="1"/>
    <col min="15371" max="15371" width="10.42578125" style="1199" customWidth="1"/>
    <col min="15372" max="15372" width="11.42578125" style="1199" customWidth="1"/>
    <col min="15373" max="15373" width="11.85546875" style="1199" customWidth="1"/>
    <col min="15374" max="15374" width="12.28515625" style="1199" customWidth="1"/>
    <col min="15375" max="15375" width="13" style="1199" customWidth="1"/>
    <col min="15376" max="15616" width="9.140625" style="1199"/>
    <col min="15617" max="15617" width="57.28515625" style="1199" customWidth="1"/>
    <col min="15618" max="15618" width="11.85546875" style="1199" bestFit="1" customWidth="1"/>
    <col min="15619" max="15619" width="10.42578125" style="1199" customWidth="1"/>
    <col min="15620" max="15620" width="10.7109375" style="1199" customWidth="1"/>
    <col min="15621" max="15622" width="10.7109375" style="1199" bestFit="1" customWidth="1"/>
    <col min="15623" max="15623" width="10.7109375" style="1199" customWidth="1"/>
    <col min="15624" max="15624" width="9.85546875" style="1199" customWidth="1"/>
    <col min="15625" max="15625" width="10.140625" style="1199" customWidth="1"/>
    <col min="15626" max="15626" width="10.5703125" style="1199" customWidth="1"/>
    <col min="15627" max="15627" width="10.42578125" style="1199" customWidth="1"/>
    <col min="15628" max="15628" width="11.42578125" style="1199" customWidth="1"/>
    <col min="15629" max="15629" width="11.85546875" style="1199" customWidth="1"/>
    <col min="15630" max="15630" width="12.28515625" style="1199" customWidth="1"/>
    <col min="15631" max="15631" width="13" style="1199" customWidth="1"/>
    <col min="15632" max="15872" width="9.140625" style="1199"/>
    <col min="15873" max="15873" width="57.28515625" style="1199" customWidth="1"/>
    <col min="15874" max="15874" width="11.85546875" style="1199" bestFit="1" customWidth="1"/>
    <col min="15875" max="15875" width="10.42578125" style="1199" customWidth="1"/>
    <col min="15876" max="15876" width="10.7109375" style="1199" customWidth="1"/>
    <col min="15877" max="15878" width="10.7109375" style="1199" bestFit="1" customWidth="1"/>
    <col min="15879" max="15879" width="10.7109375" style="1199" customWidth="1"/>
    <col min="15880" max="15880" width="9.85546875" style="1199" customWidth="1"/>
    <col min="15881" max="15881" width="10.140625" style="1199" customWidth="1"/>
    <col min="15882" max="15882" width="10.5703125" style="1199" customWidth="1"/>
    <col min="15883" max="15883" width="10.42578125" style="1199" customWidth="1"/>
    <col min="15884" max="15884" width="11.42578125" style="1199" customWidth="1"/>
    <col min="15885" max="15885" width="11.85546875" style="1199" customWidth="1"/>
    <col min="15886" max="15886" width="12.28515625" style="1199" customWidth="1"/>
    <col min="15887" max="15887" width="13" style="1199" customWidth="1"/>
    <col min="15888" max="16128" width="9.140625" style="1199"/>
    <col min="16129" max="16129" width="57.28515625" style="1199" customWidth="1"/>
    <col min="16130" max="16130" width="11.85546875" style="1199" bestFit="1" customWidth="1"/>
    <col min="16131" max="16131" width="10.42578125" style="1199" customWidth="1"/>
    <col min="16132" max="16132" width="10.7109375" style="1199" customWidth="1"/>
    <col min="16133" max="16134" width="10.7109375" style="1199" bestFit="1" customWidth="1"/>
    <col min="16135" max="16135" width="10.7109375" style="1199" customWidth="1"/>
    <col min="16136" max="16136" width="9.85546875" style="1199" customWidth="1"/>
    <col min="16137" max="16137" width="10.140625" style="1199" customWidth="1"/>
    <col min="16138" max="16138" width="10.5703125" style="1199" customWidth="1"/>
    <col min="16139" max="16139" width="10.42578125" style="1199" customWidth="1"/>
    <col min="16140" max="16140" width="11.42578125" style="1199" customWidth="1"/>
    <col min="16141" max="16141" width="11.85546875" style="1199" customWidth="1"/>
    <col min="16142" max="16142" width="12.28515625" style="1199" customWidth="1"/>
    <col min="16143" max="16143" width="13" style="1199" customWidth="1"/>
    <col min="16144" max="16384" width="9.140625" style="1199"/>
  </cols>
  <sheetData>
    <row r="1" spans="1:16" ht="21" customHeight="1" x14ac:dyDescent="0.2">
      <c r="A1" s="1515" t="s">
        <v>765</v>
      </c>
      <c r="B1" s="1515"/>
      <c r="C1" s="1515"/>
      <c r="D1" s="1515"/>
      <c r="E1" s="1515"/>
      <c r="F1" s="1515"/>
      <c r="G1" s="1196"/>
    </row>
    <row r="2" spans="1:16" s="1203" customFormat="1" ht="24" x14ac:dyDescent="0.2">
      <c r="A2" s="756"/>
      <c r="B2" s="207">
        <v>2010</v>
      </c>
      <c r="C2" s="207">
        <v>2011</v>
      </c>
      <c r="D2" s="207">
        <v>2012</v>
      </c>
      <c r="E2" s="207">
        <v>2013</v>
      </c>
      <c r="F2" s="207">
        <v>2014</v>
      </c>
      <c r="G2" s="207">
        <v>2015</v>
      </c>
      <c r="H2" s="207">
        <v>2016</v>
      </c>
      <c r="I2" s="206">
        <v>2017</v>
      </c>
      <c r="J2" s="678">
        <v>2018</v>
      </c>
      <c r="K2" s="678">
        <v>2019</v>
      </c>
      <c r="L2" s="678">
        <v>2020</v>
      </c>
      <c r="M2" s="1200">
        <v>2021</v>
      </c>
      <c r="N2" s="1201">
        <v>2022</v>
      </c>
      <c r="O2" s="1202" t="s">
        <v>766</v>
      </c>
      <c r="P2" s="295"/>
    </row>
    <row r="3" spans="1:16" x14ac:dyDescent="0.2">
      <c r="A3" s="1204" t="s">
        <v>1</v>
      </c>
      <c r="B3" s="930"/>
      <c r="C3" s="930"/>
      <c r="D3" s="930"/>
      <c r="E3" s="930"/>
      <c r="F3" s="930"/>
      <c r="G3" s="930"/>
      <c r="H3" s="930"/>
      <c r="I3" s="1088"/>
      <c r="J3" s="447"/>
      <c r="K3" s="447"/>
      <c r="L3" s="447"/>
      <c r="M3" s="1205"/>
      <c r="N3" s="1206"/>
      <c r="O3" s="1207"/>
    </row>
    <row r="4" spans="1:16" s="1203" customFormat="1" x14ac:dyDescent="0.2">
      <c r="A4" s="1208" t="s">
        <v>322</v>
      </c>
      <c r="B4" s="207"/>
      <c r="C4" s="207"/>
      <c r="D4" s="207"/>
      <c r="E4" s="207"/>
      <c r="F4" s="207"/>
      <c r="G4" s="207"/>
      <c r="H4" s="207"/>
      <c r="I4" s="206"/>
      <c r="J4" s="678"/>
      <c r="K4" s="678"/>
      <c r="L4" s="678"/>
      <c r="M4" s="1200"/>
      <c r="N4" s="1201"/>
      <c r="O4" s="1209"/>
      <c r="P4" s="295"/>
    </row>
    <row r="5" spans="1:16" ht="12.75" x14ac:dyDescent="0.2">
      <c r="A5" s="581" t="s">
        <v>46</v>
      </c>
      <c r="B5" s="1210">
        <v>95.950999999999993</v>
      </c>
      <c r="C5" s="1210">
        <v>99.105000000000004</v>
      </c>
      <c r="D5" s="1210">
        <v>101.798</v>
      </c>
      <c r="E5" s="1210">
        <v>106.212</v>
      </c>
      <c r="F5" s="1210">
        <v>80.356999999999999</v>
      </c>
      <c r="G5" s="1210">
        <v>82.700999999999993</v>
      </c>
      <c r="H5" s="1211">
        <v>84.468999999999994</v>
      </c>
      <c r="I5" s="1212">
        <v>81.412999999999997</v>
      </c>
      <c r="J5" s="1213">
        <v>81.581000000000003</v>
      </c>
      <c r="K5" s="1213">
        <v>81.156999999999996</v>
      </c>
      <c r="L5" s="1214">
        <v>81.262</v>
      </c>
      <c r="M5" s="1212">
        <v>72.724999999999994</v>
      </c>
      <c r="N5" s="1215">
        <v>74.363</v>
      </c>
      <c r="O5" s="1216" t="s">
        <v>767</v>
      </c>
    </row>
    <row r="6" spans="1:16" x14ac:dyDescent="0.2">
      <c r="A6" s="581" t="s">
        <v>5</v>
      </c>
      <c r="B6" s="707" t="s">
        <v>4</v>
      </c>
      <c r="C6" s="707" t="s">
        <v>4</v>
      </c>
      <c r="D6" s="707" t="s">
        <v>4</v>
      </c>
      <c r="E6" s="707" t="s">
        <v>4</v>
      </c>
      <c r="F6" s="707" t="s">
        <v>4</v>
      </c>
      <c r="G6" s="707" t="s">
        <v>4</v>
      </c>
      <c r="H6" s="707" t="s">
        <v>4</v>
      </c>
      <c r="I6" s="707" t="s">
        <v>4</v>
      </c>
      <c r="J6" s="707" t="s">
        <v>4</v>
      </c>
      <c r="K6" s="707" t="s">
        <v>4</v>
      </c>
      <c r="L6" s="707" t="s">
        <v>4</v>
      </c>
      <c r="M6" s="707" t="s">
        <v>4</v>
      </c>
      <c r="N6" s="707" t="s">
        <v>4</v>
      </c>
      <c r="O6" s="707" t="s">
        <v>4</v>
      </c>
    </row>
    <row r="7" spans="1:16" x14ac:dyDescent="0.2">
      <c r="A7" s="210" t="s">
        <v>6</v>
      </c>
      <c r="B7" s="1210"/>
      <c r="C7" s="1210"/>
      <c r="D7" s="1210"/>
      <c r="E7" s="1210"/>
      <c r="F7" s="1210"/>
      <c r="G7" s="1210"/>
      <c r="H7" s="1211"/>
      <c r="I7" s="1212"/>
      <c r="J7" s="1213"/>
      <c r="K7" s="1213"/>
      <c r="L7" s="1214"/>
      <c r="M7" s="1212"/>
      <c r="N7" s="1215"/>
      <c r="O7" s="1216"/>
    </row>
    <row r="8" spans="1:16" x14ac:dyDescent="0.2">
      <c r="A8" s="210" t="s">
        <v>268</v>
      </c>
      <c r="B8" s="1217">
        <v>2.855</v>
      </c>
      <c r="C8" s="1217">
        <v>3.1379999999999999</v>
      </c>
      <c r="D8" s="1217">
        <v>3.2349999999999999</v>
      </c>
      <c r="E8" s="1217">
        <v>3.698</v>
      </c>
      <c r="F8" s="1217">
        <v>3.68</v>
      </c>
      <c r="G8" s="1217">
        <v>2.597</v>
      </c>
      <c r="H8" s="1217">
        <v>2.4660000000000002</v>
      </c>
      <c r="I8" s="1218">
        <v>2.4489999999999998</v>
      </c>
      <c r="J8" s="1217">
        <v>2.4460000000000002</v>
      </c>
      <c r="K8" s="1217">
        <v>2.105</v>
      </c>
      <c r="L8" s="1217">
        <v>2.0840000000000001</v>
      </c>
      <c r="M8" s="1217">
        <v>2.16</v>
      </c>
      <c r="N8" s="1219">
        <v>2.2669999999999999</v>
      </c>
      <c r="O8" s="1220">
        <v>1.9350000000000001</v>
      </c>
    </row>
    <row r="9" spans="1:16" x14ac:dyDescent="0.2">
      <c r="A9" s="210" t="s">
        <v>9</v>
      </c>
      <c r="B9" s="1221">
        <v>30.09</v>
      </c>
      <c r="C9" s="1221">
        <v>32.17</v>
      </c>
      <c r="D9" s="1221">
        <v>32.31</v>
      </c>
      <c r="E9" s="1221">
        <v>35.5</v>
      </c>
      <c r="F9" s="1221">
        <v>34.35</v>
      </c>
      <c r="G9" s="1221">
        <v>23.38</v>
      </c>
      <c r="H9" s="1221">
        <v>21.59</v>
      </c>
      <c r="I9" s="715">
        <v>29.53</v>
      </c>
      <c r="J9" s="1221">
        <v>30.01</v>
      </c>
      <c r="K9" s="1221">
        <v>25.87</v>
      </c>
      <c r="L9" s="1221">
        <v>25.66</v>
      </c>
      <c r="M9" s="1221">
        <v>26.54</v>
      </c>
      <c r="N9" s="1215">
        <v>30.83</v>
      </c>
      <c r="O9" s="1220">
        <v>25.81</v>
      </c>
    </row>
    <row r="10" spans="1:16" x14ac:dyDescent="0.2">
      <c r="A10" s="210" t="s">
        <v>10</v>
      </c>
      <c r="B10" s="1221"/>
      <c r="C10" s="1221"/>
      <c r="D10" s="1221"/>
      <c r="E10" s="1221"/>
      <c r="F10" s="1221"/>
      <c r="G10" s="1221"/>
      <c r="H10" s="1221"/>
      <c r="I10" s="715"/>
      <c r="J10" s="1221"/>
      <c r="K10" s="1221"/>
      <c r="L10" s="1221"/>
      <c r="M10" s="1221"/>
      <c r="N10" s="1215"/>
      <c r="O10" s="1220"/>
    </row>
    <row r="11" spans="1:16" x14ac:dyDescent="0.2">
      <c r="A11" s="210" t="s">
        <v>269</v>
      </c>
      <c r="B11" s="1222">
        <v>0.53</v>
      </c>
      <c r="C11" s="1221">
        <v>0.50900000000000001</v>
      </c>
      <c r="D11" s="1221">
        <v>0.47199999999999998</v>
      </c>
      <c r="E11" s="1221">
        <v>0.51600000000000001</v>
      </c>
      <c r="F11" s="1221">
        <v>0.44600000000000001</v>
      </c>
      <c r="G11" s="1221">
        <v>0.38900000000000001</v>
      </c>
      <c r="H11" s="1221">
        <v>0.33900000000000002</v>
      </c>
      <c r="I11" s="715">
        <v>0.307</v>
      </c>
      <c r="J11" s="1221">
        <v>0.315</v>
      </c>
      <c r="K11" s="1221">
        <v>0.318</v>
      </c>
      <c r="L11" s="1221">
        <v>0.44600000000000001</v>
      </c>
      <c r="M11" s="1221">
        <v>0.373</v>
      </c>
      <c r="N11" s="1219">
        <v>0.247</v>
      </c>
      <c r="O11" s="1220">
        <v>0.317</v>
      </c>
    </row>
    <row r="12" spans="1:16" x14ac:dyDescent="0.2">
      <c r="A12" s="210" t="s">
        <v>12</v>
      </c>
      <c r="B12" s="1221">
        <v>5.58</v>
      </c>
      <c r="C12" s="1221">
        <v>5.17</v>
      </c>
      <c r="D12" s="1221">
        <v>4.68</v>
      </c>
      <c r="E12" s="1221">
        <v>4.92</v>
      </c>
      <c r="F12" s="1221">
        <v>4.22</v>
      </c>
      <c r="G12" s="1221">
        <v>3.39</v>
      </c>
      <c r="H12" s="1221">
        <v>2.97</v>
      </c>
      <c r="I12" s="715">
        <v>3.7</v>
      </c>
      <c r="J12" s="1221">
        <v>3.84</v>
      </c>
      <c r="K12" s="1221">
        <v>3.91</v>
      </c>
      <c r="L12" s="1221">
        <v>5.49</v>
      </c>
      <c r="M12" s="1221">
        <v>4.53</v>
      </c>
      <c r="N12" s="1215">
        <v>3.36</v>
      </c>
      <c r="O12" s="1220">
        <v>4.2300000000000004</v>
      </c>
    </row>
    <row r="13" spans="1:16" x14ac:dyDescent="0.2">
      <c r="A13" s="210" t="s">
        <v>13</v>
      </c>
      <c r="B13" s="291">
        <v>0.21</v>
      </c>
      <c r="C13" s="291">
        <v>0.24</v>
      </c>
      <c r="D13" s="291">
        <v>0.13</v>
      </c>
      <c r="E13" s="291">
        <v>0.15</v>
      </c>
      <c r="F13" s="291">
        <v>0.12</v>
      </c>
      <c r="G13" s="291">
        <v>0.09</v>
      </c>
      <c r="H13" s="291">
        <v>0.08</v>
      </c>
      <c r="I13" s="291">
        <v>3.67</v>
      </c>
      <c r="J13" s="291">
        <v>6.95</v>
      </c>
      <c r="K13" s="291">
        <v>8.5500000000000007</v>
      </c>
      <c r="L13" s="291">
        <v>13.42</v>
      </c>
      <c r="M13" s="291">
        <v>10.75</v>
      </c>
      <c r="N13" s="1216">
        <v>8.8699999999999992</v>
      </c>
      <c r="O13" s="1223">
        <v>7.75</v>
      </c>
    </row>
    <row r="14" spans="1:16" x14ac:dyDescent="0.2">
      <c r="A14" s="853" t="s">
        <v>768</v>
      </c>
      <c r="B14" s="716"/>
      <c r="C14" s="716"/>
      <c r="D14" s="716"/>
      <c r="E14" s="716"/>
      <c r="F14" s="716"/>
      <c r="G14" s="716"/>
      <c r="H14" s="1224"/>
      <c r="I14" s="697"/>
      <c r="J14" s="716"/>
      <c r="K14" s="716"/>
      <c r="L14" s="716"/>
      <c r="M14" s="716"/>
      <c r="N14" s="1225"/>
      <c r="O14" s="1220"/>
    </row>
    <row r="15" spans="1:16" x14ac:dyDescent="0.2">
      <c r="A15" s="210" t="s">
        <v>16</v>
      </c>
      <c r="B15" s="1217">
        <v>2.3250000000000002</v>
      </c>
      <c r="C15" s="1217">
        <v>2.629</v>
      </c>
      <c r="D15" s="1217">
        <v>2.7629999999999999</v>
      </c>
      <c r="E15" s="1217">
        <v>3.1819999999999999</v>
      </c>
      <c r="F15" s="1217">
        <v>3.234</v>
      </c>
      <c r="G15" s="1217">
        <v>2.2080000000000002</v>
      </c>
      <c r="H15" s="1217">
        <v>2.1269999999999998</v>
      </c>
      <c r="I15" s="1218">
        <v>2.1429999999999998</v>
      </c>
      <c r="J15" s="1217">
        <v>2.1309999999999998</v>
      </c>
      <c r="K15" s="1217">
        <v>1.7869999999999999</v>
      </c>
      <c r="L15" s="1217">
        <v>1.6379999999999999</v>
      </c>
      <c r="M15" s="1217">
        <v>1.8120000000000001</v>
      </c>
      <c r="N15" s="1219">
        <v>2.02</v>
      </c>
      <c r="O15" s="1220">
        <v>1.6180000000000001</v>
      </c>
    </row>
    <row r="16" spans="1:16" x14ac:dyDescent="0.2">
      <c r="A16" s="210" t="s">
        <v>17</v>
      </c>
      <c r="B16" s="1221">
        <v>24.98</v>
      </c>
      <c r="C16" s="1221">
        <v>27.52</v>
      </c>
      <c r="D16" s="1221">
        <v>27.63</v>
      </c>
      <c r="E16" s="1221">
        <v>30.58</v>
      </c>
      <c r="F16" s="1221">
        <v>30.13</v>
      </c>
      <c r="G16" s="1221">
        <v>19.989999999999998</v>
      </c>
      <c r="H16" s="1221">
        <v>18.62</v>
      </c>
      <c r="I16" s="715">
        <v>29.53</v>
      </c>
      <c r="J16" s="1221">
        <v>30.01</v>
      </c>
      <c r="K16" s="1221">
        <v>25.87</v>
      </c>
      <c r="L16" s="1221">
        <v>25.66</v>
      </c>
      <c r="M16" s="1221">
        <v>26.54</v>
      </c>
      <c r="N16" s="1215">
        <v>27.47</v>
      </c>
      <c r="O16" s="1220">
        <v>21.58</v>
      </c>
    </row>
    <row r="17" spans="1:17" x14ac:dyDescent="0.2">
      <c r="A17" s="210" t="s">
        <v>210</v>
      </c>
      <c r="B17" s="1221">
        <v>11.45</v>
      </c>
      <c r="C17" s="1221">
        <v>12.98</v>
      </c>
      <c r="D17" s="1221">
        <v>12.83</v>
      </c>
      <c r="E17" s="1221">
        <v>12.64</v>
      </c>
      <c r="F17" s="1221">
        <v>10.83</v>
      </c>
      <c r="G17" s="1221">
        <v>7.15</v>
      </c>
      <c r="H17" s="1221">
        <v>6.79</v>
      </c>
      <c r="I17" s="715">
        <v>10.4</v>
      </c>
      <c r="J17" s="1221">
        <v>9.2799999999999994</v>
      </c>
      <c r="K17" s="1221">
        <v>7.16</v>
      </c>
      <c r="L17" s="1221">
        <v>6.27</v>
      </c>
      <c r="M17" s="1221">
        <v>5.77</v>
      </c>
      <c r="N17" s="1215">
        <v>7.97</v>
      </c>
      <c r="O17" s="1220">
        <v>6.83</v>
      </c>
    </row>
    <row r="18" spans="1:17" x14ac:dyDescent="0.2">
      <c r="A18" s="210" t="s">
        <v>19</v>
      </c>
      <c r="B18" s="1226">
        <v>1086</v>
      </c>
      <c r="C18" s="1226">
        <v>1266</v>
      </c>
      <c r="D18" s="1226">
        <v>1289</v>
      </c>
      <c r="E18" s="1226">
        <v>1315</v>
      </c>
      <c r="F18" s="1226">
        <v>1176</v>
      </c>
      <c r="G18" s="291">
        <v>802</v>
      </c>
      <c r="H18" s="291">
        <v>776</v>
      </c>
      <c r="I18" s="291">
        <v>863</v>
      </c>
      <c r="J18" s="291">
        <v>756</v>
      </c>
      <c r="K18" s="291">
        <v>583</v>
      </c>
      <c r="L18" s="291">
        <v>509</v>
      </c>
      <c r="M18" s="291">
        <v>475</v>
      </c>
      <c r="N18" s="228">
        <v>586</v>
      </c>
      <c r="O18" s="225">
        <v>512</v>
      </c>
    </row>
    <row r="19" spans="1:17" x14ac:dyDescent="0.2">
      <c r="A19" s="210" t="s">
        <v>211</v>
      </c>
      <c r="B19" s="1221">
        <v>1.65</v>
      </c>
      <c r="C19" s="1221">
        <v>2.2799999999999998</v>
      </c>
      <c r="D19" s="1221">
        <v>3.01</v>
      </c>
      <c r="E19" s="1221">
        <v>2.4</v>
      </c>
      <c r="F19" s="1221">
        <v>2.69</v>
      </c>
      <c r="G19" s="1221">
        <v>1.96</v>
      </c>
      <c r="H19" s="1221">
        <v>1.4</v>
      </c>
      <c r="I19" s="715">
        <v>2.4700000000000002</v>
      </c>
      <c r="J19" s="1221">
        <v>2.16</v>
      </c>
      <c r="K19" s="1221">
        <v>2.06</v>
      </c>
      <c r="L19" s="1221">
        <v>1.6</v>
      </c>
      <c r="M19" s="1221">
        <v>1.87</v>
      </c>
      <c r="N19" s="1215">
        <v>1.71</v>
      </c>
      <c r="O19" s="1220">
        <v>0.35</v>
      </c>
    </row>
    <row r="20" spans="1:17" x14ac:dyDescent="0.2">
      <c r="A20" s="210" t="s">
        <v>21</v>
      </c>
      <c r="B20" s="291">
        <v>157</v>
      </c>
      <c r="C20" s="291">
        <v>222</v>
      </c>
      <c r="D20" s="291">
        <v>302</v>
      </c>
      <c r="E20" s="291">
        <v>250</v>
      </c>
      <c r="F20" s="291">
        <v>292</v>
      </c>
      <c r="G20" s="291">
        <v>220</v>
      </c>
      <c r="H20" s="291">
        <v>160</v>
      </c>
      <c r="I20" s="291">
        <v>205</v>
      </c>
      <c r="J20" s="291">
        <v>176</v>
      </c>
      <c r="K20" s="291">
        <v>168</v>
      </c>
      <c r="L20" s="291">
        <v>130</v>
      </c>
      <c r="M20" s="291">
        <v>153</v>
      </c>
      <c r="N20" s="228">
        <v>126</v>
      </c>
      <c r="O20" s="1220">
        <v>26</v>
      </c>
    </row>
    <row r="21" spans="1:17" x14ac:dyDescent="0.2">
      <c r="A21" s="210" t="s">
        <v>22</v>
      </c>
      <c r="B21" s="697"/>
      <c r="C21" s="697"/>
      <c r="D21" s="697"/>
      <c r="E21" s="697"/>
      <c r="F21" s="697"/>
      <c r="G21" s="697"/>
      <c r="H21" s="716"/>
      <c r="I21" s="697"/>
      <c r="J21" s="716"/>
      <c r="K21" s="716"/>
      <c r="L21" s="716"/>
      <c r="M21" s="716"/>
      <c r="N21" s="1225"/>
      <c r="O21" s="1220"/>
    </row>
    <row r="22" spans="1:17" x14ac:dyDescent="0.2">
      <c r="A22" s="210" t="s">
        <v>23</v>
      </c>
      <c r="B22" s="1217">
        <v>1.881</v>
      </c>
      <c r="C22" s="1217">
        <v>2.2149999999999999</v>
      </c>
      <c r="D22" s="1217">
        <v>1.431</v>
      </c>
      <c r="E22" s="1217">
        <v>2.2440000000000002</v>
      </c>
      <c r="F22" s="1217">
        <v>2.5499999999999998</v>
      </c>
      <c r="G22" s="1217">
        <v>1.3169999999999999</v>
      </c>
      <c r="H22" s="1217">
        <v>1.371</v>
      </c>
      <c r="I22" s="1218">
        <v>1.6140000000000001</v>
      </c>
      <c r="J22" s="1217">
        <v>1.91</v>
      </c>
      <c r="K22" s="1217">
        <v>2.2429999999999999</v>
      </c>
      <c r="L22" s="1217">
        <v>2.1539999999999999</v>
      </c>
      <c r="M22" s="1217">
        <v>2.1859999999999999</v>
      </c>
      <c r="N22" s="1227">
        <v>2.5150000000000001</v>
      </c>
      <c r="O22" s="1220">
        <v>3.1949999999999998</v>
      </c>
    </row>
    <row r="23" spans="1:17" ht="12.75" customHeight="1" x14ac:dyDescent="0.2">
      <c r="A23" s="210" t="s">
        <v>25</v>
      </c>
      <c r="B23" s="1217">
        <v>2.0470000000000002</v>
      </c>
      <c r="C23" s="1217">
        <v>1.69</v>
      </c>
      <c r="D23" s="1217">
        <v>1.5009999999999999</v>
      </c>
      <c r="E23" s="1217">
        <v>1.012</v>
      </c>
      <c r="F23" s="1217">
        <v>1.127</v>
      </c>
      <c r="G23" s="1217">
        <v>1.181</v>
      </c>
      <c r="H23" s="1217">
        <v>1.73</v>
      </c>
      <c r="I23" s="1218">
        <v>6.8120000000000003</v>
      </c>
      <c r="J23" s="1217">
        <v>3.8730000000000002</v>
      </c>
      <c r="K23" s="1217">
        <v>4.4539999999999997</v>
      </c>
      <c r="L23" s="1217">
        <v>3.6869999999999998</v>
      </c>
      <c r="M23" s="1217">
        <v>3.2930000000000001</v>
      </c>
      <c r="N23" s="1227">
        <v>2.8969999999999998</v>
      </c>
      <c r="O23" s="1220">
        <v>3.5720000000000001</v>
      </c>
    </row>
    <row r="24" spans="1:17" x14ac:dyDescent="0.2">
      <c r="A24" s="210" t="s">
        <v>272</v>
      </c>
      <c r="B24" s="1221">
        <v>-0.16600000000000001</v>
      </c>
      <c r="C24" s="1221">
        <v>0.52500000000000002</v>
      </c>
      <c r="D24" s="1222">
        <v>-7.0000000000000007E-2</v>
      </c>
      <c r="E24" s="1217">
        <v>1.232</v>
      </c>
      <c r="F24" s="1217">
        <v>1.5229999999999999</v>
      </c>
      <c r="G24" s="1221">
        <v>0.13600000000000001</v>
      </c>
      <c r="H24" s="1221">
        <v>-0.35899999999999999</v>
      </c>
      <c r="I24" s="1228">
        <v>-5.1980000000000004</v>
      </c>
      <c r="J24" s="1221">
        <v>-1.9630000000000001</v>
      </c>
      <c r="K24" s="1221">
        <v>-2.2109999999999999</v>
      </c>
      <c r="L24" s="1217">
        <v>-1.5329999999999999</v>
      </c>
      <c r="M24" s="1221">
        <v>-1.107</v>
      </c>
      <c r="N24" s="1229">
        <v>-0.38200000000000001</v>
      </c>
      <c r="O24" s="1220">
        <v>-0.377</v>
      </c>
    </row>
    <row r="25" spans="1:17" ht="12.75" x14ac:dyDescent="0.2">
      <c r="A25" s="419" t="s">
        <v>273</v>
      </c>
      <c r="B25" s="1230">
        <v>4</v>
      </c>
      <c r="C25" s="1231">
        <v>4</v>
      </c>
      <c r="D25" s="1230">
        <v>4</v>
      </c>
      <c r="E25" s="1230">
        <v>6</v>
      </c>
      <c r="F25" s="1230">
        <v>4</v>
      </c>
      <c r="G25" s="1230">
        <v>4</v>
      </c>
      <c r="H25" s="1231">
        <v>4</v>
      </c>
      <c r="I25" s="1231">
        <v>4</v>
      </c>
      <c r="J25" s="716">
        <v>4</v>
      </c>
      <c r="K25" s="716">
        <v>4</v>
      </c>
      <c r="L25" s="1231">
        <v>2</v>
      </c>
      <c r="M25" s="1220">
        <v>2</v>
      </c>
      <c r="N25" s="1232">
        <v>2</v>
      </c>
      <c r="O25" s="311" t="s">
        <v>769</v>
      </c>
    </row>
    <row r="26" spans="1:17" x14ac:dyDescent="0.2">
      <c r="A26" s="1233" t="s">
        <v>274</v>
      </c>
      <c r="B26" s="707" t="s">
        <v>4</v>
      </c>
      <c r="C26" s="707" t="s">
        <v>4</v>
      </c>
      <c r="D26" s="707" t="s">
        <v>4</v>
      </c>
      <c r="E26" s="707" t="s">
        <v>4</v>
      </c>
      <c r="F26" s="707" t="s">
        <v>4</v>
      </c>
      <c r="G26" s="707" t="s">
        <v>4</v>
      </c>
      <c r="H26" s="707" t="s">
        <v>4</v>
      </c>
      <c r="I26" s="707" t="s">
        <v>4</v>
      </c>
      <c r="J26" s="707" t="s">
        <v>4</v>
      </c>
      <c r="K26" s="707" t="s">
        <v>4</v>
      </c>
      <c r="L26" s="707" t="s">
        <v>4</v>
      </c>
      <c r="M26" s="707" t="s">
        <v>4</v>
      </c>
      <c r="N26" s="707" t="s">
        <v>4</v>
      </c>
      <c r="O26" s="707" t="s">
        <v>4</v>
      </c>
    </row>
    <row r="27" spans="1:17" ht="12.75" customHeight="1" x14ac:dyDescent="0.2">
      <c r="A27" s="419" t="s">
        <v>215</v>
      </c>
      <c r="B27" s="715">
        <v>11</v>
      </c>
      <c r="C27" s="1231">
        <v>17</v>
      </c>
      <c r="D27" s="715">
        <v>28</v>
      </c>
      <c r="E27" s="715">
        <v>33</v>
      </c>
      <c r="F27" s="715">
        <v>42</v>
      </c>
      <c r="G27" s="715">
        <v>46</v>
      </c>
      <c r="H27" s="1231">
        <v>25</v>
      </c>
      <c r="I27" s="1231">
        <v>25</v>
      </c>
      <c r="J27" s="716">
        <v>25</v>
      </c>
      <c r="K27" s="716">
        <v>22</v>
      </c>
      <c r="L27" s="1231">
        <v>23</v>
      </c>
      <c r="M27" s="716">
        <v>23</v>
      </c>
      <c r="N27" s="1225">
        <v>23</v>
      </c>
      <c r="O27" s="211" t="s">
        <v>770</v>
      </c>
    </row>
    <row r="28" spans="1:17" x14ac:dyDescent="0.2">
      <c r="A28" s="419" t="s">
        <v>275</v>
      </c>
      <c r="B28" s="697">
        <v>2.9</v>
      </c>
      <c r="C28" s="697">
        <v>3</v>
      </c>
      <c r="D28" s="1230">
        <v>3.5</v>
      </c>
      <c r="E28" s="1230">
        <v>4.9000000000000004</v>
      </c>
      <c r="F28" s="697">
        <v>5.8</v>
      </c>
      <c r="G28" s="697">
        <v>6.6</v>
      </c>
      <c r="H28" s="1231">
        <v>7</v>
      </c>
      <c r="I28" s="697">
        <v>8.3000000000000007</v>
      </c>
      <c r="J28" s="716">
        <v>8.5</v>
      </c>
      <c r="K28" s="716">
        <v>8.5</v>
      </c>
      <c r="L28" s="697">
        <v>8.4</v>
      </c>
      <c r="M28" s="1234">
        <v>7.5419999999999998</v>
      </c>
      <c r="N28" s="1235">
        <v>7.766</v>
      </c>
      <c r="O28" s="301" t="s">
        <v>8</v>
      </c>
    </row>
    <row r="29" spans="1:17" x14ac:dyDescent="0.2">
      <c r="A29" s="419" t="s">
        <v>276</v>
      </c>
      <c r="B29" s="715">
        <v>21</v>
      </c>
      <c r="C29" s="715">
        <v>23</v>
      </c>
      <c r="D29" s="715">
        <v>23</v>
      </c>
      <c r="E29" s="715">
        <v>22</v>
      </c>
      <c r="F29" s="715">
        <v>22</v>
      </c>
      <c r="G29" s="715">
        <v>22</v>
      </c>
      <c r="H29" s="1231">
        <v>14</v>
      </c>
      <c r="I29" s="1231">
        <v>14</v>
      </c>
      <c r="J29" s="716">
        <v>14</v>
      </c>
      <c r="K29" s="716">
        <v>14</v>
      </c>
      <c r="L29" s="1231">
        <v>13</v>
      </c>
      <c r="M29" s="716">
        <v>13</v>
      </c>
      <c r="N29" s="1225">
        <v>13</v>
      </c>
      <c r="O29" s="301" t="s">
        <v>8</v>
      </c>
    </row>
    <row r="30" spans="1:17" x14ac:dyDescent="0.2">
      <c r="A30" s="419" t="s">
        <v>277</v>
      </c>
      <c r="B30" s="697">
        <v>21</v>
      </c>
      <c r="C30" s="697">
        <v>23</v>
      </c>
      <c r="D30" s="1230">
        <v>22.6</v>
      </c>
      <c r="E30" s="1230">
        <v>23.1</v>
      </c>
      <c r="F30" s="697">
        <v>24.3</v>
      </c>
      <c r="G30" s="697">
        <v>25.5</v>
      </c>
      <c r="H30" s="697">
        <v>26.9</v>
      </c>
      <c r="I30" s="697">
        <v>28.6</v>
      </c>
      <c r="J30" s="716">
        <v>30.7</v>
      </c>
      <c r="K30" s="716">
        <v>30.7</v>
      </c>
      <c r="L30" s="697">
        <v>33.758000000000003</v>
      </c>
      <c r="M30" s="1220">
        <v>33.799999999999997</v>
      </c>
      <c r="N30" s="1235">
        <v>35.369</v>
      </c>
      <c r="O30" s="301" t="s">
        <v>8</v>
      </c>
      <c r="Q30" s="1199" t="s">
        <v>388</v>
      </c>
    </row>
    <row r="31" spans="1:17" ht="12.75" x14ac:dyDescent="0.2">
      <c r="A31" s="419" t="s">
        <v>35</v>
      </c>
      <c r="B31" s="715">
        <v>6</v>
      </c>
      <c r="C31" s="715">
        <v>6</v>
      </c>
      <c r="D31" s="1231">
        <v>5</v>
      </c>
      <c r="E31" s="715">
        <v>5</v>
      </c>
      <c r="F31" s="715">
        <v>5</v>
      </c>
      <c r="G31" s="715">
        <v>5</v>
      </c>
      <c r="H31" s="715">
        <v>5</v>
      </c>
      <c r="I31" s="1231">
        <v>4</v>
      </c>
      <c r="J31" s="716">
        <v>4</v>
      </c>
      <c r="K31" s="716">
        <v>4</v>
      </c>
      <c r="L31" s="1231">
        <v>4</v>
      </c>
      <c r="M31" s="716">
        <v>4</v>
      </c>
      <c r="N31" s="1225">
        <v>4</v>
      </c>
      <c r="O31" s="311" t="s">
        <v>771</v>
      </c>
    </row>
    <row r="32" spans="1:17" ht="12.75" x14ac:dyDescent="0.2">
      <c r="A32" s="419" t="s">
        <v>444</v>
      </c>
      <c r="B32" s="716">
        <v>5.6</v>
      </c>
      <c r="C32" s="697">
        <v>6.2</v>
      </c>
      <c r="D32" s="697">
        <v>6.4</v>
      </c>
      <c r="E32" s="697">
        <v>6.4</v>
      </c>
      <c r="F32" s="697">
        <v>6.3</v>
      </c>
      <c r="G32" s="697">
        <v>5.9</v>
      </c>
      <c r="H32" s="697">
        <v>6</v>
      </c>
      <c r="I32" s="697">
        <v>3.5</v>
      </c>
      <c r="J32" s="716">
        <v>3.5</v>
      </c>
      <c r="K32" s="1236">
        <v>3.282</v>
      </c>
      <c r="L32" s="697">
        <v>3.089</v>
      </c>
      <c r="M32" s="1236">
        <v>3.004</v>
      </c>
      <c r="N32" s="1237">
        <v>3.39</v>
      </c>
      <c r="O32" s="313" t="s">
        <v>772</v>
      </c>
    </row>
    <row r="33" spans="1:18" x14ac:dyDescent="0.2">
      <c r="A33" s="419" t="s">
        <v>37</v>
      </c>
      <c r="B33" s="707" t="s">
        <v>4</v>
      </c>
      <c r="C33" s="707" t="s">
        <v>4</v>
      </c>
      <c r="D33" s="707" t="s">
        <v>4</v>
      </c>
      <c r="E33" s="707" t="s">
        <v>4</v>
      </c>
      <c r="F33" s="707" t="s">
        <v>4</v>
      </c>
      <c r="G33" s="707" t="s">
        <v>4</v>
      </c>
      <c r="H33" s="707" t="s">
        <v>4</v>
      </c>
      <c r="I33" s="707" t="s">
        <v>4</v>
      </c>
      <c r="J33" s="707" t="s">
        <v>4</v>
      </c>
      <c r="K33" s="707" t="s">
        <v>4</v>
      </c>
      <c r="L33" s="707" t="s">
        <v>4</v>
      </c>
      <c r="M33" s="707" t="s">
        <v>4</v>
      </c>
      <c r="N33" s="707" t="s">
        <v>4</v>
      </c>
      <c r="O33" s="707" t="s">
        <v>4</v>
      </c>
    </row>
    <row r="34" spans="1:18" x14ac:dyDescent="0.2">
      <c r="A34" s="1238" t="s">
        <v>280</v>
      </c>
      <c r="B34" s="707" t="s">
        <v>4</v>
      </c>
      <c r="C34" s="707" t="s">
        <v>4</v>
      </c>
      <c r="D34" s="707" t="s">
        <v>4</v>
      </c>
      <c r="E34" s="707" t="s">
        <v>4</v>
      </c>
      <c r="F34" s="707" t="s">
        <v>4</v>
      </c>
      <c r="G34" s="707" t="s">
        <v>4</v>
      </c>
      <c r="H34" s="707" t="s">
        <v>4</v>
      </c>
      <c r="I34" s="707" t="s">
        <v>4</v>
      </c>
      <c r="J34" s="707" t="s">
        <v>4</v>
      </c>
      <c r="K34" s="707" t="s">
        <v>4</v>
      </c>
      <c r="L34" s="707" t="s">
        <v>4</v>
      </c>
      <c r="M34" s="707" t="s">
        <v>4</v>
      </c>
      <c r="N34" s="707" t="s">
        <v>4</v>
      </c>
      <c r="O34" s="707" t="s">
        <v>4</v>
      </c>
    </row>
    <row r="35" spans="1:18" x14ac:dyDescent="0.2">
      <c r="A35" s="419" t="s">
        <v>281</v>
      </c>
      <c r="B35" s="707" t="s">
        <v>4</v>
      </c>
      <c r="C35" s="707" t="s">
        <v>4</v>
      </c>
      <c r="D35" s="707" t="s">
        <v>4</v>
      </c>
      <c r="E35" s="707" t="s">
        <v>4</v>
      </c>
      <c r="F35" s="707" t="s">
        <v>4</v>
      </c>
      <c r="G35" s="707" t="s">
        <v>4</v>
      </c>
      <c r="H35" s="707" t="s">
        <v>4</v>
      </c>
      <c r="I35" s="707" t="s">
        <v>4</v>
      </c>
      <c r="J35" s="707" t="s">
        <v>4</v>
      </c>
      <c r="K35" s="707" t="s">
        <v>4</v>
      </c>
      <c r="L35" s="707" t="s">
        <v>4</v>
      </c>
      <c r="M35" s="707" t="s">
        <v>4</v>
      </c>
      <c r="N35" s="707" t="s">
        <v>4</v>
      </c>
      <c r="O35" s="707" t="s">
        <v>4</v>
      </c>
      <c r="R35" s="1199" t="s">
        <v>388</v>
      </c>
    </row>
    <row r="36" spans="1:18" s="1241" customFormat="1" x14ac:dyDescent="0.2">
      <c r="A36" s="1239" t="s">
        <v>40</v>
      </c>
      <c r="B36" s="1088"/>
      <c r="C36" s="1088"/>
      <c r="D36" s="1088"/>
      <c r="E36" s="1088"/>
      <c r="F36" s="1088"/>
      <c r="G36" s="1088"/>
      <c r="H36" s="1088"/>
      <c r="I36" s="1088"/>
      <c r="J36" s="447"/>
      <c r="K36" s="447"/>
      <c r="L36" s="447"/>
      <c r="M36" s="447"/>
      <c r="N36" s="449"/>
      <c r="O36" s="1240"/>
      <c r="P36" s="1197"/>
    </row>
    <row r="37" spans="1:18" s="1245" customFormat="1" x14ac:dyDescent="0.2">
      <c r="A37" s="1242" t="s">
        <v>328</v>
      </c>
      <c r="B37" s="1243"/>
      <c r="C37" s="1243"/>
      <c r="D37" s="1243"/>
      <c r="E37" s="1243"/>
      <c r="F37" s="1243"/>
      <c r="G37" s="1243"/>
      <c r="H37" s="1243"/>
      <c r="I37" s="1243"/>
      <c r="J37" s="420"/>
      <c r="K37" s="420"/>
      <c r="L37" s="420"/>
      <c r="M37" s="420"/>
      <c r="N37" s="1244"/>
      <c r="O37" s="211"/>
      <c r="P37" s="205"/>
    </row>
    <row r="38" spans="1:18" s="1245" customFormat="1" x14ac:dyDescent="0.2">
      <c r="A38" s="1246" t="s">
        <v>42</v>
      </c>
      <c r="B38" s="383" t="s">
        <v>8</v>
      </c>
      <c r="C38" s="383" t="s">
        <v>8</v>
      </c>
      <c r="D38" s="383" t="s">
        <v>8</v>
      </c>
      <c r="E38" s="383" t="s">
        <v>8</v>
      </c>
      <c r="F38" s="383" t="s">
        <v>8</v>
      </c>
      <c r="G38" s="383" t="s">
        <v>8</v>
      </c>
      <c r="H38" s="383" t="s">
        <v>8</v>
      </c>
      <c r="I38" s="383" t="s">
        <v>8</v>
      </c>
      <c r="J38" s="383" t="s">
        <v>8</v>
      </c>
      <c r="K38" s="383" t="s">
        <v>8</v>
      </c>
      <c r="L38" s="383" t="s">
        <v>8</v>
      </c>
      <c r="M38" s="383" t="s">
        <v>8</v>
      </c>
      <c r="N38" s="383" t="s">
        <v>8</v>
      </c>
      <c r="O38" s="383" t="s">
        <v>8</v>
      </c>
      <c r="P38" s="205"/>
    </row>
    <row r="39" spans="1:18" s="1241" customFormat="1" x14ac:dyDescent="0.2">
      <c r="A39" s="1239" t="s">
        <v>44</v>
      </c>
      <c r="B39" s="1247"/>
      <c r="C39" s="1247"/>
      <c r="D39" s="1247"/>
      <c r="E39" s="1247"/>
      <c r="F39" s="1247"/>
      <c r="G39" s="1247"/>
      <c r="H39" s="1247"/>
      <c r="I39" s="1247"/>
      <c r="J39" s="447"/>
      <c r="K39" s="447"/>
      <c r="L39" s="447"/>
      <c r="M39" s="1248"/>
      <c r="N39" s="1249"/>
      <c r="O39" s="1240"/>
      <c r="P39" s="1197"/>
    </row>
    <row r="40" spans="1:18" s="1241" customFormat="1" ht="12.75" x14ac:dyDescent="0.2">
      <c r="A40" s="210" t="s">
        <v>45</v>
      </c>
      <c r="B40" s="775"/>
      <c r="C40" s="775"/>
      <c r="D40" s="775"/>
      <c r="E40" s="775"/>
      <c r="F40" s="225"/>
      <c r="G40" s="225"/>
      <c r="H40" s="225"/>
      <c r="I40" s="1162"/>
      <c r="J40" s="225"/>
      <c r="K40" s="225"/>
      <c r="L40" s="1162"/>
      <c r="M40" s="225"/>
      <c r="N40" s="283"/>
      <c r="O40" s="707"/>
      <c r="P40" s="1197"/>
    </row>
    <row r="41" spans="1:18" s="1241" customFormat="1" x14ac:dyDescent="0.2">
      <c r="A41" s="210" t="s">
        <v>46</v>
      </c>
      <c r="B41" s="707" t="s">
        <v>4</v>
      </c>
      <c r="C41" s="707" t="s">
        <v>4</v>
      </c>
      <c r="D41" s="707" t="s">
        <v>4</v>
      </c>
      <c r="E41" s="707" t="s">
        <v>4</v>
      </c>
      <c r="F41" s="242">
        <v>45.8</v>
      </c>
      <c r="G41" s="242">
        <v>54</v>
      </c>
      <c r="H41" s="242">
        <v>54.6</v>
      </c>
      <c r="I41" s="242">
        <v>51.8</v>
      </c>
      <c r="J41" s="211">
        <v>43.6</v>
      </c>
      <c r="K41" s="211">
        <v>43.7</v>
      </c>
      <c r="L41" s="211">
        <v>41.9</v>
      </c>
      <c r="M41" s="211">
        <v>43.7</v>
      </c>
      <c r="N41" s="226">
        <v>36.9</v>
      </c>
      <c r="O41" s="707" t="s">
        <v>4</v>
      </c>
      <c r="P41" s="1197"/>
    </row>
    <row r="42" spans="1:18" s="1241" customFormat="1" x14ac:dyDescent="0.2">
      <c r="A42" s="710" t="s">
        <v>5</v>
      </c>
      <c r="B42" s="707" t="s">
        <v>4</v>
      </c>
      <c r="C42" s="707" t="s">
        <v>4</v>
      </c>
      <c r="D42" s="707" t="s">
        <v>4</v>
      </c>
      <c r="E42" s="707" t="s">
        <v>4</v>
      </c>
      <c r="F42" s="242" t="s">
        <v>8</v>
      </c>
      <c r="G42" s="242">
        <v>117.9</v>
      </c>
      <c r="H42" s="242">
        <v>101.1</v>
      </c>
      <c r="I42" s="242">
        <v>94.9</v>
      </c>
      <c r="J42" s="211">
        <v>84.2</v>
      </c>
      <c r="K42" s="211">
        <v>100.3</v>
      </c>
      <c r="L42" s="211">
        <v>95.8</v>
      </c>
      <c r="M42" s="211">
        <v>104.3</v>
      </c>
      <c r="N42" s="226">
        <v>84.4</v>
      </c>
      <c r="O42" s="707" t="s">
        <v>4</v>
      </c>
      <c r="P42" s="1197"/>
    </row>
    <row r="43" spans="1:18" s="1241" customFormat="1" ht="12.75" x14ac:dyDescent="0.2">
      <c r="A43" s="210" t="s">
        <v>47</v>
      </c>
      <c r="B43" s="775"/>
      <c r="C43" s="775"/>
      <c r="D43" s="775"/>
      <c r="E43" s="775"/>
      <c r="F43" s="225"/>
      <c r="G43" s="225"/>
      <c r="H43" s="225"/>
      <c r="I43" s="1162"/>
      <c r="J43" s="225"/>
      <c r="K43" s="225"/>
      <c r="L43" s="1162"/>
      <c r="M43" s="225"/>
      <c r="N43" s="283"/>
      <c r="O43" s="707"/>
      <c r="P43" s="1197"/>
      <c r="R43" s="1241" t="s">
        <v>388</v>
      </c>
    </row>
    <row r="44" spans="1:18" s="1241" customFormat="1" x14ac:dyDescent="0.2">
      <c r="A44" s="210" t="s">
        <v>46</v>
      </c>
      <c r="B44" s="707" t="s">
        <v>4</v>
      </c>
      <c r="C44" s="707" t="s">
        <v>4</v>
      </c>
      <c r="D44" s="707" t="s">
        <v>4</v>
      </c>
      <c r="E44" s="707" t="s">
        <v>4</v>
      </c>
      <c r="F44" s="242">
        <v>43.8</v>
      </c>
      <c r="G44" s="242">
        <v>51.4</v>
      </c>
      <c r="H44" s="242">
        <v>51.7</v>
      </c>
      <c r="I44" s="242">
        <v>49.3</v>
      </c>
      <c r="J44" s="211">
        <v>41.2</v>
      </c>
      <c r="K44" s="211">
        <v>42.1</v>
      </c>
      <c r="L44" s="211">
        <v>41.1</v>
      </c>
      <c r="M44" s="211">
        <v>42.3</v>
      </c>
      <c r="N44" s="226">
        <v>34.700000000000003</v>
      </c>
      <c r="O44" s="707" t="s">
        <v>4</v>
      </c>
      <c r="P44" s="1197"/>
    </row>
    <row r="45" spans="1:18" s="1241" customFormat="1" x14ac:dyDescent="0.2">
      <c r="A45" s="710" t="s">
        <v>5</v>
      </c>
      <c r="B45" s="707" t="s">
        <v>4</v>
      </c>
      <c r="C45" s="707" t="s">
        <v>4</v>
      </c>
      <c r="D45" s="707" t="s">
        <v>4</v>
      </c>
      <c r="E45" s="707" t="s">
        <v>4</v>
      </c>
      <c r="F45" s="242" t="s">
        <v>8</v>
      </c>
      <c r="G45" s="242">
        <v>117.5</v>
      </c>
      <c r="H45" s="242">
        <v>100.6</v>
      </c>
      <c r="I45" s="242">
        <v>95.4</v>
      </c>
      <c r="J45" s="211">
        <v>83.5</v>
      </c>
      <c r="K45" s="211">
        <v>102.2</v>
      </c>
      <c r="L45" s="211">
        <v>97.7</v>
      </c>
      <c r="M45" s="211">
        <v>102.9</v>
      </c>
      <c r="N45" s="226">
        <v>81.900000000000006</v>
      </c>
      <c r="O45" s="707" t="s">
        <v>4</v>
      </c>
      <c r="P45" s="1197"/>
    </row>
    <row r="46" spans="1:18" s="1241" customFormat="1" ht="12.75" x14ac:dyDescent="0.2">
      <c r="A46" s="210" t="s">
        <v>224</v>
      </c>
      <c r="B46" s="775"/>
      <c r="C46" s="775"/>
      <c r="D46" s="775"/>
      <c r="E46" s="775"/>
      <c r="F46" s="242"/>
      <c r="G46" s="242"/>
      <c r="H46" s="242"/>
      <c r="I46" s="242"/>
      <c r="J46" s="242"/>
      <c r="K46" s="242"/>
      <c r="L46" s="211"/>
      <c r="M46" s="211"/>
      <c r="N46" s="702"/>
      <c r="O46" s="707"/>
      <c r="P46" s="1197"/>
    </row>
    <row r="47" spans="1:18" s="1241" customFormat="1" x14ac:dyDescent="0.2">
      <c r="A47" s="210" t="s">
        <v>46</v>
      </c>
      <c r="B47" s="707" t="s">
        <v>4</v>
      </c>
      <c r="C47" s="707" t="s">
        <v>4</v>
      </c>
      <c r="D47" s="707" t="s">
        <v>4</v>
      </c>
      <c r="E47" s="707" t="s">
        <v>4</v>
      </c>
      <c r="F47" s="242">
        <v>38</v>
      </c>
      <c r="G47" s="242">
        <v>47.1</v>
      </c>
      <c r="H47" s="242">
        <v>50.4</v>
      </c>
      <c r="I47" s="242">
        <v>46.2</v>
      </c>
      <c r="J47" s="242">
        <v>38.200000000000003</v>
      </c>
      <c r="K47" s="242">
        <v>40.6</v>
      </c>
      <c r="L47" s="211">
        <v>39.799999999999997</v>
      </c>
      <c r="M47" s="211">
        <v>41.6</v>
      </c>
      <c r="N47" s="702">
        <v>33</v>
      </c>
      <c r="O47" s="707" t="s">
        <v>4</v>
      </c>
      <c r="P47" s="1197"/>
    </row>
    <row r="48" spans="1:18" s="1241" customFormat="1" x14ac:dyDescent="0.2">
      <c r="A48" s="210" t="s">
        <v>5</v>
      </c>
      <c r="B48" s="707" t="s">
        <v>4</v>
      </c>
      <c r="C48" s="707" t="s">
        <v>4</v>
      </c>
      <c r="D48" s="707" t="s">
        <v>4</v>
      </c>
      <c r="E48" s="707" t="s">
        <v>4</v>
      </c>
      <c r="F48" s="242" t="s">
        <v>8</v>
      </c>
      <c r="G48" s="242">
        <v>124.2</v>
      </c>
      <c r="H48" s="242">
        <v>106.9</v>
      </c>
      <c r="I48" s="242">
        <v>91.7</v>
      </c>
      <c r="J48" s="242">
        <v>82.7</v>
      </c>
      <c r="K48" s="242">
        <v>106.4</v>
      </c>
      <c r="L48" s="217">
        <v>98</v>
      </c>
      <c r="M48" s="211">
        <v>104.5</v>
      </c>
      <c r="N48" s="702">
        <v>79.400000000000006</v>
      </c>
      <c r="O48" s="707" t="s">
        <v>4</v>
      </c>
      <c r="P48" s="1197"/>
    </row>
    <row r="49" spans="1:19" s="1241" customFormat="1" ht="12.75" x14ac:dyDescent="0.2">
      <c r="A49" s="210" t="s">
        <v>225</v>
      </c>
      <c r="B49" s="775"/>
      <c r="C49" s="775"/>
      <c r="D49" s="775"/>
      <c r="E49" s="775"/>
      <c r="F49" s="242"/>
      <c r="G49" s="242"/>
      <c r="H49" s="242"/>
      <c r="I49" s="242"/>
      <c r="J49" s="211"/>
      <c r="K49" s="211"/>
      <c r="L49" s="211"/>
      <c r="M49" s="211"/>
      <c r="N49" s="226"/>
      <c r="O49" s="707"/>
      <c r="P49" s="1197"/>
      <c r="R49" s="1241" t="s">
        <v>388</v>
      </c>
    </row>
    <row r="50" spans="1:19" s="1241" customFormat="1" x14ac:dyDescent="0.2">
      <c r="A50" s="419" t="s">
        <v>46</v>
      </c>
      <c r="B50" s="707" t="s">
        <v>4</v>
      </c>
      <c r="C50" s="707" t="s">
        <v>4</v>
      </c>
      <c r="D50" s="707" t="s">
        <v>4</v>
      </c>
      <c r="E50" s="707" t="s">
        <v>4</v>
      </c>
      <c r="F50" s="242">
        <v>5.8</v>
      </c>
      <c r="G50" s="242">
        <v>4.3</v>
      </c>
      <c r="H50" s="242">
        <v>1.4</v>
      </c>
      <c r="I50" s="242">
        <v>3.2</v>
      </c>
      <c r="J50" s="211">
        <v>3.1</v>
      </c>
      <c r="K50" s="211">
        <v>1.5</v>
      </c>
      <c r="L50" s="211">
        <v>1.3</v>
      </c>
      <c r="M50" s="211">
        <v>0.7</v>
      </c>
      <c r="N50" s="226">
        <v>1.7</v>
      </c>
      <c r="O50" s="707" t="s">
        <v>4</v>
      </c>
      <c r="P50" s="1197"/>
    </row>
    <row r="51" spans="1:19" s="1241" customFormat="1" x14ac:dyDescent="0.2">
      <c r="A51" s="419" t="s">
        <v>5</v>
      </c>
      <c r="B51" s="707" t="s">
        <v>4</v>
      </c>
      <c r="C51" s="707" t="s">
        <v>4</v>
      </c>
      <c r="D51" s="707" t="s">
        <v>4</v>
      </c>
      <c r="E51" s="707" t="s">
        <v>4</v>
      </c>
      <c r="F51" s="242" t="s">
        <v>8</v>
      </c>
      <c r="G51" s="242">
        <v>73.900000000000006</v>
      </c>
      <c r="H51" s="242">
        <v>31.8</v>
      </c>
      <c r="I51" s="242">
        <v>232.5</v>
      </c>
      <c r="J51" s="211">
        <v>96.3</v>
      </c>
      <c r="K51" s="211">
        <v>50.3</v>
      </c>
      <c r="L51" s="211">
        <v>87.6</v>
      </c>
      <c r="M51" s="217">
        <v>55</v>
      </c>
      <c r="N51" s="702">
        <v>223</v>
      </c>
      <c r="O51" s="707" t="s">
        <v>4</v>
      </c>
      <c r="P51" s="1197"/>
    </row>
    <row r="52" spans="1:19" s="1241" customFormat="1" ht="12.75" x14ac:dyDescent="0.2">
      <c r="A52" s="210" t="s">
        <v>51</v>
      </c>
      <c r="B52" s="775"/>
      <c r="C52" s="775"/>
      <c r="D52" s="775"/>
      <c r="E52" s="775"/>
      <c r="F52" s="225"/>
      <c r="G52" s="225"/>
      <c r="H52" s="225"/>
      <c r="I52" s="1162"/>
      <c r="J52" s="225"/>
      <c r="K52" s="225"/>
      <c r="L52" s="211"/>
      <c r="M52" s="225"/>
      <c r="N52" s="283"/>
      <c r="O52" s="707"/>
      <c r="P52" s="1197"/>
    </row>
    <row r="53" spans="1:19" s="1241" customFormat="1" x14ac:dyDescent="0.2">
      <c r="A53" s="210" t="s">
        <v>46</v>
      </c>
      <c r="B53" s="707" t="s">
        <v>4</v>
      </c>
      <c r="C53" s="707" t="s">
        <v>4</v>
      </c>
      <c r="D53" s="707" t="s">
        <v>4</v>
      </c>
      <c r="E53" s="707" t="s">
        <v>4</v>
      </c>
      <c r="F53" s="242">
        <v>2.1</v>
      </c>
      <c r="G53" s="242">
        <v>2.6</v>
      </c>
      <c r="H53" s="242">
        <v>2.9</v>
      </c>
      <c r="I53" s="242">
        <v>2.4</v>
      </c>
      <c r="J53" s="211">
        <v>2.4</v>
      </c>
      <c r="K53" s="211">
        <v>1.6</v>
      </c>
      <c r="L53" s="211">
        <v>0.8</v>
      </c>
      <c r="M53" s="211">
        <v>1.4</v>
      </c>
      <c r="N53" s="226">
        <v>2.2000000000000002</v>
      </c>
      <c r="O53" s="707" t="s">
        <v>4</v>
      </c>
      <c r="P53" s="1197"/>
    </row>
    <row r="54" spans="1:19" s="1241" customFormat="1" x14ac:dyDescent="0.2">
      <c r="A54" s="710" t="s">
        <v>5</v>
      </c>
      <c r="B54" s="707" t="s">
        <v>4</v>
      </c>
      <c r="C54" s="707" t="s">
        <v>4</v>
      </c>
      <c r="D54" s="707" t="s">
        <v>4</v>
      </c>
      <c r="E54" s="707" t="s">
        <v>4</v>
      </c>
      <c r="F54" s="242" t="s">
        <v>8</v>
      </c>
      <c r="G54" s="242">
        <v>127</v>
      </c>
      <c r="H54" s="242">
        <v>110.2</v>
      </c>
      <c r="I54" s="242">
        <v>85.2</v>
      </c>
      <c r="J54" s="211">
        <v>96.6</v>
      </c>
      <c r="K54" s="211">
        <v>67.2</v>
      </c>
      <c r="L54" s="211">
        <v>47.6</v>
      </c>
      <c r="M54" s="211">
        <v>182.4</v>
      </c>
      <c r="N54" s="226">
        <v>160.5</v>
      </c>
      <c r="O54" s="707" t="s">
        <v>4</v>
      </c>
      <c r="P54" s="1197"/>
    </row>
    <row r="55" spans="1:19" s="1241" customFormat="1" ht="22.5" x14ac:dyDescent="0.2">
      <c r="A55" s="419" t="s">
        <v>284</v>
      </c>
      <c r="B55" s="707" t="s">
        <v>4</v>
      </c>
      <c r="C55" s="707" t="s">
        <v>4</v>
      </c>
      <c r="D55" s="707" t="s">
        <v>4</v>
      </c>
      <c r="E55" s="707" t="s">
        <v>4</v>
      </c>
      <c r="F55" s="707" t="s">
        <v>4</v>
      </c>
      <c r="G55" s="707" t="s">
        <v>4</v>
      </c>
      <c r="H55" s="707" t="s">
        <v>4</v>
      </c>
      <c r="I55" s="707" t="s">
        <v>4</v>
      </c>
      <c r="J55" s="707" t="s">
        <v>4</v>
      </c>
      <c r="K55" s="707" t="s">
        <v>4</v>
      </c>
      <c r="L55" s="707" t="s">
        <v>4</v>
      </c>
      <c r="M55" s="707" t="s">
        <v>4</v>
      </c>
      <c r="N55" s="707" t="s">
        <v>4</v>
      </c>
      <c r="O55" s="707" t="s">
        <v>4</v>
      </c>
      <c r="P55" s="1197"/>
    </row>
    <row r="56" spans="1:19" s="1241" customFormat="1" ht="22.5" x14ac:dyDescent="0.2">
      <c r="A56" s="419" t="s">
        <v>285</v>
      </c>
      <c r="B56" s="707" t="s">
        <v>4</v>
      </c>
      <c r="C56" s="707" t="s">
        <v>4</v>
      </c>
      <c r="D56" s="707" t="s">
        <v>4</v>
      </c>
      <c r="E56" s="707" t="s">
        <v>4</v>
      </c>
      <c r="F56" s="707" t="s">
        <v>4</v>
      </c>
      <c r="G56" s="707" t="s">
        <v>4</v>
      </c>
      <c r="H56" s="707" t="s">
        <v>4</v>
      </c>
      <c r="I56" s="707" t="s">
        <v>4</v>
      </c>
      <c r="J56" s="707" t="s">
        <v>4</v>
      </c>
      <c r="K56" s="707" t="s">
        <v>4</v>
      </c>
      <c r="L56" s="707" t="s">
        <v>4</v>
      </c>
      <c r="M56" s="707" t="s">
        <v>4</v>
      </c>
      <c r="N56" s="707" t="s">
        <v>4</v>
      </c>
      <c r="O56" s="707" t="s">
        <v>4</v>
      </c>
      <c r="P56" s="1197"/>
    </row>
    <row r="57" spans="1:19" s="1241" customFormat="1" x14ac:dyDescent="0.2">
      <c r="A57" s="210" t="s">
        <v>336</v>
      </c>
      <c r="B57" s="707" t="s">
        <v>4</v>
      </c>
      <c r="C57" s="707" t="s">
        <v>4</v>
      </c>
      <c r="D57" s="707" t="s">
        <v>4</v>
      </c>
      <c r="E57" s="707" t="s">
        <v>4</v>
      </c>
      <c r="F57" s="242">
        <v>4.5</v>
      </c>
      <c r="G57" s="242">
        <v>4.8</v>
      </c>
      <c r="H57" s="242">
        <v>5.3</v>
      </c>
      <c r="I57" s="246">
        <v>4.7</v>
      </c>
      <c r="J57" s="211">
        <v>5.4</v>
      </c>
      <c r="K57" s="211">
        <v>3.6</v>
      </c>
      <c r="L57" s="246">
        <v>1.8</v>
      </c>
      <c r="M57" s="211">
        <v>3.1</v>
      </c>
      <c r="N57" s="702">
        <v>6</v>
      </c>
      <c r="O57" s="707" t="s">
        <v>4</v>
      </c>
      <c r="P57" s="1197"/>
    </row>
    <row r="58" spans="1:19" s="1241" customFormat="1" x14ac:dyDescent="0.2">
      <c r="A58" s="210" t="s">
        <v>773</v>
      </c>
      <c r="B58" s="707" t="s">
        <v>4</v>
      </c>
      <c r="C58" s="707" t="s">
        <v>4</v>
      </c>
      <c r="D58" s="707" t="s">
        <v>4</v>
      </c>
      <c r="E58" s="707" t="s">
        <v>4</v>
      </c>
      <c r="F58" s="242">
        <v>7.5</v>
      </c>
      <c r="G58" s="242">
        <v>4.4000000000000004</v>
      </c>
      <c r="H58" s="242">
        <v>3</v>
      </c>
      <c r="I58" s="246">
        <v>0</v>
      </c>
      <c r="J58" s="211">
        <v>2.2999999999999998</v>
      </c>
      <c r="K58" s="211">
        <v>9.8000000000000007</v>
      </c>
      <c r="L58" s="246">
        <v>5.7</v>
      </c>
      <c r="M58" s="707" t="s">
        <v>4</v>
      </c>
      <c r="N58" s="707" t="s">
        <v>4</v>
      </c>
      <c r="O58" s="707" t="s">
        <v>4</v>
      </c>
      <c r="P58" s="1197"/>
      <c r="R58" s="1241" t="s">
        <v>388</v>
      </c>
    </row>
    <row r="59" spans="1:19" s="1241" customFormat="1" x14ac:dyDescent="0.2">
      <c r="A59" s="210" t="s">
        <v>774</v>
      </c>
      <c r="B59" s="707" t="s">
        <v>4</v>
      </c>
      <c r="C59" s="707" t="s">
        <v>4</v>
      </c>
      <c r="D59" s="707" t="s">
        <v>4</v>
      </c>
      <c r="E59" s="707" t="s">
        <v>4</v>
      </c>
      <c r="F59" s="1250">
        <v>3</v>
      </c>
      <c r="G59" s="242">
        <v>5.6</v>
      </c>
      <c r="H59" s="242">
        <v>2.9</v>
      </c>
      <c r="I59" s="246">
        <v>1.6</v>
      </c>
      <c r="J59" s="217">
        <v>3</v>
      </c>
      <c r="K59" s="211">
        <v>6.8</v>
      </c>
      <c r="L59" s="246">
        <v>4.2</v>
      </c>
      <c r="M59" s="211">
        <v>4.3</v>
      </c>
      <c r="N59" s="226">
        <v>6.1</v>
      </c>
      <c r="O59" s="707" t="s">
        <v>4</v>
      </c>
      <c r="P59" s="1197"/>
    </row>
    <row r="60" spans="1:19" s="1241" customFormat="1" x14ac:dyDescent="0.2">
      <c r="A60" s="210" t="s">
        <v>232</v>
      </c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1197"/>
    </row>
    <row r="61" spans="1:19" s="1241" customFormat="1" ht="12.75" x14ac:dyDescent="0.2">
      <c r="A61" s="210" t="s">
        <v>282</v>
      </c>
      <c r="B61" s="225">
        <v>172006</v>
      </c>
      <c r="C61" s="225">
        <v>194398</v>
      </c>
      <c r="D61" s="225">
        <v>162681</v>
      </c>
      <c r="E61" s="225">
        <v>228118</v>
      </c>
      <c r="F61" s="225">
        <v>292272</v>
      </c>
      <c r="G61" s="225">
        <v>324788</v>
      </c>
      <c r="H61" s="225">
        <v>338896</v>
      </c>
      <c r="I61" s="362">
        <v>367364</v>
      </c>
      <c r="J61" s="225">
        <v>404573</v>
      </c>
      <c r="K61" s="362">
        <v>432334</v>
      </c>
      <c r="L61" s="362">
        <v>472196</v>
      </c>
      <c r="M61" s="225">
        <v>517388</v>
      </c>
      <c r="N61" s="283">
        <v>662679</v>
      </c>
      <c r="O61" s="225" t="s">
        <v>775</v>
      </c>
      <c r="P61" s="1197"/>
    </row>
    <row r="62" spans="1:19" s="1241" customFormat="1" ht="11.25" customHeight="1" x14ac:dyDescent="0.2">
      <c r="A62" s="210" t="s">
        <v>43</v>
      </c>
      <c r="B62" s="225"/>
      <c r="C62" s="225"/>
      <c r="D62" s="225"/>
      <c r="E62" s="225"/>
      <c r="F62" s="225"/>
      <c r="G62" s="225"/>
      <c r="H62" s="225"/>
      <c r="I62" s="362"/>
      <c r="J62" s="225"/>
      <c r="K62" s="362"/>
      <c r="L62" s="362"/>
      <c r="M62" s="225"/>
      <c r="N62" s="283"/>
      <c r="O62" s="225"/>
      <c r="P62" s="1197" t="s">
        <v>388</v>
      </c>
      <c r="S62" s="1241" t="s">
        <v>388</v>
      </c>
    </row>
    <row r="63" spans="1:19" s="1241" customFormat="1" ht="11.25" customHeight="1" x14ac:dyDescent="0.2">
      <c r="A63" s="258" t="s">
        <v>289</v>
      </c>
      <c r="B63" s="242">
        <v>133.4</v>
      </c>
      <c r="C63" s="242">
        <v>113</v>
      </c>
      <c r="D63" s="242">
        <v>83.7</v>
      </c>
      <c r="E63" s="242">
        <v>140.19999999999999</v>
      </c>
      <c r="F63" s="242">
        <v>128.1</v>
      </c>
      <c r="G63" s="242">
        <v>109.2</v>
      </c>
      <c r="H63" s="242">
        <v>104.3</v>
      </c>
      <c r="I63" s="247">
        <v>108.4</v>
      </c>
      <c r="J63" s="211">
        <v>110.1</v>
      </c>
      <c r="K63" s="247">
        <v>106.9</v>
      </c>
      <c r="L63" s="247">
        <v>109.2</v>
      </c>
      <c r="M63" s="211">
        <v>109.6</v>
      </c>
      <c r="N63" s="226">
        <v>128.1</v>
      </c>
      <c r="O63" s="211" t="s">
        <v>776</v>
      </c>
      <c r="P63" s="1197"/>
    </row>
    <row r="64" spans="1:19" s="1241" customFormat="1" ht="13.5" customHeight="1" x14ac:dyDescent="0.2">
      <c r="A64" s="258" t="s">
        <v>340</v>
      </c>
      <c r="B64" s="242">
        <v>126.3</v>
      </c>
      <c r="C64" s="242">
        <v>105.7</v>
      </c>
      <c r="D64" s="242">
        <v>80.2</v>
      </c>
      <c r="E64" s="242">
        <v>133.19999999999999</v>
      </c>
      <c r="F64" s="242">
        <v>120.9</v>
      </c>
      <c r="G64" s="242">
        <v>101.3</v>
      </c>
      <c r="H64" s="242">
        <v>88.8</v>
      </c>
      <c r="I64" s="247">
        <v>101.6</v>
      </c>
      <c r="J64" s="211">
        <v>103.1</v>
      </c>
      <c r="K64" s="247">
        <v>101.3</v>
      </c>
      <c r="L64" s="247">
        <v>102</v>
      </c>
      <c r="M64" s="211">
        <v>100.5</v>
      </c>
      <c r="N64" s="226">
        <v>109.3</v>
      </c>
      <c r="O64" s="211" t="s">
        <v>777</v>
      </c>
      <c r="P64" s="1197"/>
    </row>
    <row r="65" spans="1:16" s="1241" customFormat="1" ht="13.5" customHeight="1" x14ac:dyDescent="0.2">
      <c r="A65" s="258" t="s">
        <v>341</v>
      </c>
      <c r="B65" s="707" t="s">
        <v>4</v>
      </c>
      <c r="C65" s="707" t="s">
        <v>4</v>
      </c>
      <c r="D65" s="707" t="s">
        <v>4</v>
      </c>
      <c r="E65" s="707" t="s">
        <v>4</v>
      </c>
      <c r="F65" s="707" t="s">
        <v>4</v>
      </c>
      <c r="G65" s="707" t="s">
        <v>4</v>
      </c>
      <c r="H65" s="707" t="s">
        <v>4</v>
      </c>
      <c r="I65" s="707" t="s">
        <v>4</v>
      </c>
      <c r="J65" s="707" t="s">
        <v>4</v>
      </c>
      <c r="K65" s="707" t="s">
        <v>4</v>
      </c>
      <c r="L65" s="707" t="s">
        <v>4</v>
      </c>
      <c r="M65" s="707" t="s">
        <v>4</v>
      </c>
      <c r="N65" s="707" t="s">
        <v>4</v>
      </c>
      <c r="O65" s="707" t="s">
        <v>4</v>
      </c>
      <c r="P65" s="1197"/>
    </row>
    <row r="66" spans="1:16" s="1241" customFormat="1" x14ac:dyDescent="0.2">
      <c r="A66" s="258" t="s">
        <v>74</v>
      </c>
      <c r="B66" s="227" t="s">
        <v>8</v>
      </c>
      <c r="C66" s="227" t="s">
        <v>8</v>
      </c>
      <c r="D66" s="227" t="s">
        <v>8</v>
      </c>
      <c r="E66" s="227" t="s">
        <v>8</v>
      </c>
      <c r="F66" s="227" t="s">
        <v>8</v>
      </c>
      <c r="G66" s="227" t="s">
        <v>8</v>
      </c>
      <c r="H66" s="227" t="s">
        <v>8</v>
      </c>
      <c r="I66" s="227" t="s">
        <v>8</v>
      </c>
      <c r="J66" s="227" t="s">
        <v>8</v>
      </c>
      <c r="K66" s="227" t="s">
        <v>8</v>
      </c>
      <c r="L66" s="227" t="s">
        <v>8</v>
      </c>
      <c r="M66" s="227" t="s">
        <v>8</v>
      </c>
      <c r="N66" s="227" t="s">
        <v>8</v>
      </c>
      <c r="O66" s="227" t="s">
        <v>8</v>
      </c>
      <c r="P66" s="1197"/>
    </row>
    <row r="67" spans="1:16" x14ac:dyDescent="0.2">
      <c r="A67" s="1239" t="s">
        <v>79</v>
      </c>
      <c r="B67" s="683"/>
      <c r="C67" s="683"/>
      <c r="D67" s="683"/>
      <c r="E67" s="683"/>
      <c r="F67" s="683"/>
      <c r="G67" s="683"/>
      <c r="H67" s="683"/>
      <c r="I67" s="683"/>
      <c r="J67" s="683"/>
      <c r="K67" s="683"/>
      <c r="L67" s="683"/>
      <c r="M67" s="1251"/>
      <c r="N67" s="1252"/>
      <c r="O67" s="1251"/>
    </row>
    <row r="68" spans="1:16" x14ac:dyDescent="0.2">
      <c r="A68" s="1253" t="s">
        <v>778</v>
      </c>
      <c r="B68" s="697"/>
      <c r="C68" s="697"/>
      <c r="D68" s="697"/>
      <c r="E68" s="697"/>
      <c r="F68" s="697"/>
      <c r="G68" s="697"/>
      <c r="H68" s="697"/>
      <c r="I68" s="697"/>
      <c r="J68" s="716"/>
      <c r="K68" s="716"/>
      <c r="L68" s="716"/>
      <c r="M68" s="1220"/>
      <c r="N68" s="1232"/>
      <c r="O68" s="311"/>
    </row>
    <row r="69" spans="1:16" x14ac:dyDescent="0.2">
      <c r="A69" s="1253" t="s">
        <v>81</v>
      </c>
      <c r="B69" s="227" t="s">
        <v>8</v>
      </c>
      <c r="C69" s="225">
        <v>12994</v>
      </c>
      <c r="D69" s="225">
        <v>9302</v>
      </c>
      <c r="E69" s="225">
        <v>21792</v>
      </c>
      <c r="F69" s="225">
        <v>27878</v>
      </c>
      <c r="G69" s="225">
        <v>19826</v>
      </c>
      <c r="H69" s="225">
        <v>17189</v>
      </c>
      <c r="I69" s="225">
        <v>27900</v>
      </c>
      <c r="J69" s="1231">
        <v>28637</v>
      </c>
      <c r="K69" s="1231">
        <v>42088</v>
      </c>
      <c r="L69" s="1231">
        <v>39772</v>
      </c>
      <c r="M69" s="1231">
        <v>45102</v>
      </c>
      <c r="N69" s="1254">
        <v>69804</v>
      </c>
      <c r="O69" s="1255">
        <v>226517</v>
      </c>
    </row>
    <row r="70" spans="1:16" ht="10.5" customHeight="1" x14ac:dyDescent="0.2">
      <c r="A70" s="1256" t="s">
        <v>84</v>
      </c>
      <c r="B70" s="227" t="s">
        <v>8</v>
      </c>
      <c r="C70" s="227" t="s">
        <v>8</v>
      </c>
      <c r="D70" s="227" t="s">
        <v>8</v>
      </c>
      <c r="E70" s="227" t="s">
        <v>8</v>
      </c>
      <c r="F70" s="227" t="s">
        <v>8</v>
      </c>
      <c r="G70" s="227" t="s">
        <v>8</v>
      </c>
      <c r="H70" s="227" t="s">
        <v>8</v>
      </c>
      <c r="I70" s="211">
        <v>151.1</v>
      </c>
      <c r="J70" s="1236">
        <v>95</v>
      </c>
      <c r="K70" s="716">
        <v>142.69999999999999</v>
      </c>
      <c r="L70" s="1236">
        <v>93.7</v>
      </c>
      <c r="M70" s="1236">
        <v>109.1</v>
      </c>
      <c r="N70" s="1257">
        <v>147.69999999999999</v>
      </c>
      <c r="O70" s="311">
        <v>312.89999999999998</v>
      </c>
    </row>
    <row r="71" spans="1:16" ht="10.5" customHeight="1" x14ac:dyDescent="0.2">
      <c r="A71" s="353" t="s">
        <v>86</v>
      </c>
      <c r="B71" s="227" t="s">
        <v>8</v>
      </c>
      <c r="C71" s="227" t="s">
        <v>8</v>
      </c>
      <c r="D71" s="227" t="s">
        <v>8</v>
      </c>
      <c r="E71" s="227" t="s">
        <v>8</v>
      </c>
      <c r="F71" s="227" t="s">
        <v>8</v>
      </c>
      <c r="G71" s="227" t="s">
        <v>8</v>
      </c>
      <c r="H71" s="227" t="s">
        <v>8</v>
      </c>
      <c r="I71" s="227" t="s">
        <v>8</v>
      </c>
      <c r="J71" s="227" t="s">
        <v>8</v>
      </c>
      <c r="K71" s="227" t="s">
        <v>8</v>
      </c>
      <c r="L71" s="227" t="s">
        <v>8</v>
      </c>
      <c r="M71" s="227" t="s">
        <v>8</v>
      </c>
      <c r="N71" s="227" t="s">
        <v>8</v>
      </c>
      <c r="O71" s="227" t="s">
        <v>8</v>
      </c>
    </row>
    <row r="72" spans="1:16" ht="10.5" customHeight="1" x14ac:dyDescent="0.2">
      <c r="A72" s="353" t="s">
        <v>87</v>
      </c>
      <c r="B72" s="227" t="s">
        <v>8</v>
      </c>
      <c r="C72" s="227" t="s">
        <v>8</v>
      </c>
      <c r="D72" s="227" t="s">
        <v>8</v>
      </c>
      <c r="E72" s="227" t="s">
        <v>8</v>
      </c>
      <c r="F72" s="227" t="s">
        <v>8</v>
      </c>
      <c r="G72" s="227" t="s">
        <v>8</v>
      </c>
      <c r="H72" s="227" t="s">
        <v>8</v>
      </c>
      <c r="I72" s="227" t="s">
        <v>8</v>
      </c>
      <c r="J72" s="227" t="s">
        <v>8</v>
      </c>
      <c r="K72" s="227" t="s">
        <v>8</v>
      </c>
      <c r="L72" s="227" t="s">
        <v>8</v>
      </c>
      <c r="M72" s="227" t="s">
        <v>8</v>
      </c>
      <c r="N72" s="227" t="s">
        <v>8</v>
      </c>
      <c r="O72" s="227" t="s">
        <v>8</v>
      </c>
    </row>
    <row r="73" spans="1:16" ht="10.5" customHeight="1" x14ac:dyDescent="0.2">
      <c r="A73" s="353" t="s">
        <v>89</v>
      </c>
      <c r="B73" s="227" t="s">
        <v>8</v>
      </c>
      <c r="C73" s="227" t="s">
        <v>8</v>
      </c>
      <c r="D73" s="227" t="s">
        <v>8</v>
      </c>
      <c r="E73" s="227" t="s">
        <v>8</v>
      </c>
      <c r="F73" s="227" t="s">
        <v>8</v>
      </c>
      <c r="G73" s="227" t="s">
        <v>8</v>
      </c>
      <c r="H73" s="227" t="s">
        <v>8</v>
      </c>
      <c r="I73" s="227" t="s">
        <v>8</v>
      </c>
      <c r="J73" s="227" t="s">
        <v>8</v>
      </c>
      <c r="K73" s="227" t="s">
        <v>8</v>
      </c>
      <c r="L73" s="227" t="s">
        <v>8</v>
      </c>
      <c r="M73" s="227" t="s">
        <v>8</v>
      </c>
      <c r="N73" s="227" t="s">
        <v>8</v>
      </c>
      <c r="O73" s="227" t="s">
        <v>8</v>
      </c>
    </row>
    <row r="74" spans="1:16" ht="10.5" customHeight="1" x14ac:dyDescent="0.2">
      <c r="A74" s="353" t="s">
        <v>90</v>
      </c>
      <c r="B74" s="227" t="s">
        <v>8</v>
      </c>
      <c r="C74" s="227" t="s">
        <v>8</v>
      </c>
      <c r="D74" s="227" t="s">
        <v>8</v>
      </c>
      <c r="E74" s="227" t="s">
        <v>8</v>
      </c>
      <c r="F74" s="227" t="s">
        <v>8</v>
      </c>
      <c r="G74" s="227" t="s">
        <v>8</v>
      </c>
      <c r="H74" s="227" t="s">
        <v>8</v>
      </c>
      <c r="I74" s="227" t="s">
        <v>8</v>
      </c>
      <c r="J74" s="227" t="s">
        <v>8</v>
      </c>
      <c r="K74" s="227" t="s">
        <v>8</v>
      </c>
      <c r="L74" s="227" t="s">
        <v>8</v>
      </c>
      <c r="M74" s="227" t="s">
        <v>8</v>
      </c>
      <c r="N74" s="227" t="s">
        <v>8</v>
      </c>
      <c r="O74" s="227" t="s">
        <v>8</v>
      </c>
    </row>
    <row r="75" spans="1:16" ht="10.5" customHeight="1" x14ac:dyDescent="0.2">
      <c r="A75" s="353" t="s">
        <v>91</v>
      </c>
      <c r="B75" s="227" t="s">
        <v>8</v>
      </c>
      <c r="C75" s="227" t="s">
        <v>8</v>
      </c>
      <c r="D75" s="227" t="s">
        <v>8</v>
      </c>
      <c r="E75" s="227" t="s">
        <v>8</v>
      </c>
      <c r="F75" s="227" t="s">
        <v>8</v>
      </c>
      <c r="G75" s="227" t="s">
        <v>8</v>
      </c>
      <c r="H75" s="227" t="s">
        <v>8</v>
      </c>
      <c r="I75" s="227" t="s">
        <v>8</v>
      </c>
      <c r="J75" s="227" t="s">
        <v>8</v>
      </c>
      <c r="K75" s="227" t="s">
        <v>8</v>
      </c>
      <c r="L75" s="227" t="s">
        <v>8</v>
      </c>
      <c r="M75" s="227" t="s">
        <v>8</v>
      </c>
      <c r="N75" s="227" t="s">
        <v>8</v>
      </c>
      <c r="O75" s="227" t="s">
        <v>8</v>
      </c>
    </row>
    <row r="76" spans="1:16" ht="10.5" customHeight="1" x14ac:dyDescent="0.2">
      <c r="A76" s="295" t="s">
        <v>92</v>
      </c>
      <c r="B76" s="227" t="s">
        <v>8</v>
      </c>
      <c r="C76" s="227" t="s">
        <v>8</v>
      </c>
      <c r="D76" s="227" t="s">
        <v>8</v>
      </c>
      <c r="E76" s="227" t="s">
        <v>8</v>
      </c>
      <c r="F76" s="227" t="s">
        <v>8</v>
      </c>
      <c r="G76" s="227" t="s">
        <v>8</v>
      </c>
      <c r="H76" s="227" t="s">
        <v>8</v>
      </c>
      <c r="I76" s="227" t="s">
        <v>8</v>
      </c>
      <c r="J76" s="227" t="s">
        <v>8</v>
      </c>
      <c r="K76" s="227" t="s">
        <v>8</v>
      </c>
      <c r="L76" s="227" t="s">
        <v>8</v>
      </c>
      <c r="M76" s="227" t="s">
        <v>8</v>
      </c>
      <c r="N76" s="227" t="s">
        <v>8</v>
      </c>
      <c r="O76" s="227" t="s">
        <v>8</v>
      </c>
    </row>
    <row r="77" spans="1:16" ht="10.5" customHeight="1" x14ac:dyDescent="0.2">
      <c r="A77" s="353" t="s">
        <v>93</v>
      </c>
      <c r="B77" s="227" t="s">
        <v>8</v>
      </c>
      <c r="C77" s="227" t="s">
        <v>8</v>
      </c>
      <c r="D77" s="227" t="s">
        <v>8</v>
      </c>
      <c r="E77" s="227" t="s">
        <v>8</v>
      </c>
      <c r="F77" s="227" t="s">
        <v>8</v>
      </c>
      <c r="G77" s="227" t="s">
        <v>8</v>
      </c>
      <c r="H77" s="227" t="s">
        <v>8</v>
      </c>
      <c r="I77" s="227" t="s">
        <v>8</v>
      </c>
      <c r="J77" s="227" t="s">
        <v>8</v>
      </c>
      <c r="K77" s="227" t="s">
        <v>8</v>
      </c>
      <c r="L77" s="227" t="s">
        <v>8</v>
      </c>
      <c r="M77" s="227" t="s">
        <v>8</v>
      </c>
      <c r="N77" s="227" t="s">
        <v>8</v>
      </c>
      <c r="O77" s="227" t="s">
        <v>8</v>
      </c>
    </row>
    <row r="78" spans="1:16" ht="10.5" customHeight="1" x14ac:dyDescent="0.2">
      <c r="A78" s="353" t="s">
        <v>94</v>
      </c>
      <c r="B78" s="227" t="s">
        <v>8</v>
      </c>
      <c r="C78" s="227" t="s">
        <v>8</v>
      </c>
      <c r="D78" s="227" t="s">
        <v>8</v>
      </c>
      <c r="E78" s="227" t="s">
        <v>8</v>
      </c>
      <c r="F78" s="227" t="s">
        <v>8</v>
      </c>
      <c r="G78" s="227" t="s">
        <v>8</v>
      </c>
      <c r="H78" s="227" t="s">
        <v>8</v>
      </c>
      <c r="I78" s="227" t="s">
        <v>8</v>
      </c>
      <c r="J78" s="227" t="s">
        <v>8</v>
      </c>
      <c r="K78" s="227" t="s">
        <v>8</v>
      </c>
      <c r="L78" s="227" t="s">
        <v>8</v>
      </c>
      <c r="M78" s="227" t="s">
        <v>8</v>
      </c>
      <c r="N78" s="227" t="s">
        <v>8</v>
      </c>
      <c r="O78" s="227" t="s">
        <v>8</v>
      </c>
      <c r="P78" s="855" t="s">
        <v>388</v>
      </c>
    </row>
    <row r="79" spans="1:16" ht="10.5" customHeight="1" x14ac:dyDescent="0.2">
      <c r="A79" s="353" t="s">
        <v>95</v>
      </c>
      <c r="B79" s="227" t="s">
        <v>8</v>
      </c>
      <c r="C79" s="227" t="s">
        <v>8</v>
      </c>
      <c r="D79" s="227" t="s">
        <v>8</v>
      </c>
      <c r="E79" s="227" t="s">
        <v>8</v>
      </c>
      <c r="F79" s="227" t="s">
        <v>8</v>
      </c>
      <c r="G79" s="227" t="s">
        <v>8</v>
      </c>
      <c r="H79" s="227" t="s">
        <v>8</v>
      </c>
      <c r="I79" s="227" t="s">
        <v>8</v>
      </c>
      <c r="J79" s="227" t="s">
        <v>8</v>
      </c>
      <c r="K79" s="227" t="s">
        <v>8</v>
      </c>
      <c r="L79" s="227" t="s">
        <v>8</v>
      </c>
      <c r="M79" s="227" t="s">
        <v>8</v>
      </c>
      <c r="N79" s="227" t="s">
        <v>8</v>
      </c>
      <c r="O79" s="227" t="s">
        <v>8</v>
      </c>
    </row>
    <row r="80" spans="1:16" ht="10.5" customHeight="1" x14ac:dyDescent="0.2">
      <c r="A80" s="353" t="s">
        <v>96</v>
      </c>
      <c r="B80" s="227" t="s">
        <v>8</v>
      </c>
      <c r="C80" s="227" t="s">
        <v>8</v>
      </c>
      <c r="D80" s="227" t="s">
        <v>8</v>
      </c>
      <c r="E80" s="227" t="s">
        <v>8</v>
      </c>
      <c r="F80" s="227" t="s">
        <v>8</v>
      </c>
      <c r="G80" s="227" t="s">
        <v>8</v>
      </c>
      <c r="H80" s="227" t="s">
        <v>8</v>
      </c>
      <c r="I80" s="227" t="s">
        <v>8</v>
      </c>
      <c r="J80" s="227" t="s">
        <v>8</v>
      </c>
      <c r="K80" s="227" t="s">
        <v>8</v>
      </c>
      <c r="L80" s="227" t="s">
        <v>8</v>
      </c>
      <c r="M80" s="227" t="s">
        <v>8</v>
      </c>
      <c r="N80" s="227" t="s">
        <v>8</v>
      </c>
      <c r="O80" s="227" t="s">
        <v>8</v>
      </c>
    </row>
    <row r="81" spans="1:16" ht="10.5" customHeight="1" x14ac:dyDescent="0.2">
      <c r="A81" s="353" t="s">
        <v>97</v>
      </c>
      <c r="B81" s="227" t="s">
        <v>8</v>
      </c>
      <c r="C81" s="227" t="s">
        <v>8</v>
      </c>
      <c r="D81" s="227" t="s">
        <v>8</v>
      </c>
      <c r="E81" s="227" t="s">
        <v>8</v>
      </c>
      <c r="F81" s="227" t="s">
        <v>8</v>
      </c>
      <c r="G81" s="227" t="s">
        <v>8</v>
      </c>
      <c r="H81" s="227" t="s">
        <v>8</v>
      </c>
      <c r="I81" s="227" t="s">
        <v>8</v>
      </c>
      <c r="J81" s="227" t="s">
        <v>8</v>
      </c>
      <c r="K81" s="227" t="s">
        <v>8</v>
      </c>
      <c r="L81" s="227" t="s">
        <v>8</v>
      </c>
      <c r="M81" s="227" t="s">
        <v>8</v>
      </c>
      <c r="N81" s="227" t="s">
        <v>8</v>
      </c>
      <c r="O81" s="227" t="s">
        <v>8</v>
      </c>
    </row>
    <row r="82" spans="1:16" ht="10.5" customHeight="1" x14ac:dyDescent="0.2">
      <c r="A82" s="353" t="s">
        <v>98</v>
      </c>
      <c r="B82" s="227" t="s">
        <v>8</v>
      </c>
      <c r="C82" s="227" t="s">
        <v>8</v>
      </c>
      <c r="D82" s="227" t="s">
        <v>8</v>
      </c>
      <c r="E82" s="227" t="s">
        <v>8</v>
      </c>
      <c r="F82" s="227" t="s">
        <v>8</v>
      </c>
      <c r="G82" s="227" t="s">
        <v>8</v>
      </c>
      <c r="H82" s="227" t="s">
        <v>8</v>
      </c>
      <c r="I82" s="227" t="s">
        <v>8</v>
      </c>
      <c r="J82" s="227" t="s">
        <v>8</v>
      </c>
      <c r="K82" s="227" t="s">
        <v>8</v>
      </c>
      <c r="L82" s="227" t="s">
        <v>8</v>
      </c>
      <c r="M82" s="227" t="s">
        <v>8</v>
      </c>
      <c r="N82" s="227" t="s">
        <v>8</v>
      </c>
      <c r="O82" s="227" t="s">
        <v>8</v>
      </c>
    </row>
    <row r="83" spans="1:16" ht="10.5" customHeight="1" x14ac:dyDescent="0.2">
      <c r="A83" s="353" t="s">
        <v>99</v>
      </c>
      <c r="B83" s="227" t="s">
        <v>8</v>
      </c>
      <c r="C83" s="227" t="s">
        <v>8</v>
      </c>
      <c r="D83" s="227" t="s">
        <v>8</v>
      </c>
      <c r="E83" s="227" t="s">
        <v>8</v>
      </c>
      <c r="F83" s="227" t="s">
        <v>8</v>
      </c>
      <c r="G83" s="227" t="s">
        <v>8</v>
      </c>
      <c r="H83" s="227" t="s">
        <v>8</v>
      </c>
      <c r="I83" s="227" t="s">
        <v>8</v>
      </c>
      <c r="J83" s="227" t="s">
        <v>8</v>
      </c>
      <c r="K83" s="227" t="s">
        <v>8</v>
      </c>
      <c r="L83" s="227" t="s">
        <v>8</v>
      </c>
      <c r="M83" s="227" t="s">
        <v>8</v>
      </c>
      <c r="N83" s="227" t="s">
        <v>8</v>
      </c>
      <c r="O83" s="227" t="s">
        <v>8</v>
      </c>
    </row>
    <row r="84" spans="1:16" ht="10.5" customHeight="1" x14ac:dyDescent="0.2">
      <c r="A84" s="353" t="s">
        <v>101</v>
      </c>
      <c r="B84" s="227" t="s">
        <v>8</v>
      </c>
      <c r="C84" s="227" t="s">
        <v>8</v>
      </c>
      <c r="D84" s="227" t="s">
        <v>8</v>
      </c>
      <c r="E84" s="227" t="s">
        <v>8</v>
      </c>
      <c r="F84" s="227" t="s">
        <v>8</v>
      </c>
      <c r="G84" s="227" t="s">
        <v>8</v>
      </c>
      <c r="H84" s="227" t="s">
        <v>8</v>
      </c>
      <c r="I84" s="227" t="s">
        <v>8</v>
      </c>
      <c r="J84" s="227" t="s">
        <v>8</v>
      </c>
      <c r="K84" s="227" t="s">
        <v>8</v>
      </c>
      <c r="L84" s="227" t="s">
        <v>8</v>
      </c>
      <c r="M84" s="227" t="s">
        <v>8</v>
      </c>
      <c r="N84" s="227" t="s">
        <v>8</v>
      </c>
      <c r="O84" s="227" t="s">
        <v>8</v>
      </c>
    </row>
    <row r="85" spans="1:16" x14ac:dyDescent="0.2">
      <c r="A85" s="353" t="s">
        <v>102</v>
      </c>
      <c r="B85" s="227" t="s">
        <v>8</v>
      </c>
      <c r="C85" s="227" t="s">
        <v>8</v>
      </c>
      <c r="D85" s="227" t="s">
        <v>8</v>
      </c>
      <c r="E85" s="227" t="s">
        <v>8</v>
      </c>
      <c r="F85" s="227" t="s">
        <v>8</v>
      </c>
      <c r="G85" s="227" t="s">
        <v>8</v>
      </c>
      <c r="H85" s="227" t="s">
        <v>8</v>
      </c>
      <c r="I85" s="227" t="s">
        <v>8</v>
      </c>
      <c r="J85" s="227" t="s">
        <v>8</v>
      </c>
      <c r="K85" s="227" t="s">
        <v>8</v>
      </c>
      <c r="L85" s="227" t="s">
        <v>8</v>
      </c>
      <c r="M85" s="227" t="s">
        <v>8</v>
      </c>
      <c r="N85" s="227" t="s">
        <v>8</v>
      </c>
      <c r="O85" s="227" t="s">
        <v>8</v>
      </c>
    </row>
    <row r="86" spans="1:16" x14ac:dyDescent="0.2">
      <c r="A86" s="353" t="s">
        <v>103</v>
      </c>
      <c r="B86" s="227" t="s">
        <v>8</v>
      </c>
      <c r="C86" s="227" t="s">
        <v>8</v>
      </c>
      <c r="D86" s="227" t="s">
        <v>8</v>
      </c>
      <c r="E86" s="227" t="s">
        <v>8</v>
      </c>
      <c r="F86" s="227" t="s">
        <v>8</v>
      </c>
      <c r="G86" s="227" t="s">
        <v>8</v>
      </c>
      <c r="H86" s="227" t="s">
        <v>8</v>
      </c>
      <c r="I86" s="227" t="s">
        <v>8</v>
      </c>
      <c r="J86" s="227" t="s">
        <v>8</v>
      </c>
      <c r="K86" s="227" t="s">
        <v>8</v>
      </c>
      <c r="L86" s="227" t="s">
        <v>8</v>
      </c>
      <c r="M86" s="227" t="s">
        <v>8</v>
      </c>
      <c r="N86" s="227" t="s">
        <v>8</v>
      </c>
      <c r="O86" s="227" t="s">
        <v>8</v>
      </c>
    </row>
    <row r="87" spans="1:16" x14ac:dyDescent="0.2">
      <c r="A87" s="1239" t="s">
        <v>104</v>
      </c>
      <c r="B87" s="1078"/>
      <c r="C87" s="1078"/>
      <c r="D87" s="1078"/>
      <c r="E87" s="1078"/>
      <c r="F87" s="1078"/>
      <c r="G87" s="1078"/>
      <c r="H87" s="1078"/>
      <c r="I87" s="1078"/>
      <c r="J87" s="683"/>
      <c r="K87" s="683"/>
      <c r="L87" s="683"/>
      <c r="M87" s="1251"/>
      <c r="N87" s="1252"/>
      <c r="O87" s="1251"/>
    </row>
    <row r="88" spans="1:16" s="1203" customFormat="1" x14ac:dyDescent="0.2">
      <c r="A88" s="249" t="s">
        <v>105</v>
      </c>
      <c r="B88" s="347"/>
      <c r="C88" s="347"/>
      <c r="D88" s="347"/>
      <c r="E88" s="347"/>
      <c r="F88" s="347"/>
      <c r="G88" s="347"/>
      <c r="H88" s="347"/>
      <c r="I88" s="242"/>
      <c r="J88" s="425"/>
      <c r="K88" s="1258"/>
      <c r="L88" s="1258"/>
      <c r="M88" s="311"/>
      <c r="N88" s="803"/>
      <c r="O88" s="311"/>
      <c r="P88" s="295"/>
    </row>
    <row r="89" spans="1:16" s="1203" customFormat="1" x14ac:dyDescent="0.2">
      <c r="A89" s="210" t="s">
        <v>81</v>
      </c>
      <c r="B89" s="349">
        <v>37641.839999999997</v>
      </c>
      <c r="C89" s="349">
        <v>5897.28</v>
      </c>
      <c r="D89" s="349">
        <v>7501.3379999999997</v>
      </c>
      <c r="E89" s="349">
        <v>9542.4259999999995</v>
      </c>
      <c r="F89" s="349">
        <v>9862.5660000000007</v>
      </c>
      <c r="G89" s="349">
        <v>8493.2139999999999</v>
      </c>
      <c r="H89" s="349">
        <v>8729.2819999999992</v>
      </c>
      <c r="I89" s="228">
        <v>10018.825000000001</v>
      </c>
      <c r="J89" s="349">
        <v>9280.3590000000004</v>
      </c>
      <c r="K89" s="349">
        <v>6071.5349999999999</v>
      </c>
      <c r="L89" s="349">
        <v>5865.3760000000002</v>
      </c>
      <c r="M89" s="349">
        <v>7984.4080000000004</v>
      </c>
      <c r="N89" s="573">
        <v>11113.844999999999</v>
      </c>
      <c r="O89" s="383">
        <v>9752.6</v>
      </c>
      <c r="P89" s="295"/>
    </row>
    <row r="90" spans="1:16" s="1203" customFormat="1" ht="22.5" x14ac:dyDescent="0.2">
      <c r="A90" s="210" t="s">
        <v>779</v>
      </c>
      <c r="B90" s="1259"/>
      <c r="C90" s="1259"/>
      <c r="D90" s="1259"/>
      <c r="E90" s="228"/>
      <c r="F90" s="228"/>
      <c r="G90" s="228"/>
      <c r="H90" s="228"/>
      <c r="I90" s="228"/>
      <c r="J90" s="228"/>
      <c r="K90" s="228"/>
      <c r="L90" s="228"/>
      <c r="M90" s="228"/>
      <c r="N90" s="573"/>
      <c r="O90" s="242"/>
      <c r="P90" s="295"/>
    </row>
    <row r="91" spans="1:16" s="1203" customFormat="1" ht="22.5" x14ac:dyDescent="0.2">
      <c r="A91" s="258" t="s">
        <v>780</v>
      </c>
      <c r="B91" s="1259" t="s">
        <v>4</v>
      </c>
      <c r="C91" s="1259" t="s">
        <v>4</v>
      </c>
      <c r="D91" s="1259" t="s">
        <v>4</v>
      </c>
      <c r="E91" s="1259" t="s">
        <v>4</v>
      </c>
      <c r="F91" s="1259" t="s">
        <v>4</v>
      </c>
      <c r="G91" s="1259" t="s">
        <v>4</v>
      </c>
      <c r="H91" s="1259" t="s">
        <v>4</v>
      </c>
      <c r="I91" s="1259" t="s">
        <v>4</v>
      </c>
      <c r="J91" s="1259" t="s">
        <v>4</v>
      </c>
      <c r="K91" s="1259" t="s">
        <v>4</v>
      </c>
      <c r="L91" s="1259" t="s">
        <v>4</v>
      </c>
      <c r="M91" s="1259" t="s">
        <v>4</v>
      </c>
      <c r="N91" s="1259" t="s">
        <v>4</v>
      </c>
      <c r="O91" s="1259" t="s">
        <v>4</v>
      </c>
      <c r="P91" s="295"/>
    </row>
    <row r="92" spans="1:16" s="1203" customFormat="1" x14ac:dyDescent="0.2">
      <c r="A92" s="249" t="s">
        <v>781</v>
      </c>
      <c r="B92" s="1259"/>
      <c r="C92" s="1259"/>
      <c r="D92" s="1259"/>
      <c r="E92" s="1259"/>
      <c r="F92" s="1259"/>
      <c r="G92" s="1259"/>
      <c r="H92" s="1259"/>
      <c r="I92" s="1259"/>
      <c r="J92" s="1259"/>
      <c r="K92" s="1259"/>
      <c r="L92" s="1259"/>
      <c r="M92" s="1259"/>
      <c r="N92" s="1260"/>
      <c r="O92" s="1259"/>
      <c r="P92" s="295"/>
    </row>
    <row r="93" spans="1:16" s="1203" customFormat="1" x14ac:dyDescent="0.2">
      <c r="A93" s="210" t="s">
        <v>81</v>
      </c>
      <c r="B93" s="228">
        <v>32396.22</v>
      </c>
      <c r="C93" s="228">
        <v>573.51900000000001</v>
      </c>
      <c r="D93" s="228">
        <v>387.25</v>
      </c>
      <c r="E93" s="228">
        <v>1048.4259999999999</v>
      </c>
      <c r="F93" s="228">
        <v>754.65499999999997</v>
      </c>
      <c r="G93" s="228">
        <v>906.303</v>
      </c>
      <c r="H93" s="228">
        <v>356.55200000000002</v>
      </c>
      <c r="I93" s="228">
        <v>572.19899999999996</v>
      </c>
      <c r="J93" s="228">
        <v>111.873</v>
      </c>
      <c r="K93" s="228">
        <v>126.53</v>
      </c>
      <c r="L93" s="228">
        <v>85.447000000000003</v>
      </c>
      <c r="M93" s="228" t="s">
        <v>114</v>
      </c>
      <c r="N93" s="1259" t="s">
        <v>4</v>
      </c>
      <c r="O93" s="1259"/>
      <c r="P93" s="295"/>
    </row>
    <row r="94" spans="1:16" s="1203" customFormat="1" ht="22.5" x14ac:dyDescent="0.2">
      <c r="A94" s="258" t="s">
        <v>237</v>
      </c>
      <c r="B94" s="1259" t="s">
        <v>4</v>
      </c>
      <c r="C94" s="1259" t="s">
        <v>4</v>
      </c>
      <c r="D94" s="1259" t="s">
        <v>4</v>
      </c>
      <c r="E94" s="1259" t="s">
        <v>4</v>
      </c>
      <c r="F94" s="1259" t="s">
        <v>4</v>
      </c>
      <c r="G94" s="1259" t="s">
        <v>4</v>
      </c>
      <c r="H94" s="1259" t="s">
        <v>4</v>
      </c>
      <c r="I94" s="1259" t="s">
        <v>4</v>
      </c>
      <c r="J94" s="1259" t="s">
        <v>4</v>
      </c>
      <c r="K94" s="1259" t="s">
        <v>4</v>
      </c>
      <c r="L94" s="1259" t="s">
        <v>4</v>
      </c>
      <c r="M94" s="1259" t="s">
        <v>4</v>
      </c>
      <c r="N94" s="1259" t="s">
        <v>4</v>
      </c>
      <c r="O94" s="1259" t="s">
        <v>4</v>
      </c>
      <c r="P94" s="295"/>
    </row>
    <row r="95" spans="1:16" s="1203" customFormat="1" x14ac:dyDescent="0.2">
      <c r="A95" s="249" t="s">
        <v>782</v>
      </c>
      <c r="B95" s="1259"/>
      <c r="C95" s="1259"/>
      <c r="D95" s="1259"/>
      <c r="E95" s="1259"/>
      <c r="F95" s="1259"/>
      <c r="G95" s="1259"/>
      <c r="H95" s="1259"/>
      <c r="I95" s="1259"/>
      <c r="J95" s="1259"/>
      <c r="K95" s="1259"/>
      <c r="L95" s="1259"/>
      <c r="M95" s="1259"/>
      <c r="N95" s="1260"/>
      <c r="O95" s="1259"/>
      <c r="P95" s="295"/>
    </row>
    <row r="96" spans="1:16" s="1203" customFormat="1" x14ac:dyDescent="0.2">
      <c r="A96" s="210" t="s">
        <v>81</v>
      </c>
      <c r="B96" s="228">
        <v>1535.268</v>
      </c>
      <c r="C96" s="228">
        <v>1795.0530000000001</v>
      </c>
      <c r="D96" s="228">
        <v>2595.3820000000001</v>
      </c>
      <c r="E96" s="228">
        <v>3313.6860000000001</v>
      </c>
      <c r="F96" s="228">
        <v>3728.58</v>
      </c>
      <c r="G96" s="228">
        <v>3124.5169999999998</v>
      </c>
      <c r="H96" s="228">
        <v>2522.6579999999999</v>
      </c>
      <c r="I96" s="228">
        <v>2995.3519999999999</v>
      </c>
      <c r="J96" s="228">
        <v>3587.7429999999999</v>
      </c>
      <c r="K96" s="228">
        <v>2388.3380000000002</v>
      </c>
      <c r="L96" s="228">
        <v>2487.6289999999999</v>
      </c>
      <c r="M96" s="228">
        <v>3489.64</v>
      </c>
      <c r="N96" s="573">
        <v>4330.9489999999996</v>
      </c>
      <c r="O96" s="242">
        <v>2271.8000000000002</v>
      </c>
      <c r="P96" s="295"/>
    </row>
    <row r="97" spans="1:16" s="1203" customFormat="1" ht="22.5" x14ac:dyDescent="0.2">
      <c r="A97" s="258" t="s">
        <v>237</v>
      </c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573"/>
      <c r="O97" s="242"/>
      <c r="P97" s="295"/>
    </row>
    <row r="98" spans="1:16" x14ac:dyDescent="0.2">
      <c r="A98" s="258" t="s">
        <v>783</v>
      </c>
      <c r="B98" s="1259" t="s">
        <v>4</v>
      </c>
      <c r="C98" s="1259" t="s">
        <v>4</v>
      </c>
      <c r="D98" s="1259" t="s">
        <v>4</v>
      </c>
      <c r="E98" s="1259" t="s">
        <v>4</v>
      </c>
      <c r="F98" s="1259" t="s">
        <v>4</v>
      </c>
      <c r="G98" s="1259" t="s">
        <v>4</v>
      </c>
      <c r="H98" s="1259" t="s">
        <v>4</v>
      </c>
      <c r="I98" s="1259" t="s">
        <v>4</v>
      </c>
      <c r="J98" s="1259" t="s">
        <v>4</v>
      </c>
      <c r="K98" s="1259" t="s">
        <v>4</v>
      </c>
      <c r="L98" s="1259" t="s">
        <v>4</v>
      </c>
      <c r="M98" s="1259" t="s">
        <v>4</v>
      </c>
      <c r="N98" s="1259" t="s">
        <v>4</v>
      </c>
      <c r="O98" s="707" t="s">
        <v>4</v>
      </c>
    </row>
    <row r="99" spans="1:16" x14ac:dyDescent="0.2">
      <c r="A99" s="258" t="s">
        <v>784</v>
      </c>
      <c r="B99" s="1259" t="s">
        <v>4</v>
      </c>
      <c r="C99" s="1259" t="s">
        <v>4</v>
      </c>
      <c r="D99" s="1259" t="s">
        <v>4</v>
      </c>
      <c r="E99" s="1259" t="s">
        <v>4</v>
      </c>
      <c r="F99" s="1259" t="s">
        <v>4</v>
      </c>
      <c r="G99" s="1259" t="s">
        <v>4</v>
      </c>
      <c r="H99" s="1259" t="s">
        <v>4</v>
      </c>
      <c r="I99" s="1259" t="s">
        <v>4</v>
      </c>
      <c r="J99" s="1259" t="s">
        <v>4</v>
      </c>
      <c r="K99" s="1259" t="s">
        <v>4</v>
      </c>
      <c r="L99" s="1259" t="s">
        <v>4</v>
      </c>
      <c r="M99" s="1259" t="s">
        <v>4</v>
      </c>
      <c r="N99" s="1259" t="s">
        <v>4</v>
      </c>
      <c r="O99" s="707" t="s">
        <v>4</v>
      </c>
    </row>
    <row r="100" spans="1:16" x14ac:dyDescent="0.2">
      <c r="A100" s="258" t="s">
        <v>785</v>
      </c>
      <c r="B100" s="1259" t="s">
        <v>4</v>
      </c>
      <c r="C100" s="1259" t="s">
        <v>4</v>
      </c>
      <c r="D100" s="1259" t="s">
        <v>4</v>
      </c>
      <c r="E100" s="1259" t="s">
        <v>4</v>
      </c>
      <c r="F100" s="1259" t="s">
        <v>4</v>
      </c>
      <c r="G100" s="1259" t="s">
        <v>4</v>
      </c>
      <c r="H100" s="1259" t="s">
        <v>4</v>
      </c>
      <c r="I100" s="1259" t="s">
        <v>4</v>
      </c>
      <c r="J100" s="1259" t="s">
        <v>4</v>
      </c>
      <c r="K100" s="1259" t="s">
        <v>4</v>
      </c>
      <c r="L100" s="1259" t="s">
        <v>4</v>
      </c>
      <c r="M100" s="1259" t="s">
        <v>4</v>
      </c>
      <c r="N100" s="1259" t="s">
        <v>4</v>
      </c>
      <c r="O100" s="707" t="s">
        <v>4</v>
      </c>
    </row>
    <row r="101" spans="1:16" ht="33.75" x14ac:dyDescent="0.2">
      <c r="A101" s="258" t="s">
        <v>786</v>
      </c>
      <c r="B101" s="1259" t="s">
        <v>4</v>
      </c>
      <c r="C101" s="1259" t="s">
        <v>4</v>
      </c>
      <c r="D101" s="1259" t="s">
        <v>4</v>
      </c>
      <c r="E101" s="1259" t="s">
        <v>4</v>
      </c>
      <c r="F101" s="1259" t="s">
        <v>4</v>
      </c>
      <c r="G101" s="1259" t="s">
        <v>4</v>
      </c>
      <c r="H101" s="1259" t="s">
        <v>4</v>
      </c>
      <c r="I101" s="1259" t="s">
        <v>4</v>
      </c>
      <c r="J101" s="1259" t="s">
        <v>4</v>
      </c>
      <c r="K101" s="1259" t="s">
        <v>4</v>
      </c>
      <c r="L101" s="1259" t="s">
        <v>4</v>
      </c>
      <c r="M101" s="1259" t="s">
        <v>4</v>
      </c>
      <c r="N101" s="1259" t="s">
        <v>4</v>
      </c>
      <c r="O101" s="707" t="s">
        <v>4</v>
      </c>
    </row>
    <row r="102" spans="1:16" x14ac:dyDescent="0.2">
      <c r="A102" s="258" t="s">
        <v>787</v>
      </c>
      <c r="B102" s="1259" t="s">
        <v>4</v>
      </c>
      <c r="C102" s="1259" t="s">
        <v>4</v>
      </c>
      <c r="D102" s="1259" t="s">
        <v>4</v>
      </c>
      <c r="E102" s="1259" t="s">
        <v>4</v>
      </c>
      <c r="F102" s="1259" t="s">
        <v>4</v>
      </c>
      <c r="G102" s="1259" t="s">
        <v>4</v>
      </c>
      <c r="H102" s="1259" t="s">
        <v>4</v>
      </c>
      <c r="I102" s="1259" t="s">
        <v>4</v>
      </c>
      <c r="J102" s="1259" t="s">
        <v>4</v>
      </c>
      <c r="K102" s="1259" t="s">
        <v>4</v>
      </c>
      <c r="L102" s="1259" t="s">
        <v>4</v>
      </c>
      <c r="M102" s="1259" t="s">
        <v>4</v>
      </c>
      <c r="N102" s="1259" t="s">
        <v>4</v>
      </c>
      <c r="O102" s="707" t="s">
        <v>4</v>
      </c>
    </row>
    <row r="103" spans="1:16" ht="22.5" x14ac:dyDescent="0.2">
      <c r="A103" s="258" t="s">
        <v>788</v>
      </c>
      <c r="B103" s="1259" t="s">
        <v>4</v>
      </c>
      <c r="C103" s="1259" t="s">
        <v>4</v>
      </c>
      <c r="D103" s="1259" t="s">
        <v>4</v>
      </c>
      <c r="E103" s="1259" t="s">
        <v>4</v>
      </c>
      <c r="F103" s="1259" t="s">
        <v>4</v>
      </c>
      <c r="G103" s="1259" t="s">
        <v>4</v>
      </c>
      <c r="H103" s="1259" t="s">
        <v>4</v>
      </c>
      <c r="I103" s="1259" t="s">
        <v>4</v>
      </c>
      <c r="J103" s="1259" t="s">
        <v>4</v>
      </c>
      <c r="K103" s="1259" t="s">
        <v>4</v>
      </c>
      <c r="L103" s="1259" t="s">
        <v>4</v>
      </c>
      <c r="M103" s="1259" t="s">
        <v>4</v>
      </c>
      <c r="N103" s="1259" t="s">
        <v>4</v>
      </c>
      <c r="O103" s="707" t="s">
        <v>4</v>
      </c>
    </row>
    <row r="104" spans="1:16" x14ac:dyDescent="0.2">
      <c r="A104" s="258" t="s">
        <v>789</v>
      </c>
      <c r="B104" s="1259" t="s">
        <v>4</v>
      </c>
      <c r="C104" s="1259" t="s">
        <v>4</v>
      </c>
      <c r="D104" s="1259" t="s">
        <v>4</v>
      </c>
      <c r="E104" s="1259" t="s">
        <v>4</v>
      </c>
      <c r="F104" s="1259" t="s">
        <v>4</v>
      </c>
      <c r="G104" s="1259" t="s">
        <v>4</v>
      </c>
      <c r="H104" s="1259" t="s">
        <v>4</v>
      </c>
      <c r="I104" s="1259" t="s">
        <v>4</v>
      </c>
      <c r="J104" s="1259" t="s">
        <v>4</v>
      </c>
      <c r="K104" s="1259" t="s">
        <v>4</v>
      </c>
      <c r="L104" s="1259" t="s">
        <v>4</v>
      </c>
      <c r="M104" s="1259" t="s">
        <v>4</v>
      </c>
      <c r="N104" s="1259" t="s">
        <v>4</v>
      </c>
      <c r="O104" s="707" t="s">
        <v>4</v>
      </c>
    </row>
    <row r="105" spans="1:16" ht="22.5" x14ac:dyDescent="0.2">
      <c r="A105" s="258" t="s">
        <v>790</v>
      </c>
      <c r="B105" s="1259" t="s">
        <v>4</v>
      </c>
      <c r="C105" s="1259" t="s">
        <v>4</v>
      </c>
      <c r="D105" s="1259" t="s">
        <v>4</v>
      </c>
      <c r="E105" s="1259" t="s">
        <v>4</v>
      </c>
      <c r="F105" s="1259" t="s">
        <v>4</v>
      </c>
      <c r="G105" s="1259" t="s">
        <v>4</v>
      </c>
      <c r="H105" s="1259" t="s">
        <v>4</v>
      </c>
      <c r="I105" s="1259" t="s">
        <v>4</v>
      </c>
      <c r="J105" s="1259" t="s">
        <v>4</v>
      </c>
      <c r="K105" s="1259" t="s">
        <v>4</v>
      </c>
      <c r="L105" s="1259" t="s">
        <v>4</v>
      </c>
      <c r="M105" s="1259" t="s">
        <v>4</v>
      </c>
      <c r="N105" s="1259" t="s">
        <v>4</v>
      </c>
      <c r="O105" s="707" t="s">
        <v>4</v>
      </c>
    </row>
    <row r="106" spans="1:16" ht="22.5" x14ac:dyDescent="0.2">
      <c r="A106" s="258" t="s">
        <v>791</v>
      </c>
      <c r="B106" s="1259" t="s">
        <v>4</v>
      </c>
      <c r="C106" s="1259" t="s">
        <v>4</v>
      </c>
      <c r="D106" s="1259" t="s">
        <v>4</v>
      </c>
      <c r="E106" s="1259" t="s">
        <v>4</v>
      </c>
      <c r="F106" s="1259" t="s">
        <v>4</v>
      </c>
      <c r="G106" s="1259" t="s">
        <v>4</v>
      </c>
      <c r="H106" s="1259" t="s">
        <v>4</v>
      </c>
      <c r="I106" s="1259" t="s">
        <v>4</v>
      </c>
      <c r="J106" s="1259" t="s">
        <v>4</v>
      </c>
      <c r="K106" s="1259" t="s">
        <v>4</v>
      </c>
      <c r="L106" s="1259" t="s">
        <v>4</v>
      </c>
      <c r="M106" s="1259" t="s">
        <v>4</v>
      </c>
      <c r="N106" s="1259" t="s">
        <v>4</v>
      </c>
      <c r="O106" s="707" t="s">
        <v>4</v>
      </c>
    </row>
    <row r="107" spans="1:16" x14ac:dyDescent="0.2">
      <c r="A107" s="258" t="s">
        <v>792</v>
      </c>
      <c r="B107" s="1259" t="s">
        <v>4</v>
      </c>
      <c r="C107" s="1259" t="s">
        <v>4</v>
      </c>
      <c r="D107" s="1259" t="s">
        <v>4</v>
      </c>
      <c r="E107" s="1259" t="s">
        <v>4</v>
      </c>
      <c r="F107" s="1259" t="s">
        <v>4</v>
      </c>
      <c r="G107" s="1259" t="s">
        <v>4</v>
      </c>
      <c r="H107" s="1259" t="s">
        <v>4</v>
      </c>
      <c r="I107" s="1259" t="s">
        <v>4</v>
      </c>
      <c r="J107" s="1259" t="s">
        <v>4</v>
      </c>
      <c r="K107" s="1259" t="s">
        <v>4</v>
      </c>
      <c r="L107" s="1259" t="s">
        <v>4</v>
      </c>
      <c r="M107" s="1259" t="s">
        <v>4</v>
      </c>
      <c r="N107" s="1259" t="s">
        <v>4</v>
      </c>
      <c r="O107" s="707" t="s">
        <v>4</v>
      </c>
    </row>
    <row r="108" spans="1:16" x14ac:dyDescent="0.2">
      <c r="A108" s="258" t="s">
        <v>793</v>
      </c>
      <c r="B108" s="1259" t="s">
        <v>4</v>
      </c>
      <c r="C108" s="1259" t="s">
        <v>4</v>
      </c>
      <c r="D108" s="1259" t="s">
        <v>4</v>
      </c>
      <c r="E108" s="1259" t="s">
        <v>4</v>
      </c>
      <c r="F108" s="1259" t="s">
        <v>4</v>
      </c>
      <c r="G108" s="1259" t="s">
        <v>4</v>
      </c>
      <c r="H108" s="1259" t="s">
        <v>4</v>
      </c>
      <c r="I108" s="1259" t="s">
        <v>4</v>
      </c>
      <c r="J108" s="1259" t="s">
        <v>4</v>
      </c>
      <c r="K108" s="1259" t="s">
        <v>4</v>
      </c>
      <c r="L108" s="1259" t="s">
        <v>4</v>
      </c>
      <c r="M108" s="1259" t="s">
        <v>4</v>
      </c>
      <c r="N108" s="1259" t="s">
        <v>4</v>
      </c>
      <c r="O108" s="707" t="s">
        <v>4</v>
      </c>
    </row>
    <row r="109" spans="1:16" x14ac:dyDescent="0.2">
      <c r="A109" s="212" t="s">
        <v>794</v>
      </c>
      <c r="B109" s="1259" t="s">
        <v>4</v>
      </c>
      <c r="C109" s="1259" t="s">
        <v>4</v>
      </c>
      <c r="D109" s="1259" t="s">
        <v>4</v>
      </c>
      <c r="E109" s="1259" t="s">
        <v>4</v>
      </c>
      <c r="F109" s="1259" t="s">
        <v>4</v>
      </c>
      <c r="G109" s="1259" t="s">
        <v>4</v>
      </c>
      <c r="H109" s="1259" t="s">
        <v>4</v>
      </c>
      <c r="I109" s="1259" t="s">
        <v>4</v>
      </c>
      <c r="J109" s="1259" t="s">
        <v>4</v>
      </c>
      <c r="K109" s="1259" t="s">
        <v>4</v>
      </c>
      <c r="L109" s="1259" t="s">
        <v>4</v>
      </c>
      <c r="M109" s="1259" t="s">
        <v>4</v>
      </c>
      <c r="N109" s="1259" t="s">
        <v>4</v>
      </c>
      <c r="O109" s="707" t="s">
        <v>4</v>
      </c>
    </row>
    <row r="110" spans="1:16" s="1203" customFormat="1" ht="22.5" x14ac:dyDescent="0.2">
      <c r="A110" s="249" t="s">
        <v>795</v>
      </c>
      <c r="B110" s="242"/>
      <c r="C110" s="242"/>
      <c r="D110" s="242"/>
      <c r="E110" s="242"/>
      <c r="F110" s="242"/>
      <c r="G110" s="242"/>
      <c r="H110" s="242"/>
      <c r="I110" s="242"/>
      <c r="J110" s="242"/>
      <c r="K110" s="1261"/>
      <c r="L110" s="242"/>
      <c r="M110" s="287"/>
      <c r="N110" s="820"/>
      <c r="O110" s="383"/>
      <c r="P110" s="295"/>
    </row>
    <row r="111" spans="1:16" s="1203" customFormat="1" x14ac:dyDescent="0.2">
      <c r="A111" s="210" t="s">
        <v>81</v>
      </c>
      <c r="B111" s="349">
        <v>1321.002</v>
      </c>
      <c r="C111" s="349">
        <v>1044.932</v>
      </c>
      <c r="D111" s="349">
        <v>1970.64</v>
      </c>
      <c r="E111" s="349">
        <v>2350.2800000000002</v>
      </c>
      <c r="F111" s="349">
        <v>2189.3589999999999</v>
      </c>
      <c r="G111" s="349">
        <v>2795.232</v>
      </c>
      <c r="H111" s="349">
        <v>4279.1400000000003</v>
      </c>
      <c r="I111" s="228">
        <v>5473.7039999999997</v>
      </c>
      <c r="J111" s="349">
        <v>4574.4830000000002</v>
      </c>
      <c r="K111" s="349">
        <v>2244.7579999999998</v>
      </c>
      <c r="L111" s="349">
        <v>2558.2109999999998</v>
      </c>
      <c r="M111" s="349">
        <v>2711.2440000000001</v>
      </c>
      <c r="N111" s="825">
        <v>5051.2380000000003</v>
      </c>
      <c r="O111" s="383">
        <v>5663.8</v>
      </c>
      <c r="P111" s="295"/>
    </row>
    <row r="112" spans="1:16" s="1203" customFormat="1" ht="22.5" x14ac:dyDescent="0.2">
      <c r="A112" s="258" t="s">
        <v>796</v>
      </c>
      <c r="B112" s="707" t="s">
        <v>4</v>
      </c>
      <c r="C112" s="707" t="s">
        <v>4</v>
      </c>
      <c r="D112" s="707" t="s">
        <v>4</v>
      </c>
      <c r="E112" s="707" t="s">
        <v>4</v>
      </c>
      <c r="F112" s="707" t="s">
        <v>4</v>
      </c>
      <c r="G112" s="707" t="s">
        <v>4</v>
      </c>
      <c r="H112" s="707" t="s">
        <v>4</v>
      </c>
      <c r="I112" s="707" t="s">
        <v>4</v>
      </c>
      <c r="J112" s="707" t="s">
        <v>4</v>
      </c>
      <c r="K112" s="707" t="s">
        <v>4</v>
      </c>
      <c r="L112" s="707" t="s">
        <v>4</v>
      </c>
      <c r="M112" s="707" t="s">
        <v>4</v>
      </c>
      <c r="N112" s="707" t="s">
        <v>4</v>
      </c>
      <c r="O112" s="707" t="s">
        <v>4</v>
      </c>
      <c r="P112" s="295"/>
    </row>
    <row r="113" spans="1:16" s="1203" customFormat="1" ht="22.5" x14ac:dyDescent="0.2">
      <c r="A113" s="249" t="s">
        <v>131</v>
      </c>
      <c r="B113" s="242"/>
      <c r="C113" s="242"/>
      <c r="D113" s="242"/>
      <c r="E113" s="242"/>
      <c r="F113" s="242"/>
      <c r="G113" s="242"/>
      <c r="H113" s="242"/>
      <c r="I113" s="242"/>
      <c r="J113" s="242"/>
      <c r="K113" s="1261"/>
      <c r="L113" s="242"/>
      <c r="M113" s="287"/>
      <c r="N113" s="820"/>
      <c r="O113" s="383"/>
      <c r="P113" s="295"/>
    </row>
    <row r="114" spans="1:16" s="1203" customFormat="1" x14ac:dyDescent="0.2">
      <c r="A114" s="210" t="s">
        <v>81</v>
      </c>
      <c r="B114" s="349">
        <v>2389.35</v>
      </c>
      <c r="C114" s="349">
        <v>2483.7759999999998</v>
      </c>
      <c r="D114" s="349">
        <v>2548.0659999999998</v>
      </c>
      <c r="E114" s="349">
        <v>2830.0340000000001</v>
      </c>
      <c r="F114" s="349">
        <v>3189.9720000000002</v>
      </c>
      <c r="G114" s="349">
        <v>1667.162</v>
      </c>
      <c r="H114" s="349">
        <v>1570.932</v>
      </c>
      <c r="I114" s="228">
        <v>977.57</v>
      </c>
      <c r="J114" s="349">
        <v>1006.26</v>
      </c>
      <c r="K114" s="349">
        <v>1311.9090000000001</v>
      </c>
      <c r="L114" s="349">
        <v>734.08900000000006</v>
      </c>
      <c r="M114" s="349">
        <v>1777.124</v>
      </c>
      <c r="N114" s="825">
        <v>1731.6579999999999</v>
      </c>
      <c r="O114" s="383">
        <v>1417</v>
      </c>
      <c r="P114" s="295"/>
    </row>
    <row r="115" spans="1:16" s="1203" customFormat="1" ht="22.5" x14ac:dyDescent="0.2">
      <c r="A115" s="258" t="s">
        <v>796</v>
      </c>
      <c r="B115" s="707" t="s">
        <v>4</v>
      </c>
      <c r="C115" s="707" t="s">
        <v>4</v>
      </c>
      <c r="D115" s="707" t="s">
        <v>4</v>
      </c>
      <c r="E115" s="707" t="s">
        <v>4</v>
      </c>
      <c r="F115" s="707" t="s">
        <v>4</v>
      </c>
      <c r="G115" s="707" t="s">
        <v>4</v>
      </c>
      <c r="H115" s="707" t="s">
        <v>4</v>
      </c>
      <c r="I115" s="707" t="s">
        <v>4</v>
      </c>
      <c r="J115" s="707" t="s">
        <v>4</v>
      </c>
      <c r="K115" s="707" t="s">
        <v>4</v>
      </c>
      <c r="L115" s="707" t="s">
        <v>4</v>
      </c>
      <c r="M115" s="707" t="s">
        <v>4</v>
      </c>
      <c r="N115" s="707" t="s">
        <v>4</v>
      </c>
      <c r="O115" s="707" t="s">
        <v>4</v>
      </c>
      <c r="P115" s="295"/>
    </row>
    <row r="116" spans="1:16" s="1203" customFormat="1" x14ac:dyDescent="0.2">
      <c r="A116" s="210" t="s">
        <v>132</v>
      </c>
      <c r="B116" s="242"/>
      <c r="C116" s="242"/>
      <c r="D116" s="242"/>
      <c r="E116" s="242"/>
      <c r="F116" s="242"/>
      <c r="G116" s="242"/>
      <c r="H116" s="242"/>
      <c r="I116" s="242"/>
      <c r="J116" s="211"/>
      <c r="K116" s="211"/>
      <c r="L116" s="211"/>
      <c r="M116" s="311"/>
      <c r="N116" s="803"/>
      <c r="O116" s="311"/>
      <c r="P116" s="295"/>
    </row>
    <row r="117" spans="1:16" s="1203" customFormat="1" x14ac:dyDescent="0.2">
      <c r="A117" s="210" t="s">
        <v>133</v>
      </c>
      <c r="B117" s="1262">
        <v>118.4</v>
      </c>
      <c r="C117" s="1262">
        <v>226.8</v>
      </c>
      <c r="D117" s="1262">
        <v>288.39999999999998</v>
      </c>
      <c r="E117" s="1262">
        <v>689.2</v>
      </c>
      <c r="F117" s="242">
        <v>517.20000000000005</v>
      </c>
      <c r="G117" s="242">
        <v>697.7</v>
      </c>
      <c r="H117" s="242">
        <v>605.20000000000005</v>
      </c>
      <c r="I117" s="242">
        <v>460.6</v>
      </c>
      <c r="J117" s="211">
        <v>556.1</v>
      </c>
      <c r="K117" s="242">
        <v>719.3</v>
      </c>
      <c r="L117" s="211">
        <v>722.6</v>
      </c>
      <c r="M117" s="311">
        <v>836.2</v>
      </c>
      <c r="N117" s="803">
        <v>1105.5</v>
      </c>
      <c r="O117" s="311">
        <v>1101.8</v>
      </c>
      <c r="P117" s="295"/>
    </row>
    <row r="118" spans="1:16" s="1203" customFormat="1" x14ac:dyDescent="0.2">
      <c r="A118" s="258" t="s">
        <v>175</v>
      </c>
      <c r="B118" s="1262">
        <v>98.4</v>
      </c>
      <c r="C118" s="1262">
        <v>98.4</v>
      </c>
      <c r="D118" s="1262">
        <v>98.4</v>
      </c>
      <c r="E118" s="1262">
        <v>98.4</v>
      </c>
      <c r="F118" s="217">
        <v>73.8</v>
      </c>
      <c r="G118" s="217">
        <v>110.9</v>
      </c>
      <c r="H118" s="242">
        <v>84</v>
      </c>
      <c r="I118" s="242">
        <v>75.7</v>
      </c>
      <c r="J118" s="211">
        <v>88.9</v>
      </c>
      <c r="K118" s="242">
        <v>110.3</v>
      </c>
      <c r="L118" s="211">
        <v>93.8</v>
      </c>
      <c r="M118" s="311">
        <v>108.2</v>
      </c>
      <c r="N118" s="803">
        <v>112.6</v>
      </c>
      <c r="O118" s="311">
        <v>101.8</v>
      </c>
      <c r="P118" s="295"/>
    </row>
    <row r="119" spans="1:16" s="1203" customFormat="1" x14ac:dyDescent="0.2">
      <c r="A119" s="1263" t="s">
        <v>135</v>
      </c>
      <c r="B119" s="242"/>
      <c r="C119" s="242"/>
      <c r="D119" s="242"/>
      <c r="E119" s="242"/>
      <c r="F119" s="242"/>
      <c r="G119" s="242"/>
      <c r="H119" s="242"/>
      <c r="I119" s="242"/>
      <c r="J119" s="420"/>
      <c r="K119" s="1264"/>
      <c r="L119" s="211"/>
      <c r="M119" s="311"/>
      <c r="N119" s="803"/>
      <c r="O119" s="311"/>
      <c r="P119" s="295"/>
    </row>
    <row r="120" spans="1:16" s="1203" customFormat="1" x14ac:dyDescent="0.2">
      <c r="A120" s="755" t="s">
        <v>136</v>
      </c>
      <c r="B120" s="242"/>
      <c r="C120" s="242"/>
      <c r="D120" s="242"/>
      <c r="E120" s="242"/>
      <c r="F120" s="242"/>
      <c r="G120" s="242"/>
      <c r="H120" s="242"/>
      <c r="I120" s="242"/>
      <c r="J120" s="420"/>
      <c r="K120" s="1264"/>
      <c r="L120" s="211"/>
      <c r="M120" s="311"/>
      <c r="N120" s="803"/>
      <c r="O120" s="311"/>
      <c r="P120" s="295"/>
    </row>
    <row r="121" spans="1:16" s="1203" customFormat="1" x14ac:dyDescent="0.2">
      <c r="A121" s="755" t="s">
        <v>81</v>
      </c>
      <c r="B121" s="1262">
        <v>54.4</v>
      </c>
      <c r="C121" s="1262">
        <v>66.099999999999994</v>
      </c>
      <c r="D121" s="1262">
        <v>2.6</v>
      </c>
      <c r="E121" s="1262">
        <v>303.2</v>
      </c>
      <c r="F121" s="242">
        <v>142.9</v>
      </c>
      <c r="G121" s="242">
        <v>228.2</v>
      </c>
      <c r="H121" s="242">
        <v>247.9</v>
      </c>
      <c r="I121" s="242">
        <v>79.099999999999994</v>
      </c>
      <c r="J121" s="211">
        <v>80.7</v>
      </c>
      <c r="K121" s="242">
        <v>147.1</v>
      </c>
      <c r="L121" s="211">
        <v>128.80000000000001</v>
      </c>
      <c r="M121" s="311">
        <v>133.30000000000001</v>
      </c>
      <c r="N121" s="803">
        <v>214</v>
      </c>
      <c r="O121" s="311">
        <v>191.7</v>
      </c>
      <c r="P121" s="295"/>
    </row>
    <row r="122" spans="1:16" s="1203" customFormat="1" x14ac:dyDescent="0.2">
      <c r="A122" s="258" t="s">
        <v>707</v>
      </c>
      <c r="B122" s="211" t="s">
        <v>8</v>
      </c>
      <c r="C122" s="211">
        <v>133</v>
      </c>
      <c r="D122" s="211">
        <v>3.5</v>
      </c>
      <c r="E122" s="211">
        <v>918.9</v>
      </c>
      <c r="F122" s="211">
        <v>34.200000000000003</v>
      </c>
      <c r="G122" s="211">
        <v>157.9</v>
      </c>
      <c r="H122" s="242">
        <v>107.6</v>
      </c>
      <c r="I122" s="242">
        <v>34.4</v>
      </c>
      <c r="J122" s="211">
        <v>43.7</v>
      </c>
      <c r="K122" s="242">
        <v>155.1</v>
      </c>
      <c r="L122" s="211">
        <v>67.099999999999994</v>
      </c>
      <c r="M122" s="311">
        <v>106.7</v>
      </c>
      <c r="N122" s="803">
        <v>127.9</v>
      </c>
      <c r="O122" s="311">
        <v>102.6</v>
      </c>
      <c r="P122" s="295"/>
    </row>
    <row r="123" spans="1:16" s="1203" customFormat="1" x14ac:dyDescent="0.2">
      <c r="A123" s="755" t="s">
        <v>138</v>
      </c>
      <c r="B123" s="242"/>
      <c r="C123" s="242"/>
      <c r="D123" s="242"/>
      <c r="E123" s="242"/>
      <c r="F123" s="242"/>
      <c r="G123" s="242"/>
      <c r="H123" s="242"/>
      <c r="I123" s="242"/>
      <c r="J123" s="211"/>
      <c r="K123" s="1264"/>
      <c r="L123" s="211"/>
      <c r="M123" s="311"/>
      <c r="N123" s="803"/>
      <c r="O123" s="311"/>
      <c r="P123" s="295"/>
    </row>
    <row r="124" spans="1:16" s="1203" customFormat="1" x14ac:dyDescent="0.2">
      <c r="A124" s="755" t="s">
        <v>81</v>
      </c>
      <c r="B124" s="1262">
        <v>64</v>
      </c>
      <c r="C124" s="1262">
        <v>160.69999999999999</v>
      </c>
      <c r="D124" s="1262">
        <v>285.60000000000002</v>
      </c>
      <c r="E124" s="1262">
        <v>386</v>
      </c>
      <c r="F124" s="242">
        <v>374.3</v>
      </c>
      <c r="G124" s="242">
        <v>469.5</v>
      </c>
      <c r="H124" s="242">
        <v>357.3</v>
      </c>
      <c r="I124" s="242">
        <v>373.3</v>
      </c>
      <c r="J124" s="211">
        <v>475.4</v>
      </c>
      <c r="K124" s="242">
        <v>572.20000000000005</v>
      </c>
      <c r="L124" s="211">
        <v>592.4</v>
      </c>
      <c r="M124" s="311">
        <v>697.8</v>
      </c>
      <c r="N124" s="803">
        <v>880.3</v>
      </c>
      <c r="O124" s="311">
        <v>899.1</v>
      </c>
      <c r="P124" s="295"/>
    </row>
    <row r="125" spans="1:16" s="1203" customFormat="1" x14ac:dyDescent="0.2">
      <c r="A125" s="258" t="s">
        <v>707</v>
      </c>
      <c r="B125" s="1262">
        <v>78.5</v>
      </c>
      <c r="C125" s="1262">
        <v>180.9</v>
      </c>
      <c r="D125" s="1262">
        <v>154.5</v>
      </c>
      <c r="E125" s="1262">
        <v>132.9</v>
      </c>
      <c r="F125" s="217">
        <v>107.1</v>
      </c>
      <c r="G125" s="217">
        <v>102.5</v>
      </c>
      <c r="H125" s="242">
        <v>71.3</v>
      </c>
      <c r="I125" s="242">
        <v>102.8</v>
      </c>
      <c r="J125" s="211">
        <v>114.2</v>
      </c>
      <c r="K125" s="242">
        <v>102.7</v>
      </c>
      <c r="L125" s="211">
        <v>100.6</v>
      </c>
      <c r="M125" s="311">
        <v>107.5</v>
      </c>
      <c r="N125" s="803">
        <v>109.5</v>
      </c>
      <c r="O125" s="311">
        <v>101.6</v>
      </c>
      <c r="P125" s="295"/>
    </row>
    <row r="126" spans="1:16" s="1203" customFormat="1" x14ac:dyDescent="0.2">
      <c r="A126" s="1096" t="s">
        <v>797</v>
      </c>
      <c r="B126" s="227">
        <v>203.5</v>
      </c>
      <c r="C126" s="366">
        <v>96</v>
      </c>
      <c r="D126" s="366">
        <v>92</v>
      </c>
      <c r="E126" s="366">
        <v>100</v>
      </c>
      <c r="F126" s="366">
        <v>128</v>
      </c>
      <c r="G126" s="211">
        <v>139.30000000000001</v>
      </c>
      <c r="H126" s="242">
        <v>77.400000000000006</v>
      </c>
      <c r="I126" s="242">
        <v>58.3</v>
      </c>
      <c r="J126" s="211">
        <v>29.3</v>
      </c>
      <c r="K126" s="242">
        <v>36.5</v>
      </c>
      <c r="L126" s="211">
        <v>41.5</v>
      </c>
      <c r="M126" s="311">
        <v>38.9</v>
      </c>
      <c r="N126" s="311">
        <v>53.9</v>
      </c>
      <c r="O126" s="311">
        <v>47.8</v>
      </c>
      <c r="P126" s="295"/>
    </row>
    <row r="127" spans="1:16" s="1203" customFormat="1" x14ac:dyDescent="0.2">
      <c r="A127" s="1096" t="s">
        <v>798</v>
      </c>
      <c r="B127" s="242">
        <v>640.70000000000005</v>
      </c>
      <c r="C127" s="242">
        <v>711.9</v>
      </c>
      <c r="D127" s="242">
        <v>104.9</v>
      </c>
      <c r="E127" s="242">
        <v>2436</v>
      </c>
      <c r="F127" s="242">
        <v>1616</v>
      </c>
      <c r="G127" s="242">
        <v>2076</v>
      </c>
      <c r="H127" s="242">
        <v>2472.5</v>
      </c>
      <c r="I127" s="242">
        <v>1031.5</v>
      </c>
      <c r="J127" s="211">
        <v>712.6</v>
      </c>
      <c r="K127" s="242">
        <v>1085.2</v>
      </c>
      <c r="L127" s="211">
        <v>903.7</v>
      </c>
      <c r="M127" s="311">
        <v>965.7</v>
      </c>
      <c r="N127" s="1265">
        <v>1328.1</v>
      </c>
      <c r="O127" s="242">
        <v>1318.3</v>
      </c>
      <c r="P127" s="295"/>
    </row>
    <row r="128" spans="1:16" s="1203" customFormat="1" x14ac:dyDescent="0.2">
      <c r="A128" s="1266" t="s">
        <v>243</v>
      </c>
      <c r="B128" s="707" t="s">
        <v>4</v>
      </c>
      <c r="C128" s="707" t="s">
        <v>4</v>
      </c>
      <c r="D128" s="707" t="s">
        <v>4</v>
      </c>
      <c r="E128" s="707" t="s">
        <v>4</v>
      </c>
      <c r="F128" s="707" t="s">
        <v>4</v>
      </c>
      <c r="G128" s="707" t="s">
        <v>4</v>
      </c>
      <c r="H128" s="707" t="s">
        <v>4</v>
      </c>
      <c r="I128" s="707" t="s">
        <v>4</v>
      </c>
      <c r="J128" s="707" t="s">
        <v>4</v>
      </c>
      <c r="K128" s="707" t="s">
        <v>4</v>
      </c>
      <c r="L128" s="707" t="s">
        <v>4</v>
      </c>
      <c r="M128" s="707" t="s">
        <v>4</v>
      </c>
      <c r="N128" s="707" t="s">
        <v>4</v>
      </c>
      <c r="O128" s="707" t="s">
        <v>4</v>
      </c>
      <c r="P128" s="295"/>
    </row>
    <row r="129" spans="1:16" s="1203" customFormat="1" x14ac:dyDescent="0.2">
      <c r="A129" s="1266" t="s">
        <v>142</v>
      </c>
      <c r="B129" s="707" t="s">
        <v>4</v>
      </c>
      <c r="C129" s="707" t="s">
        <v>4</v>
      </c>
      <c r="D129" s="707" t="s">
        <v>4</v>
      </c>
      <c r="E129" s="707" t="s">
        <v>4</v>
      </c>
      <c r="F129" s="707" t="s">
        <v>4</v>
      </c>
      <c r="G129" s="707" t="s">
        <v>4</v>
      </c>
      <c r="H129" s="707" t="s">
        <v>4</v>
      </c>
      <c r="I129" s="707" t="s">
        <v>4</v>
      </c>
      <c r="J129" s="707" t="s">
        <v>4</v>
      </c>
      <c r="K129" s="707" t="s">
        <v>4</v>
      </c>
      <c r="L129" s="707" t="s">
        <v>4</v>
      </c>
      <c r="M129" s="707" t="s">
        <v>4</v>
      </c>
      <c r="N129" s="707" t="s">
        <v>4</v>
      </c>
      <c r="O129" s="707" t="s">
        <v>4</v>
      </c>
      <c r="P129" s="295"/>
    </row>
    <row r="130" spans="1:16" s="1203" customFormat="1" x14ac:dyDescent="0.2">
      <c r="A130" s="1266" t="s">
        <v>143</v>
      </c>
      <c r="B130" s="227">
        <v>309.8</v>
      </c>
      <c r="C130" s="227">
        <v>341.5</v>
      </c>
      <c r="D130" s="227">
        <v>29.9</v>
      </c>
      <c r="E130" s="227">
        <v>976</v>
      </c>
      <c r="F130" s="227">
        <v>601.79999999999995</v>
      </c>
      <c r="G130" s="211" t="s">
        <v>799</v>
      </c>
      <c r="H130" s="242">
        <v>1022</v>
      </c>
      <c r="I130" s="242">
        <v>831.7</v>
      </c>
      <c r="J130" s="211">
        <v>457.1</v>
      </c>
      <c r="K130" s="242">
        <v>608.20000000000005</v>
      </c>
      <c r="L130" s="211">
        <v>333.7</v>
      </c>
      <c r="M130" s="311">
        <v>333.7</v>
      </c>
      <c r="N130" s="311">
        <v>336.6</v>
      </c>
      <c r="O130" s="242">
        <v>324.3</v>
      </c>
      <c r="P130" s="295"/>
    </row>
    <row r="131" spans="1:16" s="1203" customFormat="1" ht="22.5" x14ac:dyDescent="0.2">
      <c r="A131" s="1266" t="s">
        <v>145</v>
      </c>
      <c r="B131" s="227"/>
      <c r="C131" s="227"/>
      <c r="D131" s="227"/>
      <c r="E131" s="227"/>
      <c r="F131" s="227"/>
      <c r="G131" s="211"/>
      <c r="H131" s="242"/>
      <c r="I131" s="242"/>
      <c r="J131" s="211"/>
      <c r="K131" s="242"/>
      <c r="L131" s="211"/>
      <c r="M131" s="311"/>
      <c r="N131" s="803"/>
      <c r="O131" s="242"/>
      <c r="P131" s="295" t="s">
        <v>388</v>
      </c>
    </row>
    <row r="132" spans="1:16" s="1203" customFormat="1" x14ac:dyDescent="0.2">
      <c r="A132" s="1266" t="s">
        <v>146</v>
      </c>
      <c r="B132" s="707" t="s">
        <v>4</v>
      </c>
      <c r="C132" s="707" t="s">
        <v>4</v>
      </c>
      <c r="D132" s="707" t="s">
        <v>4</v>
      </c>
      <c r="E132" s="707" t="s">
        <v>4</v>
      </c>
      <c r="F132" s="707" t="s">
        <v>4</v>
      </c>
      <c r="G132" s="707" t="s">
        <v>4</v>
      </c>
      <c r="H132" s="707" t="s">
        <v>4</v>
      </c>
      <c r="I132" s="707" t="s">
        <v>4</v>
      </c>
      <c r="J132" s="707" t="s">
        <v>4</v>
      </c>
      <c r="K132" s="707" t="s">
        <v>4</v>
      </c>
      <c r="L132" s="707" t="s">
        <v>4</v>
      </c>
      <c r="M132" s="707" t="s">
        <v>4</v>
      </c>
      <c r="N132" s="707" t="s">
        <v>4</v>
      </c>
      <c r="O132" s="707" t="s">
        <v>4</v>
      </c>
      <c r="P132" s="295"/>
    </row>
    <row r="133" spans="1:16" s="1203" customFormat="1" x14ac:dyDescent="0.2">
      <c r="A133" s="210" t="s">
        <v>152</v>
      </c>
      <c r="B133" s="242"/>
      <c r="C133" s="242"/>
      <c r="D133" s="242"/>
      <c r="E133" s="242"/>
      <c r="F133" s="242"/>
      <c r="G133" s="242"/>
      <c r="H133" s="242"/>
      <c r="I133" s="242"/>
      <c r="J133" s="211"/>
      <c r="K133" s="225"/>
      <c r="L133" s="211"/>
      <c r="M133" s="311"/>
      <c r="N133" s="803"/>
      <c r="O133" s="311"/>
      <c r="P133" s="295"/>
    </row>
    <row r="134" spans="1:16" s="1203" customFormat="1" x14ac:dyDescent="0.2">
      <c r="A134" s="755" t="s">
        <v>153</v>
      </c>
      <c r="B134" s="216">
        <v>0.2</v>
      </c>
      <c r="C134" s="216">
        <v>0.5</v>
      </c>
      <c r="D134" s="216">
        <v>0.4</v>
      </c>
      <c r="E134" s="216">
        <v>0.5</v>
      </c>
      <c r="F134" s="216">
        <v>0.7</v>
      </c>
      <c r="G134" s="242">
        <v>0.2</v>
      </c>
      <c r="H134" s="242">
        <v>0.2</v>
      </c>
      <c r="I134" s="242">
        <v>0.3</v>
      </c>
      <c r="J134" s="242">
        <v>0.3</v>
      </c>
      <c r="K134" s="242">
        <v>0.3</v>
      </c>
      <c r="L134" s="1267">
        <v>0.3</v>
      </c>
      <c r="M134" s="311">
        <v>0.4</v>
      </c>
      <c r="N134" s="803">
        <v>0.3</v>
      </c>
      <c r="O134" s="211">
        <v>0.3</v>
      </c>
      <c r="P134" s="295"/>
    </row>
    <row r="135" spans="1:16" s="1203" customFormat="1" x14ac:dyDescent="0.2">
      <c r="A135" s="755" t="s">
        <v>155</v>
      </c>
      <c r="B135" s="347">
        <v>8.6</v>
      </c>
      <c r="C135" s="347">
        <v>11.9</v>
      </c>
      <c r="D135" s="347">
        <v>8.6</v>
      </c>
      <c r="E135" s="347">
        <v>9.3000000000000007</v>
      </c>
      <c r="F135" s="347">
        <v>6.7</v>
      </c>
      <c r="G135" s="347">
        <v>4.8</v>
      </c>
      <c r="H135" s="347">
        <v>3.4</v>
      </c>
      <c r="I135" s="242">
        <v>2.8</v>
      </c>
      <c r="J135" s="242">
        <v>2.6</v>
      </c>
      <c r="K135" s="242">
        <v>2.5</v>
      </c>
      <c r="L135" s="1268">
        <v>2.4</v>
      </c>
      <c r="M135" s="1255">
        <v>3.9</v>
      </c>
      <c r="N135" s="803">
        <v>4.5999999999999996</v>
      </c>
      <c r="O135" s="311">
        <v>5.7</v>
      </c>
      <c r="P135" s="295"/>
    </row>
    <row r="136" spans="1:16" s="1203" customFormat="1" x14ac:dyDescent="0.2">
      <c r="A136" s="755" t="s">
        <v>156</v>
      </c>
      <c r="B136" s="707" t="s">
        <v>4</v>
      </c>
      <c r="C136" s="707" t="s">
        <v>4</v>
      </c>
      <c r="D136" s="707" t="s">
        <v>4</v>
      </c>
      <c r="E136" s="707" t="s">
        <v>4</v>
      </c>
      <c r="F136" s="707" t="s">
        <v>4</v>
      </c>
      <c r="G136" s="707" t="s">
        <v>4</v>
      </c>
      <c r="H136" s="707" t="s">
        <v>4</v>
      </c>
      <c r="I136" s="707" t="s">
        <v>4</v>
      </c>
      <c r="J136" s="707" t="s">
        <v>4</v>
      </c>
      <c r="K136" s="707" t="s">
        <v>4</v>
      </c>
      <c r="L136" s="707" t="s">
        <v>4</v>
      </c>
      <c r="M136" s="707" t="s">
        <v>4</v>
      </c>
      <c r="N136" s="707" t="s">
        <v>4</v>
      </c>
      <c r="O136" s="707" t="s">
        <v>4</v>
      </c>
      <c r="P136" s="295"/>
    </row>
    <row r="137" spans="1:16" s="1203" customFormat="1" x14ac:dyDescent="0.2">
      <c r="A137" s="755" t="s">
        <v>157</v>
      </c>
      <c r="B137" s="216">
        <v>1.2</v>
      </c>
      <c r="C137" s="216">
        <v>2.6</v>
      </c>
      <c r="D137" s="216">
        <v>2.4</v>
      </c>
      <c r="E137" s="216">
        <v>2.4</v>
      </c>
      <c r="F137" s="216">
        <v>2.2999999999999998</v>
      </c>
      <c r="G137" s="242">
        <v>2.1</v>
      </c>
      <c r="H137" s="242">
        <v>1.4</v>
      </c>
      <c r="I137" s="242">
        <v>1.4</v>
      </c>
      <c r="J137" s="242">
        <v>2.2000000000000002</v>
      </c>
      <c r="K137" s="242">
        <v>2.4</v>
      </c>
      <c r="L137" s="1269">
        <v>2.5</v>
      </c>
      <c r="M137" s="1255">
        <v>3.3</v>
      </c>
      <c r="N137" s="1265">
        <v>4</v>
      </c>
      <c r="O137" s="311">
        <v>4.8</v>
      </c>
      <c r="P137" s="295"/>
    </row>
    <row r="138" spans="1:16" s="1203" customFormat="1" x14ac:dyDescent="0.2">
      <c r="A138" s="755" t="s">
        <v>712</v>
      </c>
      <c r="B138" s="216">
        <v>1.3</v>
      </c>
      <c r="C138" s="216">
        <v>0.6</v>
      </c>
      <c r="D138" s="216">
        <v>0.6</v>
      </c>
      <c r="E138" s="216">
        <v>0.6</v>
      </c>
      <c r="F138" s="216">
        <v>0.7</v>
      </c>
      <c r="G138" s="242">
        <v>0.7</v>
      </c>
      <c r="H138" s="242">
        <v>0.8</v>
      </c>
      <c r="I138" s="242">
        <v>0.7</v>
      </c>
      <c r="J138" s="242">
        <v>0.8</v>
      </c>
      <c r="K138" s="242">
        <v>0.9</v>
      </c>
      <c r="L138" s="1270">
        <v>0.6</v>
      </c>
      <c r="M138" s="311">
        <v>0.7</v>
      </c>
      <c r="N138" s="575">
        <v>2.7</v>
      </c>
      <c r="O138" s="311">
        <v>3.4</v>
      </c>
      <c r="P138" s="295"/>
    </row>
    <row r="139" spans="1:16" s="1309" customFormat="1" x14ac:dyDescent="0.2">
      <c r="A139" s="1074" t="s">
        <v>800</v>
      </c>
      <c r="B139" s="1303"/>
      <c r="C139" s="1303"/>
      <c r="D139" s="1303"/>
      <c r="E139" s="1303"/>
      <c r="F139" s="1303"/>
      <c r="G139" s="1303"/>
      <c r="H139" s="1303"/>
      <c r="I139" s="1045"/>
      <c r="J139" s="1304"/>
      <c r="K139" s="1305"/>
      <c r="L139" s="1305"/>
      <c r="M139" s="1306"/>
      <c r="N139" s="1307"/>
      <c r="O139" s="1308"/>
      <c r="P139" s="938"/>
    </row>
    <row r="140" spans="1:16" s="1309" customFormat="1" x14ac:dyDescent="0.2">
      <c r="A140" s="1074" t="s">
        <v>81</v>
      </c>
      <c r="B140" s="1310">
        <v>37641.839999999997</v>
      </c>
      <c r="C140" s="1310">
        <v>5897.28</v>
      </c>
      <c r="D140" s="1310">
        <v>7501.3379999999997</v>
      </c>
      <c r="E140" s="1310">
        <v>9542.4259999999995</v>
      </c>
      <c r="F140" s="1310">
        <v>9862.5660000000007</v>
      </c>
      <c r="G140" s="1310">
        <v>8493.2139999999999</v>
      </c>
      <c r="H140" s="1310">
        <v>8729.2819999999992</v>
      </c>
      <c r="I140" s="1311">
        <v>10018.825000000001</v>
      </c>
      <c r="J140" s="1310">
        <v>9280.3590000000004</v>
      </c>
      <c r="K140" s="1310">
        <v>6071.5349999999999</v>
      </c>
      <c r="L140" s="1310">
        <v>5865.3760000000002</v>
      </c>
      <c r="M140" s="1310">
        <v>7984.4080000000004</v>
      </c>
      <c r="N140" s="1312">
        <v>11113.844999999999</v>
      </c>
      <c r="O140" s="1313">
        <v>9752.6</v>
      </c>
      <c r="P140" s="938"/>
    </row>
    <row r="141" spans="1:16" s="1309" customFormat="1" x14ac:dyDescent="0.2">
      <c r="A141" s="1055" t="s">
        <v>175</v>
      </c>
      <c r="B141" s="1044"/>
      <c r="C141" s="1042"/>
      <c r="D141" s="1049"/>
      <c r="E141" s="1044"/>
      <c r="F141" s="1044"/>
      <c r="G141" s="1044"/>
      <c r="H141" s="1314"/>
      <c r="I141" s="1044"/>
      <c r="J141" s="1315"/>
      <c r="K141" s="1315"/>
      <c r="L141" s="1315"/>
      <c r="M141" s="1315"/>
      <c r="N141" s="1316"/>
      <c r="O141" s="1313"/>
      <c r="P141" s="938"/>
    </row>
    <row r="142" spans="1:16" s="1309" customFormat="1" x14ac:dyDescent="0.2">
      <c r="A142" s="1074" t="s">
        <v>761</v>
      </c>
      <c r="B142" s="1050"/>
      <c r="C142" s="1050"/>
      <c r="D142" s="1050"/>
      <c r="E142" s="1050"/>
      <c r="F142" s="1050"/>
      <c r="G142" s="1050"/>
      <c r="H142" s="1050"/>
      <c r="I142" s="1050"/>
      <c r="J142" s="1317"/>
      <c r="K142" s="1318"/>
      <c r="L142" s="1050"/>
      <c r="M142" s="1317"/>
      <c r="N142" s="1059"/>
      <c r="O142" s="1313"/>
      <c r="P142" s="938"/>
    </row>
    <row r="143" spans="1:16" s="1309" customFormat="1" x14ac:dyDescent="0.2">
      <c r="A143" s="1074" t="s">
        <v>81</v>
      </c>
      <c r="B143" s="1310">
        <v>32396.22</v>
      </c>
      <c r="C143" s="1310">
        <v>573.51900000000001</v>
      </c>
      <c r="D143" s="1310">
        <v>387.25</v>
      </c>
      <c r="E143" s="1310">
        <v>1048.4259999999999</v>
      </c>
      <c r="F143" s="1310">
        <v>754.65499999999997</v>
      </c>
      <c r="G143" s="1310">
        <v>906.303</v>
      </c>
      <c r="H143" s="1310">
        <v>356.55200000000002</v>
      </c>
      <c r="I143" s="1311">
        <v>572.19899999999996</v>
      </c>
      <c r="J143" s="1310">
        <v>111.873</v>
      </c>
      <c r="K143" s="1310">
        <v>126.53</v>
      </c>
      <c r="L143" s="1310">
        <v>85.447000000000003</v>
      </c>
      <c r="M143" s="1310" t="s">
        <v>114</v>
      </c>
      <c r="N143" s="1319" t="s">
        <v>8</v>
      </c>
      <c r="O143" s="1313" t="s">
        <v>8</v>
      </c>
      <c r="P143" s="938"/>
    </row>
    <row r="144" spans="1:16" s="1309" customFormat="1" x14ac:dyDescent="0.2">
      <c r="A144" s="1055" t="s">
        <v>175</v>
      </c>
      <c r="B144" s="1049"/>
      <c r="C144" s="1042"/>
      <c r="D144" s="1049"/>
      <c r="E144" s="1049"/>
      <c r="F144" s="1049"/>
      <c r="G144" s="1049"/>
      <c r="H144" s="1044"/>
      <c r="I144" s="1320"/>
      <c r="J144" s="1320"/>
      <c r="K144" s="1315"/>
      <c r="L144" s="1315"/>
      <c r="M144" s="1315"/>
      <c r="N144" s="1059"/>
      <c r="O144" s="1313"/>
      <c r="P144" s="938"/>
    </row>
    <row r="145" spans="1:16" s="1309" customFormat="1" x14ac:dyDescent="0.2">
      <c r="A145" s="1074" t="s">
        <v>116</v>
      </c>
      <c r="B145" s="1050"/>
      <c r="C145" s="1050"/>
      <c r="D145" s="1050"/>
      <c r="E145" s="1050"/>
      <c r="F145" s="1050"/>
      <c r="G145" s="1050"/>
      <c r="H145" s="1050"/>
      <c r="I145" s="1050"/>
      <c r="J145" s="1050"/>
      <c r="K145" s="1318"/>
      <c r="L145" s="1050"/>
      <c r="M145" s="1317"/>
      <c r="N145" s="1059"/>
      <c r="O145" s="1313"/>
      <c r="P145" s="938"/>
    </row>
    <row r="146" spans="1:16" s="1309" customFormat="1" x14ac:dyDescent="0.2">
      <c r="A146" s="1074" t="s">
        <v>81</v>
      </c>
      <c r="B146" s="1310">
        <v>1535.268</v>
      </c>
      <c r="C146" s="1310">
        <v>1795.0530000000001</v>
      </c>
      <c r="D146" s="1310">
        <v>2595.3820000000001</v>
      </c>
      <c r="E146" s="1310">
        <v>3313.6860000000001</v>
      </c>
      <c r="F146" s="1310">
        <v>3728.58</v>
      </c>
      <c r="G146" s="1310">
        <v>3124.5169999999998</v>
      </c>
      <c r="H146" s="1310">
        <v>2522.6579999999999</v>
      </c>
      <c r="I146" s="1311">
        <v>2995.3519999999999</v>
      </c>
      <c r="J146" s="1310">
        <v>3587.7429999999999</v>
      </c>
      <c r="K146" s="1310">
        <v>2388.3380000000002</v>
      </c>
      <c r="L146" s="1310">
        <v>2487.6289999999999</v>
      </c>
      <c r="M146" s="1310">
        <v>3489.64</v>
      </c>
      <c r="N146" s="1319">
        <v>4330.9489999999996</v>
      </c>
      <c r="O146" s="1313">
        <v>2271.8000000000002</v>
      </c>
      <c r="P146" s="938"/>
    </row>
    <row r="147" spans="1:16" s="1309" customFormat="1" x14ac:dyDescent="0.2">
      <c r="A147" s="1055" t="s">
        <v>175</v>
      </c>
      <c r="B147" s="1049"/>
      <c r="C147" s="1049"/>
      <c r="D147" s="1049"/>
      <c r="E147" s="1049"/>
      <c r="F147" s="1049"/>
      <c r="G147" s="1049"/>
      <c r="H147" s="1044"/>
      <c r="I147" s="1320"/>
      <c r="J147" s="1320"/>
      <c r="K147" s="1315"/>
      <c r="L147" s="1315"/>
      <c r="M147" s="1315"/>
      <c r="N147" s="1059"/>
      <c r="O147" s="1313"/>
      <c r="P147" s="938"/>
    </row>
    <row r="148" spans="1:16" s="1309" customFormat="1" x14ac:dyDescent="0.2">
      <c r="A148" s="1074" t="s">
        <v>801</v>
      </c>
      <c r="B148" s="1050"/>
      <c r="C148" s="1050"/>
      <c r="D148" s="1050"/>
      <c r="E148" s="1050"/>
      <c r="F148" s="1050"/>
      <c r="G148" s="1050"/>
      <c r="H148" s="1050"/>
      <c r="I148" s="1050"/>
      <c r="J148" s="1050"/>
      <c r="K148" s="1318"/>
      <c r="L148" s="1050"/>
      <c r="M148" s="1321"/>
      <c r="N148" s="1059"/>
      <c r="O148" s="1313"/>
      <c r="P148" s="938"/>
    </row>
    <row r="149" spans="1:16" s="1309" customFormat="1" x14ac:dyDescent="0.2">
      <c r="A149" s="1074" t="s">
        <v>81</v>
      </c>
      <c r="B149" s="1310">
        <v>1321.002</v>
      </c>
      <c r="C149" s="1310">
        <v>1044.932</v>
      </c>
      <c r="D149" s="1310">
        <v>1970.64</v>
      </c>
      <c r="E149" s="1310">
        <v>2350.2800000000002</v>
      </c>
      <c r="F149" s="1310">
        <v>2189.3589999999999</v>
      </c>
      <c r="G149" s="1310">
        <v>2795.232</v>
      </c>
      <c r="H149" s="1310">
        <v>4279.1400000000003</v>
      </c>
      <c r="I149" s="1311">
        <v>5473.7039999999997</v>
      </c>
      <c r="J149" s="1310">
        <v>4574.4830000000002</v>
      </c>
      <c r="K149" s="1310">
        <v>2244.7579999999998</v>
      </c>
      <c r="L149" s="1310">
        <v>2558.2109999999998</v>
      </c>
      <c r="M149" s="1310">
        <v>2711.2440000000001</v>
      </c>
      <c r="N149" s="1319">
        <v>5051.2380000000003</v>
      </c>
      <c r="O149" s="1313">
        <v>5663.8</v>
      </c>
      <c r="P149" s="938"/>
    </row>
    <row r="150" spans="1:16" s="1309" customFormat="1" x14ac:dyDescent="0.2">
      <c r="A150" s="1055" t="s">
        <v>175</v>
      </c>
      <c r="B150" s="1049"/>
      <c r="C150" s="1049"/>
      <c r="D150" s="1049"/>
      <c r="E150" s="1049"/>
      <c r="F150" s="1049"/>
      <c r="G150" s="1049"/>
      <c r="H150" s="1044"/>
      <c r="I150" s="1320"/>
      <c r="J150" s="1320"/>
      <c r="K150" s="1315"/>
      <c r="L150" s="1315"/>
      <c r="M150" s="1315"/>
      <c r="N150" s="1059"/>
      <c r="O150" s="1313"/>
      <c r="P150" s="938"/>
    </row>
    <row r="151" spans="1:16" s="1309" customFormat="1" ht="22.5" x14ac:dyDescent="0.2">
      <c r="A151" s="1074" t="s">
        <v>802</v>
      </c>
      <c r="B151" s="1050"/>
      <c r="C151" s="1050"/>
      <c r="D151" s="1050"/>
      <c r="E151" s="1050"/>
      <c r="F151" s="1050"/>
      <c r="G151" s="1050"/>
      <c r="H151" s="1050"/>
      <c r="I151" s="1050"/>
      <c r="J151" s="1050"/>
      <c r="K151" s="1318"/>
      <c r="L151" s="1050"/>
      <c r="M151" s="1321"/>
      <c r="N151" s="1059"/>
      <c r="O151" s="1313"/>
      <c r="P151" s="938"/>
    </row>
    <row r="152" spans="1:16" s="1309" customFormat="1" x14ac:dyDescent="0.2">
      <c r="A152" s="1074" t="s">
        <v>81</v>
      </c>
      <c r="B152" s="1310">
        <v>2389.35</v>
      </c>
      <c r="C152" s="1310">
        <v>2483.7759999999998</v>
      </c>
      <c r="D152" s="1310">
        <v>2548.0659999999998</v>
      </c>
      <c r="E152" s="1310">
        <v>2830.0340000000001</v>
      </c>
      <c r="F152" s="1310">
        <v>3189.9720000000002</v>
      </c>
      <c r="G152" s="1310">
        <v>1667.162</v>
      </c>
      <c r="H152" s="1310">
        <v>1570.932</v>
      </c>
      <c r="I152" s="1311">
        <v>977.57</v>
      </c>
      <c r="J152" s="1310">
        <v>1006.26</v>
      </c>
      <c r="K152" s="1310">
        <v>1311.9090000000001</v>
      </c>
      <c r="L152" s="1310">
        <v>734.08900000000006</v>
      </c>
      <c r="M152" s="1310">
        <v>1777.124</v>
      </c>
      <c r="N152" s="1319">
        <v>1731.6579999999999</v>
      </c>
      <c r="O152" s="1313">
        <v>1417</v>
      </c>
      <c r="P152" s="938"/>
    </row>
    <row r="153" spans="1:16" s="1309" customFormat="1" x14ac:dyDescent="0.2">
      <c r="A153" s="1055" t="s">
        <v>175</v>
      </c>
      <c r="B153" s="1049"/>
      <c r="C153" s="1049"/>
      <c r="D153" s="1049"/>
      <c r="E153" s="1049"/>
      <c r="F153" s="1049"/>
      <c r="G153" s="1049"/>
      <c r="H153" s="1044"/>
      <c r="I153" s="1320"/>
      <c r="J153" s="1320"/>
      <c r="K153" s="1315"/>
      <c r="L153" s="1315"/>
      <c r="M153" s="1315"/>
      <c r="N153" s="1316"/>
      <c r="O153" s="1308"/>
      <c r="P153" s="938"/>
    </row>
    <row r="154" spans="1:16" s="1309" customFormat="1" x14ac:dyDescent="0.2">
      <c r="A154" s="941" t="s">
        <v>159</v>
      </c>
      <c r="B154" s="1044"/>
      <c r="C154" s="1044"/>
      <c r="D154" s="1044"/>
      <c r="E154" s="1044"/>
      <c r="F154" s="1044"/>
      <c r="G154" s="1044"/>
      <c r="H154" s="1044"/>
      <c r="I154" s="1044"/>
      <c r="J154" s="1322"/>
      <c r="K154" s="1322"/>
      <c r="L154" s="1322"/>
      <c r="M154" s="1323"/>
      <c r="N154" s="1324"/>
      <c r="O154" s="1323"/>
      <c r="P154" s="938"/>
    </row>
    <row r="155" spans="1:16" ht="12.75" x14ac:dyDescent="0.2">
      <c r="A155" s="428" t="s">
        <v>81</v>
      </c>
      <c r="B155" s="1271" t="s">
        <v>803</v>
      </c>
      <c r="C155" s="1271" t="s">
        <v>803</v>
      </c>
      <c r="D155" s="1271" t="s">
        <v>803</v>
      </c>
      <c r="E155" s="1271" t="s">
        <v>803</v>
      </c>
      <c r="F155" s="1271" t="s">
        <v>803</v>
      </c>
      <c r="G155" s="1271" t="s">
        <v>803</v>
      </c>
      <c r="H155" s="1271" t="s">
        <v>803</v>
      </c>
      <c r="I155" s="1231">
        <v>18888</v>
      </c>
      <c r="J155" s="1231">
        <v>21780</v>
      </c>
      <c r="K155" s="1231">
        <v>21822</v>
      </c>
      <c r="L155" s="1231">
        <v>14467</v>
      </c>
      <c r="M155" s="1272">
        <v>21136</v>
      </c>
      <c r="N155" s="1254">
        <v>23562</v>
      </c>
      <c r="O155" s="1255">
        <v>76691</v>
      </c>
    </row>
    <row r="156" spans="1:16" ht="12.75" x14ac:dyDescent="0.2">
      <c r="A156" s="428" t="s">
        <v>160</v>
      </c>
      <c r="B156" s="1271" t="s">
        <v>803</v>
      </c>
      <c r="C156" s="1271" t="s">
        <v>803</v>
      </c>
      <c r="D156" s="1271" t="s">
        <v>803</v>
      </c>
      <c r="E156" s="1271" t="s">
        <v>803</v>
      </c>
      <c r="F156" s="1271" t="s">
        <v>803</v>
      </c>
      <c r="G156" s="1271" t="s">
        <v>803</v>
      </c>
      <c r="H156" s="1271" t="s">
        <v>803</v>
      </c>
      <c r="I156" s="1236">
        <v>87.4</v>
      </c>
      <c r="J156" s="697">
        <v>109.8</v>
      </c>
      <c r="K156" s="716">
        <v>98.9</v>
      </c>
      <c r="L156" s="716">
        <v>66.7</v>
      </c>
      <c r="M156" s="1220">
        <v>140.9</v>
      </c>
      <c r="N156" s="1273">
        <v>111.3</v>
      </c>
      <c r="O156" s="707" t="s">
        <v>4</v>
      </c>
    </row>
    <row r="157" spans="1:16" ht="12.75" x14ac:dyDescent="0.2">
      <c r="A157" s="428" t="s">
        <v>804</v>
      </c>
      <c r="B157" s="1271"/>
      <c r="C157" s="716"/>
      <c r="D157" s="716"/>
      <c r="E157" s="716"/>
      <c r="F157" s="716"/>
      <c r="G157" s="716"/>
      <c r="H157" s="716"/>
      <c r="I157" s="716"/>
      <c r="J157" s="697"/>
      <c r="K157" s="716"/>
      <c r="L157" s="716"/>
      <c r="M157" s="1220"/>
      <c r="N157" s="1254"/>
      <c r="O157" s="311"/>
    </row>
    <row r="158" spans="1:16" ht="12.75" x14ac:dyDescent="0.2">
      <c r="A158" s="428" t="s">
        <v>163</v>
      </c>
      <c r="B158" s="1271" t="s">
        <v>803</v>
      </c>
      <c r="C158" s="1271" t="s">
        <v>803</v>
      </c>
      <c r="D158" s="1271" t="s">
        <v>803</v>
      </c>
      <c r="E158" s="1271" t="s">
        <v>803</v>
      </c>
      <c r="F158" s="1271" t="s">
        <v>803</v>
      </c>
      <c r="G158" s="1271" t="s">
        <v>803</v>
      </c>
      <c r="H158" s="1271" t="s">
        <v>803</v>
      </c>
      <c r="I158" s="697">
        <v>54.6</v>
      </c>
      <c r="J158" s="697">
        <v>20</v>
      </c>
      <c r="K158" s="716">
        <v>22.5</v>
      </c>
      <c r="L158" s="716">
        <v>23.4</v>
      </c>
      <c r="M158" s="1220">
        <v>39.200000000000003</v>
      </c>
      <c r="N158" s="1274">
        <v>48</v>
      </c>
      <c r="O158" s="311">
        <v>46.8</v>
      </c>
    </row>
    <row r="159" spans="1:16" ht="22.5" x14ac:dyDescent="0.2">
      <c r="A159" s="428" t="s">
        <v>164</v>
      </c>
      <c r="B159" s="1271" t="s">
        <v>803</v>
      </c>
      <c r="C159" s="1271" t="s">
        <v>803</v>
      </c>
      <c r="D159" s="1271" t="s">
        <v>803</v>
      </c>
      <c r="E159" s="1271" t="s">
        <v>803</v>
      </c>
      <c r="F159" s="1271" t="s">
        <v>803</v>
      </c>
      <c r="G159" s="1271" t="s">
        <v>803</v>
      </c>
      <c r="H159" s="1271" t="s">
        <v>803</v>
      </c>
      <c r="I159" s="1236">
        <v>69.5</v>
      </c>
      <c r="J159" s="697">
        <v>36.6</v>
      </c>
      <c r="K159" s="716">
        <v>112.5</v>
      </c>
      <c r="L159" s="716">
        <v>104.1</v>
      </c>
      <c r="M159" s="1220">
        <v>167.6</v>
      </c>
      <c r="N159" s="1274">
        <v>122.4</v>
      </c>
      <c r="O159" s="311">
        <v>97.4</v>
      </c>
    </row>
    <row r="160" spans="1:16" ht="12.75" x14ac:dyDescent="0.2">
      <c r="A160" s="428" t="s">
        <v>165</v>
      </c>
      <c r="B160" s="1271"/>
      <c r="C160" s="1271"/>
      <c r="D160" s="1271"/>
      <c r="E160" s="1271"/>
      <c r="F160" s="1271"/>
      <c r="G160" s="1271"/>
      <c r="H160" s="1271"/>
      <c r="I160" s="1236"/>
      <c r="J160" s="697"/>
      <c r="K160" s="716"/>
      <c r="L160" s="716"/>
      <c r="M160" s="1220"/>
      <c r="N160" s="1275"/>
      <c r="O160" s="311"/>
    </row>
    <row r="161" spans="1:18" ht="22.5" x14ac:dyDescent="0.2">
      <c r="A161" s="428" t="s">
        <v>166</v>
      </c>
      <c r="B161" s="707" t="s">
        <v>4</v>
      </c>
      <c r="C161" s="707" t="s">
        <v>4</v>
      </c>
      <c r="D161" s="707" t="s">
        <v>4</v>
      </c>
      <c r="E161" s="707" t="s">
        <v>4</v>
      </c>
      <c r="F161" s="707" t="s">
        <v>4</v>
      </c>
      <c r="G161" s="707" t="s">
        <v>4</v>
      </c>
      <c r="H161" s="707" t="s">
        <v>4</v>
      </c>
      <c r="I161" s="707" t="s">
        <v>4</v>
      </c>
      <c r="J161" s="1276">
        <v>1800</v>
      </c>
      <c r="K161" s="707" t="s">
        <v>4</v>
      </c>
      <c r="L161" s="707" t="s">
        <v>4</v>
      </c>
      <c r="M161" s="707" t="s">
        <v>4</v>
      </c>
      <c r="N161" s="707" t="s">
        <v>4</v>
      </c>
      <c r="O161" s="707" t="s">
        <v>4</v>
      </c>
      <c r="R161" s="1199" t="s">
        <v>388</v>
      </c>
    </row>
    <row r="162" spans="1:18" ht="22.5" x14ac:dyDescent="0.2">
      <c r="A162" s="428" t="s">
        <v>167</v>
      </c>
      <c r="B162" s="707" t="s">
        <v>4</v>
      </c>
      <c r="C162" s="707" t="s">
        <v>4</v>
      </c>
      <c r="D162" s="707" t="s">
        <v>4</v>
      </c>
      <c r="E162" s="707" t="s">
        <v>4</v>
      </c>
      <c r="F162" s="707" t="s">
        <v>4</v>
      </c>
      <c r="G162" s="707" t="s">
        <v>4</v>
      </c>
      <c r="H162" s="707" t="s">
        <v>4</v>
      </c>
      <c r="I162" s="707" t="s">
        <v>4</v>
      </c>
      <c r="J162" s="707" t="s">
        <v>4</v>
      </c>
      <c r="K162" s="707" t="s">
        <v>4</v>
      </c>
      <c r="L162" s="707" t="s">
        <v>4</v>
      </c>
      <c r="M162" s="707" t="s">
        <v>4</v>
      </c>
      <c r="N162" s="707" t="s">
        <v>4</v>
      </c>
      <c r="O162" s="707" t="s">
        <v>4</v>
      </c>
    </row>
    <row r="163" spans="1:18" x14ac:dyDescent="0.2">
      <c r="A163" s="428" t="s">
        <v>249</v>
      </c>
      <c r="B163" s="716"/>
      <c r="C163" s="716"/>
      <c r="D163" s="716"/>
      <c r="E163" s="716"/>
      <c r="F163" s="716"/>
      <c r="G163" s="716"/>
      <c r="H163" s="716"/>
      <c r="I163" s="716"/>
      <c r="J163" s="1277"/>
      <c r="K163" s="716"/>
      <c r="L163" s="716"/>
      <c r="M163" s="716"/>
      <c r="N163" s="1232"/>
      <c r="O163" s="311"/>
    </row>
    <row r="164" spans="1:18" x14ac:dyDescent="0.2">
      <c r="A164" s="428" t="s">
        <v>250</v>
      </c>
      <c r="B164" s="707" t="s">
        <v>4</v>
      </c>
      <c r="C164" s="707" t="s">
        <v>4</v>
      </c>
      <c r="D164" s="707" t="s">
        <v>4</v>
      </c>
      <c r="E164" s="707" t="s">
        <v>4</v>
      </c>
      <c r="F164" s="707" t="s">
        <v>4</v>
      </c>
      <c r="G164" s="707" t="s">
        <v>4</v>
      </c>
      <c r="H164" s="707" t="s">
        <v>4</v>
      </c>
      <c r="I164" s="707" t="s">
        <v>4</v>
      </c>
      <c r="J164" s="707" t="s">
        <v>4</v>
      </c>
      <c r="K164" s="707" t="s">
        <v>4</v>
      </c>
      <c r="L164" s="707" t="s">
        <v>4</v>
      </c>
      <c r="M164" s="707" t="s">
        <v>4</v>
      </c>
      <c r="N164" s="1225">
        <v>50</v>
      </c>
      <c r="O164" s="707" t="s">
        <v>4</v>
      </c>
    </row>
    <row r="165" spans="1:18" ht="22.5" x14ac:dyDescent="0.2">
      <c r="A165" s="428" t="s">
        <v>251</v>
      </c>
      <c r="B165" s="707" t="s">
        <v>4</v>
      </c>
      <c r="C165" s="707" t="s">
        <v>4</v>
      </c>
      <c r="D165" s="707" t="s">
        <v>4</v>
      </c>
      <c r="E165" s="707" t="s">
        <v>4</v>
      </c>
      <c r="F165" s="707" t="s">
        <v>4</v>
      </c>
      <c r="G165" s="707" t="s">
        <v>4</v>
      </c>
      <c r="H165" s="707" t="s">
        <v>4</v>
      </c>
      <c r="I165" s="707" t="s">
        <v>4</v>
      </c>
      <c r="J165" s="707" t="s">
        <v>4</v>
      </c>
      <c r="K165" s="707" t="s">
        <v>4</v>
      </c>
      <c r="L165" s="707" t="s">
        <v>4</v>
      </c>
      <c r="M165" s="707" t="s">
        <v>4</v>
      </c>
      <c r="N165" s="707" t="s">
        <v>4</v>
      </c>
      <c r="O165" s="707" t="s">
        <v>4</v>
      </c>
    </row>
    <row r="166" spans="1:18" s="1279" customFormat="1" ht="22.5" x14ac:dyDescent="0.2">
      <c r="A166" s="210" t="s">
        <v>176</v>
      </c>
      <c r="B166" s="225">
        <v>5362</v>
      </c>
      <c r="C166" s="225">
        <v>5820</v>
      </c>
      <c r="D166" s="225">
        <v>6598</v>
      </c>
      <c r="E166" s="225">
        <v>7607</v>
      </c>
      <c r="F166" s="225">
        <v>8643</v>
      </c>
      <c r="G166" s="225">
        <v>7530</v>
      </c>
      <c r="H166" s="225">
        <v>7420</v>
      </c>
      <c r="I166" s="225">
        <v>7499</v>
      </c>
      <c r="J166" s="225">
        <v>8074</v>
      </c>
      <c r="K166" s="225">
        <v>7897</v>
      </c>
      <c r="L166" s="225">
        <v>8033</v>
      </c>
      <c r="M166" s="225">
        <v>8714</v>
      </c>
      <c r="N166" s="283">
        <v>12027</v>
      </c>
      <c r="O166" s="775" t="s">
        <v>805</v>
      </c>
      <c r="P166" s="1278"/>
    </row>
    <row r="167" spans="1:18" s="1279" customFormat="1" ht="24" x14ac:dyDescent="0.2">
      <c r="A167" s="346" t="s">
        <v>806</v>
      </c>
      <c r="B167" s="225">
        <v>5223</v>
      </c>
      <c r="C167" s="225">
        <v>5448</v>
      </c>
      <c r="D167" s="225">
        <v>6137</v>
      </c>
      <c r="E167" s="225">
        <v>7044</v>
      </c>
      <c r="F167" s="228">
        <v>7803</v>
      </c>
      <c r="G167" s="225">
        <v>6806</v>
      </c>
      <c r="H167" s="225">
        <v>6757</v>
      </c>
      <c r="I167" s="225">
        <v>6967</v>
      </c>
      <c r="J167" s="225">
        <v>7589</v>
      </c>
      <c r="K167" s="225">
        <v>7367</v>
      </c>
      <c r="L167" s="225">
        <v>7384</v>
      </c>
      <c r="M167" s="225">
        <v>8078</v>
      </c>
      <c r="N167" s="283">
        <v>11552</v>
      </c>
      <c r="O167" s="775" t="s">
        <v>805</v>
      </c>
      <c r="P167" s="1278"/>
    </row>
    <row r="168" spans="1:18" s="1241" customFormat="1" ht="22.5" x14ac:dyDescent="0.2">
      <c r="A168" s="210" t="s">
        <v>178</v>
      </c>
      <c r="B168" s="707" t="s">
        <v>4</v>
      </c>
      <c r="C168" s="707" t="s">
        <v>4</v>
      </c>
      <c r="D168" s="707" t="s">
        <v>4</v>
      </c>
      <c r="E168" s="707" t="s">
        <v>4</v>
      </c>
      <c r="F168" s="707" t="s">
        <v>4</v>
      </c>
      <c r="G168" s="707" t="s">
        <v>4</v>
      </c>
      <c r="H168" s="707" t="s">
        <v>4</v>
      </c>
      <c r="I168" s="707" t="s">
        <v>4</v>
      </c>
      <c r="J168" s="707" t="s">
        <v>4</v>
      </c>
      <c r="K168" s="707" t="s">
        <v>4</v>
      </c>
      <c r="L168" s="707" t="s">
        <v>4</v>
      </c>
      <c r="M168" s="707" t="s">
        <v>4</v>
      </c>
      <c r="N168" s="707" t="s">
        <v>4</v>
      </c>
      <c r="O168" s="707" t="s">
        <v>4</v>
      </c>
      <c r="P168" s="1197"/>
      <c r="R168" s="1245"/>
    </row>
    <row r="169" spans="1:18" s="1241" customFormat="1" ht="22.5" x14ac:dyDescent="0.2">
      <c r="A169" s="210" t="s">
        <v>179</v>
      </c>
      <c r="B169" s="707" t="s">
        <v>4</v>
      </c>
      <c r="C169" s="707" t="s">
        <v>4</v>
      </c>
      <c r="D169" s="707" t="s">
        <v>4</v>
      </c>
      <c r="E169" s="707" t="s">
        <v>4</v>
      </c>
      <c r="F169" s="707" t="s">
        <v>4</v>
      </c>
      <c r="G169" s="707" t="s">
        <v>4</v>
      </c>
      <c r="H169" s="707" t="s">
        <v>4</v>
      </c>
      <c r="I169" s="707" t="s">
        <v>4</v>
      </c>
      <c r="J169" s="707" t="s">
        <v>4</v>
      </c>
      <c r="K169" s="707" t="s">
        <v>4</v>
      </c>
      <c r="L169" s="707" t="s">
        <v>4</v>
      </c>
      <c r="M169" s="707" t="s">
        <v>4</v>
      </c>
      <c r="N169" s="707" t="s">
        <v>4</v>
      </c>
      <c r="O169" s="707" t="s">
        <v>4</v>
      </c>
      <c r="P169" s="1197"/>
      <c r="Q169" s="1241" t="s">
        <v>388</v>
      </c>
      <c r="R169" s="1245"/>
    </row>
    <row r="170" spans="1:18" s="1279" customFormat="1" ht="22.5" x14ac:dyDescent="0.2">
      <c r="A170" s="210" t="s">
        <v>180</v>
      </c>
      <c r="B170" s="242">
        <v>349570.57699999999</v>
      </c>
      <c r="C170" s="242">
        <v>408399.56199999998</v>
      </c>
      <c r="D170" s="242">
        <v>334896.45699999999</v>
      </c>
      <c r="E170" s="242">
        <v>454125.50199999998</v>
      </c>
      <c r="F170" s="242">
        <v>555027.96699999995</v>
      </c>
      <c r="G170" s="242">
        <v>686370.37667856994</v>
      </c>
      <c r="H170" s="242">
        <v>708840.96121446998</v>
      </c>
      <c r="I170" s="242">
        <v>783274.55816650018</v>
      </c>
      <c r="J170" s="242">
        <v>840552.70569019997</v>
      </c>
      <c r="K170" s="247">
        <v>941729.66899999999</v>
      </c>
      <c r="L170" s="242">
        <v>1146967.152</v>
      </c>
      <c r="M170" s="242">
        <v>1230104.017</v>
      </c>
      <c r="N170" s="621">
        <v>1349413.7</v>
      </c>
      <c r="O170" s="775" t="s">
        <v>805</v>
      </c>
      <c r="P170" s="1278"/>
      <c r="Q170" s="1279" t="s">
        <v>388</v>
      </c>
      <c r="R170" s="1280"/>
    </row>
    <row r="171" spans="1:18" s="1329" customFormat="1" ht="12.75" x14ac:dyDescent="0.2">
      <c r="A171" s="1055" t="s">
        <v>175</v>
      </c>
      <c r="B171" s="1325" t="s">
        <v>807</v>
      </c>
      <c r="C171" s="1045">
        <v>116.8</v>
      </c>
      <c r="D171" s="1045">
        <v>89.3</v>
      </c>
      <c r="E171" s="1045">
        <v>132.9</v>
      </c>
      <c r="F171" s="1045">
        <v>114.8</v>
      </c>
      <c r="G171" s="1045">
        <v>124</v>
      </c>
      <c r="H171" s="1045">
        <v>103.8</v>
      </c>
      <c r="I171" s="1045">
        <v>110.4</v>
      </c>
      <c r="J171" s="1046">
        <v>107.6</v>
      </c>
      <c r="K171" s="1046">
        <v>111.6</v>
      </c>
      <c r="L171" s="1045">
        <v>121.8</v>
      </c>
      <c r="M171" s="1045">
        <v>107.2</v>
      </c>
      <c r="N171" s="1326">
        <v>109.7</v>
      </c>
      <c r="O171" s="1327" t="s">
        <v>805</v>
      </c>
      <c r="P171" s="1328"/>
    </row>
    <row r="172" spans="1:18" s="1241" customFormat="1" x14ac:dyDescent="0.2">
      <c r="A172" s="1281" t="s">
        <v>181</v>
      </c>
      <c r="B172" s="1282"/>
      <c r="C172" s="1282"/>
      <c r="D172" s="1282"/>
      <c r="E172" s="1282"/>
      <c r="F172" s="1282"/>
      <c r="G172" s="1282"/>
      <c r="H172" s="1282"/>
      <c r="I172" s="1282"/>
      <c r="J172" s="1283"/>
      <c r="K172" s="1283"/>
      <c r="L172" s="1283"/>
      <c r="M172" s="1284"/>
      <c r="N172" s="1285"/>
      <c r="O172" s="1284"/>
      <c r="P172" s="1197"/>
    </row>
    <row r="173" spans="1:18" s="1241" customFormat="1" ht="12.75" x14ac:dyDescent="0.2">
      <c r="A173" s="419" t="s">
        <v>518</v>
      </c>
      <c r="B173" s="1286" t="s">
        <v>808</v>
      </c>
      <c r="C173" s="1286" t="s">
        <v>808</v>
      </c>
      <c r="D173" s="1286" t="s">
        <v>808</v>
      </c>
      <c r="E173" s="697">
        <v>8119.9</v>
      </c>
      <c r="F173" s="697">
        <v>2044.3</v>
      </c>
      <c r="G173" s="697">
        <v>4063.9</v>
      </c>
      <c r="H173" s="697">
        <v>2998.7</v>
      </c>
      <c r="I173" s="697">
        <v>6458.9</v>
      </c>
      <c r="J173" s="1273">
        <v>12811.3</v>
      </c>
      <c r="K173" s="697">
        <v>15488.1</v>
      </c>
      <c r="L173" s="697">
        <v>18134.3</v>
      </c>
      <c r="M173" s="697">
        <v>46181.3</v>
      </c>
      <c r="N173" s="1273">
        <v>24180.5</v>
      </c>
      <c r="O173" s="383" t="s">
        <v>8</v>
      </c>
      <c r="P173" s="1197"/>
    </row>
    <row r="174" spans="1:18" s="1241" customFormat="1" x14ac:dyDescent="0.2">
      <c r="A174" s="1287" t="s">
        <v>175</v>
      </c>
      <c r="B174" s="383" t="s">
        <v>8</v>
      </c>
      <c r="C174" s="383" t="s">
        <v>8</v>
      </c>
      <c r="D174" s="383" t="s">
        <v>8</v>
      </c>
      <c r="E174" s="383" t="s">
        <v>8</v>
      </c>
      <c r="F174" s="697">
        <v>23.49</v>
      </c>
      <c r="G174" s="697">
        <v>188.07</v>
      </c>
      <c r="H174" s="697">
        <v>62.67</v>
      </c>
      <c r="I174" s="697">
        <v>199.99</v>
      </c>
      <c r="J174" s="697">
        <v>183.66</v>
      </c>
      <c r="K174" s="697">
        <v>112.88</v>
      </c>
      <c r="L174" s="697">
        <v>108.82</v>
      </c>
      <c r="M174" s="697">
        <v>232.99</v>
      </c>
      <c r="N174" s="1273">
        <v>44.87</v>
      </c>
      <c r="O174" s="383" t="s">
        <v>8</v>
      </c>
      <c r="P174" s="1197"/>
    </row>
    <row r="175" spans="1:18" s="1290" customFormat="1" ht="18.75" customHeight="1" x14ac:dyDescent="0.2">
      <c r="A175" s="1482" t="s">
        <v>809</v>
      </c>
      <c r="B175" s="1482"/>
      <c r="C175" s="1482"/>
      <c r="D175" s="1482"/>
      <c r="E175" s="1482"/>
      <c r="F175" s="1482"/>
      <c r="G175" s="1482"/>
      <c r="H175" s="1482"/>
      <c r="I175" s="1482"/>
      <c r="J175" s="1482"/>
      <c r="K175" s="1482"/>
      <c r="L175" s="1482"/>
      <c r="M175" s="1288" t="s">
        <v>388</v>
      </c>
      <c r="N175" s="1289"/>
      <c r="O175" s="1198"/>
      <c r="P175" s="1289"/>
    </row>
    <row r="176" spans="1:18" s="1203" customFormat="1" ht="36" customHeight="1" x14ac:dyDescent="0.2">
      <c r="A176" s="1516" t="s">
        <v>810</v>
      </c>
      <c r="B176" s="1516"/>
      <c r="C176" s="1516"/>
      <c r="D176" s="1516"/>
      <c r="E176" s="1516"/>
      <c r="F176" s="1516"/>
      <c r="G176" s="1516"/>
      <c r="H176" s="1516"/>
      <c r="I176" s="1516"/>
      <c r="J176" s="1516"/>
      <c r="K176" s="1516"/>
      <c r="L176" s="1516"/>
      <c r="M176" s="1288"/>
      <c r="N176" s="295"/>
      <c r="O176" s="1198" t="s">
        <v>388</v>
      </c>
      <c r="P176" s="295"/>
    </row>
    <row r="177" spans="1:28" s="1203" customFormat="1" ht="25.5" customHeight="1" x14ac:dyDescent="0.2">
      <c r="A177" s="1488" t="s">
        <v>811</v>
      </c>
      <c r="B177" s="1489"/>
      <c r="C177" s="1489"/>
      <c r="D177" s="1489"/>
      <c r="E177" s="1489"/>
      <c r="F177" s="1489"/>
      <c r="G177" s="1489"/>
      <c r="H177" s="1489"/>
      <c r="I177" s="1489"/>
      <c r="J177" s="1489"/>
      <c r="K177" s="1489"/>
      <c r="L177" s="1489"/>
      <c r="M177" s="1489"/>
      <c r="N177" s="295"/>
      <c r="O177" s="1198"/>
      <c r="P177" s="295"/>
    </row>
    <row r="178" spans="1:28" s="1203" customFormat="1" ht="17.25" customHeight="1" x14ac:dyDescent="0.2">
      <c r="A178" s="1516" t="s">
        <v>812</v>
      </c>
      <c r="B178" s="1516"/>
      <c r="C178" s="1516"/>
      <c r="D178" s="1516"/>
      <c r="E178" s="1516"/>
      <c r="F178" s="1516"/>
      <c r="G178" s="1516"/>
      <c r="H178" s="1516"/>
      <c r="I178" s="1516"/>
      <c r="J178" s="1516"/>
      <c r="K178" s="1516"/>
      <c r="L178" s="1516"/>
      <c r="M178" s="1288"/>
      <c r="N178" s="295"/>
      <c r="O178" s="1198"/>
      <c r="P178" s="295"/>
    </row>
    <row r="179" spans="1:28" s="1203" customFormat="1" ht="12.75" x14ac:dyDescent="0.2">
      <c r="A179" s="1291" t="s">
        <v>813</v>
      </c>
      <c r="B179" s="1292"/>
      <c r="C179" s="1292"/>
      <c r="D179" s="1292"/>
      <c r="E179" s="1292"/>
      <c r="F179" s="1292"/>
      <c r="G179" s="1292"/>
      <c r="H179" s="1292"/>
      <c r="I179" s="1292"/>
      <c r="J179" s="1076"/>
      <c r="K179" s="1076"/>
      <c r="L179" s="1076"/>
      <c r="M179" s="1288"/>
      <c r="N179" s="295"/>
      <c r="O179" s="1198"/>
      <c r="P179" s="295"/>
    </row>
    <row r="180" spans="1:28" s="1203" customFormat="1" ht="12.75" x14ac:dyDescent="0.2">
      <c r="A180" s="1291" t="s">
        <v>814</v>
      </c>
      <c r="B180" s="1292"/>
      <c r="C180" s="1292"/>
      <c r="D180" s="1292"/>
      <c r="E180" s="1292"/>
      <c r="F180" s="1292"/>
      <c r="G180" s="1292"/>
      <c r="H180" s="1292"/>
      <c r="I180" s="1292"/>
      <c r="J180" s="1076"/>
      <c r="K180" s="1076"/>
      <c r="L180" s="1076"/>
      <c r="M180" s="1288"/>
      <c r="N180" s="295"/>
      <c r="O180" s="1198"/>
      <c r="P180" s="295"/>
    </row>
    <row r="181" spans="1:28" s="1203" customFormat="1" ht="12.75" x14ac:dyDescent="0.2">
      <c r="A181" s="1291" t="s">
        <v>815</v>
      </c>
      <c r="B181" s="1292"/>
      <c r="C181" s="1292"/>
      <c r="D181" s="1292"/>
      <c r="E181" s="1292"/>
      <c r="F181" s="1292"/>
      <c r="G181" s="1292"/>
      <c r="H181" s="1292"/>
      <c r="I181" s="1292"/>
      <c r="J181" s="1076"/>
      <c r="K181" s="1076"/>
      <c r="L181" s="1076"/>
      <c r="M181" s="1288"/>
      <c r="N181" s="295" t="s">
        <v>388</v>
      </c>
      <c r="O181" s="1198"/>
      <c r="P181" s="295"/>
    </row>
    <row r="182" spans="1:28" s="1203" customFormat="1" ht="12.75" x14ac:dyDescent="0.2">
      <c r="A182" s="1291" t="s">
        <v>816</v>
      </c>
      <c r="B182" s="1292"/>
      <c r="C182" s="1292"/>
      <c r="D182" s="1292"/>
      <c r="E182" s="1292"/>
      <c r="F182" s="1292"/>
      <c r="G182" s="1292"/>
      <c r="H182" s="1292"/>
      <c r="I182" s="1292"/>
      <c r="J182" s="1076"/>
      <c r="K182" s="1076"/>
      <c r="L182" s="1076"/>
      <c r="M182" s="1288"/>
      <c r="N182" s="295"/>
      <c r="O182" s="1198"/>
      <c r="P182" s="295"/>
    </row>
    <row r="183" spans="1:28" s="1280" customFormat="1" ht="12.75" x14ac:dyDescent="0.2">
      <c r="A183" s="1291" t="s">
        <v>817</v>
      </c>
      <c r="B183" s="1293"/>
      <c r="C183" s="1293"/>
      <c r="D183" s="1293"/>
      <c r="E183" s="1293"/>
      <c r="F183" s="1293"/>
      <c r="G183" s="1293"/>
      <c r="H183" s="1293"/>
      <c r="I183" s="1293"/>
      <c r="J183" s="1294"/>
      <c r="K183" s="1294"/>
      <c r="L183" s="1294"/>
      <c r="M183" s="1295"/>
      <c r="N183" s="1296"/>
      <c r="O183" s="1297"/>
      <c r="P183" s="1296"/>
    </row>
    <row r="184" spans="1:28" s="1203" customFormat="1" x14ac:dyDescent="0.2">
      <c r="A184" s="1077" t="s">
        <v>319</v>
      </c>
      <c r="B184" s="1077"/>
      <c r="C184" s="1077"/>
      <c r="D184" s="1077"/>
      <c r="E184" s="1077"/>
      <c r="F184" s="1077"/>
      <c r="G184" s="1077"/>
      <c r="H184" s="1077"/>
      <c r="I184" s="1077"/>
      <c r="J184" s="1077"/>
      <c r="K184" s="1077"/>
      <c r="L184" s="1077"/>
      <c r="M184" s="1077"/>
      <c r="N184" s="1077"/>
      <c r="O184" s="1077"/>
      <c r="P184" s="1077"/>
      <c r="Q184" s="1077"/>
      <c r="R184" s="1077"/>
      <c r="S184" s="1077"/>
      <c r="T184" s="1077"/>
      <c r="U184" s="1079"/>
      <c r="V184" s="1079"/>
      <c r="W184" s="1079"/>
      <c r="X184" s="1077"/>
      <c r="Y184" s="1077"/>
      <c r="Z184" s="1079"/>
      <c r="AA184" s="1079"/>
      <c r="AB184" s="1079"/>
    </row>
    <row r="185" spans="1:28" s="1203" customFormat="1" x14ac:dyDescent="0.2">
      <c r="A185" s="1484" t="s">
        <v>320</v>
      </c>
      <c r="B185" s="1484"/>
      <c r="C185" s="1484"/>
      <c r="D185" s="1484"/>
      <c r="E185" s="1484"/>
      <c r="F185" s="1484"/>
      <c r="G185" s="1484"/>
      <c r="H185" s="1484"/>
      <c r="I185" s="1484"/>
      <c r="J185" s="1484"/>
      <c r="K185" s="1484"/>
      <c r="L185" s="1484"/>
      <c r="M185" s="1484"/>
      <c r="N185" s="1484"/>
      <c r="O185" s="1484"/>
      <c r="P185" s="1484"/>
      <c r="Q185" s="1484"/>
      <c r="R185" s="1484"/>
      <c r="S185" s="1484"/>
      <c r="T185" s="1484"/>
      <c r="U185" s="1484"/>
      <c r="V185" s="1484"/>
      <c r="W185" s="1484"/>
      <c r="X185" s="1484"/>
      <c r="Y185" s="1484"/>
      <c r="Z185" s="1484"/>
      <c r="AA185" s="1484"/>
      <c r="AB185" s="1484"/>
    </row>
    <row r="186" spans="1:28" s="1203" customFormat="1" x14ac:dyDescent="0.2">
      <c r="A186" s="444"/>
      <c r="B186" s="1298"/>
      <c r="C186" s="1298"/>
      <c r="D186" s="1298"/>
      <c r="E186" s="1298"/>
      <c r="F186" s="1298"/>
      <c r="G186" s="1298"/>
      <c r="H186" s="1298"/>
      <c r="I186" s="1298"/>
      <c r="J186" s="205"/>
      <c r="K186" s="205"/>
      <c r="L186" s="205"/>
      <c r="M186" s="295"/>
      <c r="N186" s="295"/>
      <c r="O186" s="1198"/>
      <c r="P186" s="295"/>
    </row>
    <row r="187" spans="1:28" s="1203" customFormat="1" x14ac:dyDescent="0.2">
      <c r="A187" s="444"/>
      <c r="B187" s="1298"/>
      <c r="C187" s="1298"/>
      <c r="D187" s="1298"/>
      <c r="E187" s="1298"/>
      <c r="F187" s="1298"/>
      <c r="G187" s="1298"/>
      <c r="H187" s="1298"/>
      <c r="I187" s="1298"/>
      <c r="J187" s="205"/>
      <c r="K187" s="205"/>
      <c r="L187" s="205"/>
      <c r="M187" s="295"/>
      <c r="N187" s="295"/>
      <c r="O187" s="1198"/>
      <c r="P187" s="295"/>
    </row>
    <row r="188" spans="1:28" s="1203" customFormat="1" x14ac:dyDescent="0.2">
      <c r="A188" s="444"/>
      <c r="B188" s="1298"/>
      <c r="C188" s="1298"/>
      <c r="D188" s="1298"/>
      <c r="E188" s="1298"/>
      <c r="F188" s="1298"/>
      <c r="G188" s="1298"/>
      <c r="H188" s="1298"/>
      <c r="I188" s="1298"/>
      <c r="J188" s="205"/>
      <c r="K188" s="205"/>
      <c r="L188" s="205"/>
      <c r="M188" s="295"/>
      <c r="N188" s="295"/>
      <c r="O188" s="1198"/>
      <c r="P188" s="295"/>
    </row>
    <row r="189" spans="1:28" s="1203" customFormat="1" x14ac:dyDescent="0.2">
      <c r="A189" s="444"/>
      <c r="B189" s="1298"/>
      <c r="C189" s="1298"/>
      <c r="D189" s="1298"/>
      <c r="E189" s="1298"/>
      <c r="F189" s="1298"/>
      <c r="G189" s="1298"/>
      <c r="H189" s="1298"/>
      <c r="I189" s="1298"/>
      <c r="J189" s="205"/>
      <c r="K189" s="205"/>
      <c r="L189" s="205"/>
      <c r="M189" s="295"/>
      <c r="N189" s="295"/>
      <c r="O189" s="1198"/>
      <c r="P189" s="295"/>
    </row>
    <row r="190" spans="1:28" s="1203" customFormat="1" x14ac:dyDescent="0.2">
      <c r="A190" s="444"/>
      <c r="B190" s="1298"/>
      <c r="C190" s="1298"/>
      <c r="D190" s="1298"/>
      <c r="E190" s="1298"/>
      <c r="F190" s="1298"/>
      <c r="G190" s="1298"/>
      <c r="H190" s="1298"/>
      <c r="I190" s="1298"/>
      <c r="J190" s="205"/>
      <c r="K190" s="205"/>
      <c r="L190" s="205"/>
      <c r="M190" s="295"/>
      <c r="N190" s="295"/>
      <c r="O190" s="1198"/>
      <c r="P190" s="295"/>
    </row>
    <row r="191" spans="1:28" s="1203" customFormat="1" x14ac:dyDescent="0.2">
      <c r="A191" s="444"/>
      <c r="B191" s="1298"/>
      <c r="C191" s="1298"/>
      <c r="D191" s="1298"/>
      <c r="E191" s="1298"/>
      <c r="F191" s="1298"/>
      <c r="G191" s="1298"/>
      <c r="H191" s="1298"/>
      <c r="I191" s="1298"/>
      <c r="J191" s="205"/>
      <c r="K191" s="205"/>
      <c r="L191" s="205"/>
      <c r="M191" s="295"/>
      <c r="N191" s="295"/>
      <c r="O191" s="1198"/>
      <c r="P191" s="295"/>
    </row>
    <row r="192" spans="1:28" s="1203" customFormat="1" x14ac:dyDescent="0.2">
      <c r="A192" s="444"/>
      <c r="B192" s="1298"/>
      <c r="C192" s="1298"/>
      <c r="D192" s="1298"/>
      <c r="E192" s="1298"/>
      <c r="F192" s="1298"/>
      <c r="G192" s="1298"/>
      <c r="H192" s="1298"/>
      <c r="I192" s="1298"/>
      <c r="J192" s="205"/>
      <c r="K192" s="205"/>
      <c r="L192" s="205"/>
      <c r="M192" s="295"/>
      <c r="N192" s="295"/>
      <c r="O192" s="1198"/>
      <c r="P192" s="295"/>
    </row>
    <row r="193" spans="1:16" s="1203" customFormat="1" x14ac:dyDescent="0.2">
      <c r="A193" s="444"/>
      <c r="B193" s="1298"/>
      <c r="C193" s="1298"/>
      <c r="D193" s="1298"/>
      <c r="E193" s="1298"/>
      <c r="F193" s="1298"/>
      <c r="G193" s="1298"/>
      <c r="H193" s="1298"/>
      <c r="I193" s="1298"/>
      <c r="J193" s="205"/>
      <c r="K193" s="205"/>
      <c r="L193" s="205"/>
      <c r="M193" s="295"/>
      <c r="N193" s="295"/>
      <c r="O193" s="1198"/>
      <c r="P193" s="295"/>
    </row>
    <row r="194" spans="1:16" s="1203" customFormat="1" x14ac:dyDescent="0.2">
      <c r="A194" s="444"/>
      <c r="B194" s="1298"/>
      <c r="C194" s="1298"/>
      <c r="D194" s="1298"/>
      <c r="E194" s="1298"/>
      <c r="F194" s="1298"/>
      <c r="G194" s="1298"/>
      <c r="H194" s="1298"/>
      <c r="I194" s="1298"/>
      <c r="J194" s="205"/>
      <c r="K194" s="205"/>
      <c r="L194" s="205"/>
      <c r="M194" s="295"/>
      <c r="N194" s="295"/>
      <c r="O194" s="1198"/>
      <c r="P194" s="295"/>
    </row>
    <row r="195" spans="1:16" s="1203" customFormat="1" x14ac:dyDescent="0.2">
      <c r="A195" s="444"/>
      <c r="B195" s="1298"/>
      <c r="C195" s="1298"/>
      <c r="D195" s="1298"/>
      <c r="E195" s="1298"/>
      <c r="F195" s="1298"/>
      <c r="G195" s="1298"/>
      <c r="H195" s="1298"/>
      <c r="I195" s="1298"/>
      <c r="J195" s="205"/>
      <c r="K195" s="205"/>
      <c r="L195" s="205"/>
      <c r="M195" s="295"/>
      <c r="N195" s="295"/>
      <c r="O195" s="1198"/>
      <c r="P195" s="295"/>
    </row>
    <row r="196" spans="1:16" s="1203" customFormat="1" x14ac:dyDescent="0.2">
      <c r="A196" s="444"/>
      <c r="B196" s="1298"/>
      <c r="C196" s="1298"/>
      <c r="D196" s="1298"/>
      <c r="E196" s="1298"/>
      <c r="F196" s="1298"/>
      <c r="G196" s="1298"/>
      <c r="H196" s="1298"/>
      <c r="I196" s="1298"/>
      <c r="J196" s="205"/>
      <c r="K196" s="205"/>
      <c r="L196" s="205"/>
      <c r="M196" s="295"/>
      <c r="N196" s="295"/>
      <c r="O196" s="1198"/>
      <c r="P196" s="295"/>
    </row>
    <row r="197" spans="1:16" s="1203" customFormat="1" x14ac:dyDescent="0.2">
      <c r="A197" s="444"/>
      <c r="B197" s="1298"/>
      <c r="C197" s="1298"/>
      <c r="D197" s="1298"/>
      <c r="E197" s="1298" t="s">
        <v>388</v>
      </c>
      <c r="F197" s="1298"/>
      <c r="G197" s="1298"/>
      <c r="H197" s="1298"/>
      <c r="I197" s="1298"/>
      <c r="J197" s="205"/>
      <c r="K197" s="205"/>
      <c r="L197" s="205"/>
      <c r="M197" s="295"/>
      <c r="N197" s="295"/>
      <c r="O197" s="1198"/>
      <c r="P197" s="295"/>
    </row>
    <row r="198" spans="1:16" s="1203" customFormat="1" x14ac:dyDescent="0.2">
      <c r="A198" s="444"/>
      <c r="B198" s="1298"/>
      <c r="C198" s="1298"/>
      <c r="D198" s="1298"/>
      <c r="E198" s="1298"/>
      <c r="F198" s="1298"/>
      <c r="G198" s="1298"/>
      <c r="H198" s="1298"/>
      <c r="I198" s="1298"/>
      <c r="J198" s="205"/>
      <c r="K198" s="205"/>
      <c r="L198" s="205"/>
      <c r="M198" s="295"/>
      <c r="N198" s="295"/>
      <c r="O198" s="1198"/>
      <c r="P198" s="295"/>
    </row>
    <row r="199" spans="1:16" s="1203" customFormat="1" x14ac:dyDescent="0.2">
      <c r="A199" s="444"/>
      <c r="B199" s="1298"/>
      <c r="C199" s="1298"/>
      <c r="D199" s="1298"/>
      <c r="E199" s="1298"/>
      <c r="F199" s="1298"/>
      <c r="G199" s="1298"/>
      <c r="H199" s="1298"/>
      <c r="I199" s="1298"/>
      <c r="J199" s="205"/>
      <c r="K199" s="205"/>
      <c r="L199" s="205"/>
      <c r="M199" s="295"/>
      <c r="N199" s="295"/>
      <c r="O199" s="1198"/>
      <c r="P199" s="295"/>
    </row>
    <row r="200" spans="1:16" s="1203" customFormat="1" x14ac:dyDescent="0.2">
      <c r="A200" s="444"/>
      <c r="B200" s="1298"/>
      <c r="C200" s="1298"/>
      <c r="D200" s="1298"/>
      <c r="E200" s="1298"/>
      <c r="F200" s="1298"/>
      <c r="G200" s="1298"/>
      <c r="H200" s="1298"/>
      <c r="I200" s="1298"/>
      <c r="J200" s="205"/>
      <c r="K200" s="205"/>
      <c r="L200" s="205"/>
      <c r="M200" s="295"/>
      <c r="N200" s="295"/>
      <c r="O200" s="1198"/>
      <c r="P200" s="295"/>
    </row>
    <row r="201" spans="1:16" s="1203" customFormat="1" x14ac:dyDescent="0.2">
      <c r="A201" s="444"/>
      <c r="B201" s="1298"/>
      <c r="C201" s="1298"/>
      <c r="D201" s="1298"/>
      <c r="E201" s="1298"/>
      <c r="F201" s="1298"/>
      <c r="G201" s="1298"/>
      <c r="H201" s="1298"/>
      <c r="I201" s="1298"/>
      <c r="J201" s="205"/>
      <c r="K201" s="205"/>
      <c r="L201" s="205"/>
      <c r="M201" s="295"/>
      <c r="N201" s="295"/>
      <c r="O201" s="1198"/>
      <c r="P201" s="295"/>
    </row>
    <row r="202" spans="1:16" s="1203" customFormat="1" x14ac:dyDescent="0.2">
      <c r="A202" s="444"/>
      <c r="B202" s="1298"/>
      <c r="C202" s="1298"/>
      <c r="D202" s="1298"/>
      <c r="E202" s="1298"/>
      <c r="F202" s="1298"/>
      <c r="G202" s="1298"/>
      <c r="H202" s="1298"/>
      <c r="I202" s="1298"/>
      <c r="J202" s="205"/>
      <c r="K202" s="205"/>
      <c r="L202" s="205"/>
      <c r="M202" s="295"/>
      <c r="N202" s="295"/>
      <c r="O202" s="1198"/>
      <c r="P202" s="295"/>
    </row>
    <row r="203" spans="1:16" s="1203" customFormat="1" x14ac:dyDescent="0.2">
      <c r="A203" s="444"/>
      <c r="B203" s="1298"/>
      <c r="C203" s="1298"/>
      <c r="D203" s="1298"/>
      <c r="E203" s="1298"/>
      <c r="F203" s="1298"/>
      <c r="G203" s="1298"/>
      <c r="H203" s="1298"/>
      <c r="I203" s="1298"/>
      <c r="J203" s="205"/>
      <c r="K203" s="205"/>
      <c r="L203" s="205"/>
      <c r="M203" s="295"/>
      <c r="N203" s="295"/>
      <c r="O203" s="1198"/>
      <c r="P203" s="295"/>
    </row>
    <row r="204" spans="1:16" s="1203" customFormat="1" x14ac:dyDescent="0.2">
      <c r="A204" s="444"/>
      <c r="B204" s="1298"/>
      <c r="C204" s="1298"/>
      <c r="D204" s="1298"/>
      <c r="E204" s="1298"/>
      <c r="F204" s="1298"/>
      <c r="G204" s="1298"/>
      <c r="H204" s="1298"/>
      <c r="I204" s="1298"/>
      <c r="J204" s="205"/>
      <c r="K204" s="205"/>
      <c r="L204" s="205"/>
      <c r="M204" s="295"/>
      <c r="N204" s="295"/>
      <c r="O204" s="1198"/>
      <c r="P204" s="295"/>
    </row>
    <row r="205" spans="1:16" s="1203" customFormat="1" x14ac:dyDescent="0.2">
      <c r="A205" s="444"/>
      <c r="B205" s="1298"/>
      <c r="C205" s="1298"/>
      <c r="D205" s="1298"/>
      <c r="E205" s="1298"/>
      <c r="F205" s="1298"/>
      <c r="G205" s="1298"/>
      <c r="H205" s="1298"/>
      <c r="I205" s="1298"/>
      <c r="J205" s="205"/>
      <c r="K205" s="205"/>
      <c r="L205" s="205"/>
      <c r="M205" s="295"/>
      <c r="N205" s="295"/>
      <c r="O205" s="1198"/>
      <c r="P205" s="295"/>
    </row>
    <row r="206" spans="1:16" s="1203" customFormat="1" x14ac:dyDescent="0.2">
      <c r="A206" s="444"/>
      <c r="B206" s="1298"/>
      <c r="C206" s="1298"/>
      <c r="D206" s="1298"/>
      <c r="E206" s="1298"/>
      <c r="F206" s="1298"/>
      <c r="G206" s="1298"/>
      <c r="H206" s="1298"/>
      <c r="I206" s="1298"/>
      <c r="J206" s="205"/>
      <c r="K206" s="205"/>
      <c r="L206" s="205"/>
      <c r="M206" s="295"/>
      <c r="N206" s="295"/>
      <c r="O206" s="1198"/>
      <c r="P206" s="295"/>
    </row>
    <row r="207" spans="1:16" s="1203" customFormat="1" x14ac:dyDescent="0.2">
      <c r="A207" s="444"/>
      <c r="B207" s="1298"/>
      <c r="C207" s="1298"/>
      <c r="D207" s="1298"/>
      <c r="E207" s="1298"/>
      <c r="F207" s="1298"/>
      <c r="G207" s="1298"/>
      <c r="H207" s="1298"/>
      <c r="I207" s="1298"/>
      <c r="J207" s="205"/>
      <c r="K207" s="205"/>
      <c r="L207" s="205"/>
      <c r="M207" s="295"/>
      <c r="N207" s="295"/>
      <c r="O207" s="1198"/>
      <c r="P207" s="295"/>
    </row>
    <row r="208" spans="1:16" s="1203" customFormat="1" x14ac:dyDescent="0.2">
      <c r="A208" s="444"/>
      <c r="B208" s="1298"/>
      <c r="C208" s="1298"/>
      <c r="D208" s="1298"/>
      <c r="E208" s="1298"/>
      <c r="F208" s="1298"/>
      <c r="G208" s="1298"/>
      <c r="H208" s="1298"/>
      <c r="I208" s="1298"/>
      <c r="J208" s="205"/>
      <c r="K208" s="205"/>
      <c r="L208" s="205"/>
      <c r="M208" s="295"/>
      <c r="N208" s="295"/>
      <c r="O208" s="1198"/>
      <c r="P208" s="295"/>
    </row>
    <row r="209" spans="1:16" s="1203" customFormat="1" x14ac:dyDescent="0.2">
      <c r="A209" s="444"/>
      <c r="B209" s="1298"/>
      <c r="C209" s="1298"/>
      <c r="D209" s="1298"/>
      <c r="E209" s="1298"/>
      <c r="F209" s="1298"/>
      <c r="G209" s="1298"/>
      <c r="H209" s="1298"/>
      <c r="I209" s="1298"/>
      <c r="J209" s="205"/>
      <c r="K209" s="205"/>
      <c r="L209" s="205"/>
      <c r="M209" s="295"/>
      <c r="N209" s="295"/>
      <c r="O209" s="1198"/>
      <c r="P209" s="295"/>
    </row>
    <row r="210" spans="1:16" s="1203" customFormat="1" x14ac:dyDescent="0.2">
      <c r="A210" s="444"/>
      <c r="B210" s="1298"/>
      <c r="C210" s="1298"/>
      <c r="D210" s="1298"/>
      <c r="E210" s="1298"/>
      <c r="F210" s="1298"/>
      <c r="G210" s="1298"/>
      <c r="H210" s="1298"/>
      <c r="I210" s="1298"/>
      <c r="J210" s="205"/>
      <c r="K210" s="205"/>
      <c r="L210" s="205"/>
      <c r="M210" s="295"/>
      <c r="N210" s="295"/>
      <c r="O210" s="1198"/>
      <c r="P210" s="295"/>
    </row>
    <row r="211" spans="1:16" s="1203" customFormat="1" x14ac:dyDescent="0.2">
      <c r="A211" s="444"/>
      <c r="B211" s="1298"/>
      <c r="C211" s="1298"/>
      <c r="D211" s="1298"/>
      <c r="E211" s="1298"/>
      <c r="F211" s="1298"/>
      <c r="G211" s="1298"/>
      <c r="H211" s="1298"/>
      <c r="I211" s="1298"/>
      <c r="J211" s="205"/>
      <c r="K211" s="205"/>
      <c r="L211" s="205"/>
      <c r="M211" s="295"/>
      <c r="N211" s="295"/>
      <c r="O211" s="1198"/>
      <c r="P211" s="295"/>
    </row>
    <row r="212" spans="1:16" s="1203" customFormat="1" x14ac:dyDescent="0.2">
      <c r="A212" s="444"/>
      <c r="B212" s="1298"/>
      <c r="C212" s="1298"/>
      <c r="D212" s="1298"/>
      <c r="E212" s="1298"/>
      <c r="F212" s="1298"/>
      <c r="G212" s="1298"/>
      <c r="H212" s="1298"/>
      <c r="I212" s="1298"/>
      <c r="J212" s="205"/>
      <c r="K212" s="205"/>
      <c r="L212" s="205"/>
      <c r="M212" s="295"/>
      <c r="N212" s="295"/>
      <c r="O212" s="1198"/>
      <c r="P212" s="295"/>
    </row>
    <row r="213" spans="1:16" s="1203" customFormat="1" x14ac:dyDescent="0.2">
      <c r="A213" s="444"/>
      <c r="B213" s="1298"/>
      <c r="C213" s="1298"/>
      <c r="D213" s="1298"/>
      <c r="E213" s="1298"/>
      <c r="F213" s="1298"/>
      <c r="G213" s="1298"/>
      <c r="H213" s="1298"/>
      <c r="I213" s="1298"/>
      <c r="J213" s="205"/>
      <c r="K213" s="205"/>
      <c r="L213" s="205"/>
      <c r="M213" s="295"/>
      <c r="N213" s="295"/>
      <c r="O213" s="1198"/>
      <c r="P213" s="295"/>
    </row>
    <row r="214" spans="1:16" s="1203" customFormat="1" x14ac:dyDescent="0.2">
      <c r="A214" s="444"/>
      <c r="B214" s="1298"/>
      <c r="C214" s="1298"/>
      <c r="D214" s="1298"/>
      <c r="E214" s="1298"/>
      <c r="F214" s="1298"/>
      <c r="G214" s="1298"/>
      <c r="H214" s="1298"/>
      <c r="I214" s="1298"/>
      <c r="J214" s="205"/>
      <c r="K214" s="205"/>
      <c r="L214" s="205"/>
      <c r="M214" s="295"/>
      <c r="N214" s="295"/>
      <c r="O214" s="1198"/>
      <c r="P214" s="295"/>
    </row>
    <row r="215" spans="1:16" s="1203" customFormat="1" x14ac:dyDescent="0.2">
      <c r="A215" s="444"/>
      <c r="B215" s="1298"/>
      <c r="C215" s="1298"/>
      <c r="D215" s="1298"/>
      <c r="E215" s="1298"/>
      <c r="F215" s="1298"/>
      <c r="G215" s="1298"/>
      <c r="H215" s="1298"/>
      <c r="I215" s="1298"/>
      <c r="J215" s="205"/>
      <c r="K215" s="205"/>
      <c r="L215" s="205"/>
      <c r="M215" s="295"/>
      <c r="N215" s="295"/>
      <c r="O215" s="1198"/>
      <c r="P215" s="295"/>
    </row>
    <row r="216" spans="1:16" s="1203" customFormat="1" x14ac:dyDescent="0.2">
      <c r="A216" s="444"/>
      <c r="B216" s="1298"/>
      <c r="C216" s="1298"/>
      <c r="D216" s="1298"/>
      <c r="E216" s="1298"/>
      <c r="F216" s="1298"/>
      <c r="G216" s="1298"/>
      <c r="H216" s="1298"/>
      <c r="I216" s="1298"/>
      <c r="J216" s="205"/>
      <c r="K216" s="205"/>
      <c r="L216" s="205"/>
      <c r="M216" s="295"/>
      <c r="N216" s="295"/>
      <c r="O216" s="1198"/>
      <c r="P216" s="295"/>
    </row>
    <row r="217" spans="1:16" s="1203" customFormat="1" x14ac:dyDescent="0.2">
      <c r="A217" s="444"/>
      <c r="B217" s="1298"/>
      <c r="C217" s="1298"/>
      <c r="D217" s="1298"/>
      <c r="E217" s="1298"/>
      <c r="F217" s="1298"/>
      <c r="G217" s="1298"/>
      <c r="H217" s="1298"/>
      <c r="I217" s="1298"/>
      <c r="J217" s="205"/>
      <c r="K217" s="205"/>
      <c r="L217" s="205"/>
      <c r="M217" s="295"/>
      <c r="N217" s="295"/>
      <c r="O217" s="1198"/>
      <c r="P217" s="295"/>
    </row>
    <row r="218" spans="1:16" s="1203" customFormat="1" x14ac:dyDescent="0.2">
      <c r="A218" s="444"/>
      <c r="B218" s="1298"/>
      <c r="C218" s="1298"/>
      <c r="D218" s="1298"/>
      <c r="E218" s="1298"/>
      <c r="F218" s="1298"/>
      <c r="G218" s="1298"/>
      <c r="H218" s="1298"/>
      <c r="I218" s="1298"/>
      <c r="J218" s="205"/>
      <c r="K218" s="205"/>
      <c r="L218" s="205"/>
      <c r="M218" s="295"/>
      <c r="N218" s="295"/>
      <c r="O218" s="1198"/>
      <c r="P218" s="295"/>
    </row>
    <row r="219" spans="1:16" s="1203" customFormat="1" x14ac:dyDescent="0.2">
      <c r="A219" s="444"/>
      <c r="B219" s="1298"/>
      <c r="C219" s="1298"/>
      <c r="D219" s="1298"/>
      <c r="E219" s="1298"/>
      <c r="F219" s="1298"/>
      <c r="G219" s="1298"/>
      <c r="H219" s="1298"/>
      <c r="I219" s="1298"/>
      <c r="J219" s="205"/>
      <c r="K219" s="205"/>
      <c r="L219" s="205"/>
      <c r="M219" s="295"/>
      <c r="N219" s="295"/>
      <c r="O219" s="1198"/>
      <c r="P219" s="295"/>
    </row>
    <row r="220" spans="1:16" s="1203" customFormat="1" x14ac:dyDescent="0.2">
      <c r="A220" s="444"/>
      <c r="B220" s="1298"/>
      <c r="C220" s="1298"/>
      <c r="D220" s="1298"/>
      <c r="E220" s="1298"/>
      <c r="F220" s="1298"/>
      <c r="G220" s="1298"/>
      <c r="H220" s="1298"/>
      <c r="I220" s="1298"/>
      <c r="J220" s="205"/>
      <c r="K220" s="205"/>
      <c r="L220" s="205"/>
      <c r="M220" s="295"/>
      <c r="N220" s="295"/>
      <c r="O220" s="1198"/>
      <c r="P220" s="295"/>
    </row>
    <row r="221" spans="1:16" s="1203" customFormat="1" x14ac:dyDescent="0.2">
      <c r="A221" s="444"/>
      <c r="B221" s="1298"/>
      <c r="C221" s="1298"/>
      <c r="D221" s="1298"/>
      <c r="E221" s="1298"/>
      <c r="F221" s="1298"/>
      <c r="G221" s="1298"/>
      <c r="H221" s="1298"/>
      <c r="I221" s="1298"/>
      <c r="J221" s="205"/>
      <c r="K221" s="205"/>
      <c r="L221" s="205"/>
      <c r="M221" s="295"/>
      <c r="N221" s="295"/>
      <c r="O221" s="1198"/>
      <c r="P221" s="295"/>
    </row>
    <row r="222" spans="1:16" s="1203" customFormat="1" x14ac:dyDescent="0.2">
      <c r="A222" s="444"/>
      <c r="B222" s="1298"/>
      <c r="C222" s="1298"/>
      <c r="D222" s="1298"/>
      <c r="E222" s="1298"/>
      <c r="F222" s="1298"/>
      <c r="G222" s="1298"/>
      <c r="H222" s="1298"/>
      <c r="I222" s="1298"/>
      <c r="J222" s="205"/>
      <c r="K222" s="205"/>
      <c r="L222" s="205"/>
      <c r="M222" s="295"/>
      <c r="N222" s="295"/>
      <c r="O222" s="1198"/>
      <c r="P222" s="295"/>
    </row>
    <row r="223" spans="1:16" s="1203" customFormat="1" x14ac:dyDescent="0.2">
      <c r="A223" s="444"/>
      <c r="B223" s="1298"/>
      <c r="C223" s="1298"/>
      <c r="D223" s="1298"/>
      <c r="E223" s="1298"/>
      <c r="F223" s="1298"/>
      <c r="G223" s="1298"/>
      <c r="H223" s="1298"/>
      <c r="I223" s="1298"/>
      <c r="J223" s="205"/>
      <c r="K223" s="205"/>
      <c r="L223" s="205"/>
      <c r="M223" s="295"/>
      <c r="N223" s="295"/>
      <c r="O223" s="1198"/>
      <c r="P223" s="295"/>
    </row>
    <row r="224" spans="1:16" s="1203" customFormat="1" x14ac:dyDescent="0.2">
      <c r="A224" s="444"/>
      <c r="B224" s="1298"/>
      <c r="C224" s="1298"/>
      <c r="D224" s="1298"/>
      <c r="E224" s="1298"/>
      <c r="F224" s="1298"/>
      <c r="G224" s="1298"/>
      <c r="H224" s="1298"/>
      <c r="I224" s="1298"/>
      <c r="J224" s="205"/>
      <c r="K224" s="205"/>
      <c r="L224" s="205"/>
      <c r="M224" s="295"/>
      <c r="N224" s="295"/>
      <c r="O224" s="1198"/>
      <c r="P224" s="295"/>
    </row>
    <row r="225" spans="1:16" s="1203" customFormat="1" x14ac:dyDescent="0.2">
      <c r="A225" s="444"/>
      <c r="B225" s="1298"/>
      <c r="C225" s="1298"/>
      <c r="D225" s="1298"/>
      <c r="E225" s="1298"/>
      <c r="F225" s="1298"/>
      <c r="G225" s="1298"/>
      <c r="H225" s="1298"/>
      <c r="I225" s="1298"/>
      <c r="J225" s="205"/>
      <c r="K225" s="205"/>
      <c r="L225" s="205"/>
      <c r="M225" s="295"/>
      <c r="N225" s="295"/>
      <c r="O225" s="1198"/>
      <c r="P225" s="295"/>
    </row>
    <row r="226" spans="1:16" s="1203" customFormat="1" x14ac:dyDescent="0.2">
      <c r="A226" s="444"/>
      <c r="B226" s="1298"/>
      <c r="C226" s="1298"/>
      <c r="D226" s="1298"/>
      <c r="E226" s="1298"/>
      <c r="F226" s="1298"/>
      <c r="G226" s="1298"/>
      <c r="H226" s="1298"/>
      <c r="I226" s="1298"/>
      <c r="J226" s="205"/>
      <c r="K226" s="205"/>
      <c r="L226" s="205"/>
      <c r="M226" s="295"/>
      <c r="N226" s="295"/>
      <c r="O226" s="1198"/>
      <c r="P226" s="295"/>
    </row>
    <row r="227" spans="1:16" s="1203" customFormat="1" x14ac:dyDescent="0.2">
      <c r="A227" s="444"/>
      <c r="B227" s="1298"/>
      <c r="C227" s="1298"/>
      <c r="D227" s="1298"/>
      <c r="E227" s="1298"/>
      <c r="F227" s="1298"/>
      <c r="G227" s="1298"/>
      <c r="H227" s="1298"/>
      <c r="I227" s="1298"/>
      <c r="J227" s="205"/>
      <c r="K227" s="205"/>
      <c r="L227" s="205"/>
      <c r="M227" s="295"/>
      <c r="N227" s="295"/>
      <c r="O227" s="1198"/>
      <c r="P227" s="295"/>
    </row>
    <row r="228" spans="1:16" s="1203" customFormat="1" x14ac:dyDescent="0.2">
      <c r="A228" s="444"/>
      <c r="B228" s="1298"/>
      <c r="C228" s="1298"/>
      <c r="D228" s="1298"/>
      <c r="E228" s="1298"/>
      <c r="F228" s="1298"/>
      <c r="G228" s="1298"/>
      <c r="H228" s="1298"/>
      <c r="I228" s="1298"/>
      <c r="J228" s="205"/>
      <c r="K228" s="205"/>
      <c r="L228" s="205"/>
      <c r="M228" s="295"/>
      <c r="N228" s="295"/>
      <c r="O228" s="1198"/>
      <c r="P228" s="295"/>
    </row>
    <row r="229" spans="1:16" s="1203" customFormat="1" x14ac:dyDescent="0.2">
      <c r="A229" s="444"/>
      <c r="B229" s="1298"/>
      <c r="C229" s="1298"/>
      <c r="D229" s="1298"/>
      <c r="E229" s="1298"/>
      <c r="F229" s="1298"/>
      <c r="G229" s="1298"/>
      <c r="H229" s="1298"/>
      <c r="I229" s="1298"/>
      <c r="J229" s="205"/>
      <c r="K229" s="205"/>
      <c r="L229" s="205"/>
      <c r="M229" s="295"/>
      <c r="N229" s="295"/>
      <c r="O229" s="1198"/>
      <c r="P229" s="295"/>
    </row>
    <row r="230" spans="1:16" s="1203" customFormat="1" x14ac:dyDescent="0.2">
      <c r="A230" s="444"/>
      <c r="B230" s="1298"/>
      <c r="C230" s="1298"/>
      <c r="D230" s="1298"/>
      <c r="E230" s="1298"/>
      <c r="F230" s="1298"/>
      <c r="G230" s="1298"/>
      <c r="H230" s="1298"/>
      <c r="I230" s="1298"/>
      <c r="J230" s="205"/>
      <c r="K230" s="205"/>
      <c r="L230" s="205"/>
      <c r="M230" s="295"/>
      <c r="N230" s="295"/>
      <c r="O230" s="1198"/>
      <c r="P230" s="295"/>
    </row>
    <row r="231" spans="1:16" s="1203" customFormat="1" x14ac:dyDescent="0.2">
      <c r="A231" s="444"/>
      <c r="B231" s="1298"/>
      <c r="C231" s="1298"/>
      <c r="D231" s="1298"/>
      <c r="E231" s="1298"/>
      <c r="F231" s="1298"/>
      <c r="G231" s="1298"/>
      <c r="H231" s="1298"/>
      <c r="I231" s="1298"/>
      <c r="J231" s="205"/>
      <c r="K231" s="205"/>
      <c r="L231" s="205"/>
      <c r="M231" s="295"/>
      <c r="N231" s="295"/>
      <c r="O231" s="1198"/>
      <c r="P231" s="295"/>
    </row>
    <row r="232" spans="1:16" s="1203" customFormat="1" x14ac:dyDescent="0.2">
      <c r="A232" s="444"/>
      <c r="B232" s="1298"/>
      <c r="C232" s="1298"/>
      <c r="D232" s="1298"/>
      <c r="E232" s="1298"/>
      <c r="F232" s="1298"/>
      <c r="G232" s="1298"/>
      <c r="H232" s="1298"/>
      <c r="I232" s="1298"/>
      <c r="J232" s="205"/>
      <c r="K232" s="205"/>
      <c r="L232" s="205"/>
      <c r="M232" s="295"/>
      <c r="N232" s="295"/>
      <c r="O232" s="1198"/>
      <c r="P232" s="295"/>
    </row>
    <row r="233" spans="1:16" s="1203" customFormat="1" x14ac:dyDescent="0.2">
      <c r="A233" s="444"/>
      <c r="B233" s="1298"/>
      <c r="C233" s="1298"/>
      <c r="D233" s="1298"/>
      <c r="E233" s="1298"/>
      <c r="F233" s="1298"/>
      <c r="G233" s="1298"/>
      <c r="H233" s="1298"/>
      <c r="I233" s="1298"/>
      <c r="J233" s="205"/>
      <c r="K233" s="205"/>
      <c r="L233" s="205"/>
      <c r="M233" s="295"/>
      <c r="N233" s="295"/>
      <c r="O233" s="1198"/>
      <c r="P233" s="295"/>
    </row>
    <row r="234" spans="1:16" s="1203" customFormat="1" x14ac:dyDescent="0.2">
      <c r="A234" s="444"/>
      <c r="B234" s="1298"/>
      <c r="C234" s="1298"/>
      <c r="D234" s="1298"/>
      <c r="E234" s="1298"/>
      <c r="F234" s="1298"/>
      <c r="G234" s="1298"/>
      <c r="H234" s="1298"/>
      <c r="I234" s="1298"/>
      <c r="J234" s="205"/>
      <c r="K234" s="205"/>
      <c r="L234" s="205"/>
      <c r="M234" s="295"/>
      <c r="N234" s="295"/>
      <c r="O234" s="1198"/>
      <c r="P234" s="295"/>
    </row>
    <row r="235" spans="1:16" s="1203" customFormat="1" x14ac:dyDescent="0.2">
      <c r="A235" s="444"/>
      <c r="B235" s="1298"/>
      <c r="C235" s="1298"/>
      <c r="D235" s="1298"/>
      <c r="E235" s="1298"/>
      <c r="F235" s="1298"/>
      <c r="G235" s="1298"/>
      <c r="H235" s="1298"/>
      <c r="I235" s="1298"/>
      <c r="J235" s="205"/>
      <c r="K235" s="205"/>
      <c r="L235" s="205"/>
      <c r="M235" s="295"/>
      <c r="N235" s="295"/>
      <c r="O235" s="1198"/>
      <c r="P235" s="295"/>
    </row>
    <row r="236" spans="1:16" s="1203" customFormat="1" x14ac:dyDescent="0.2">
      <c r="A236" s="444"/>
      <c r="B236" s="1298"/>
      <c r="C236" s="1298"/>
      <c r="D236" s="1298"/>
      <c r="E236" s="1298"/>
      <c r="F236" s="1298"/>
      <c r="G236" s="1298"/>
      <c r="H236" s="1298"/>
      <c r="I236" s="1298"/>
      <c r="J236" s="205"/>
      <c r="K236" s="205"/>
      <c r="L236" s="205"/>
      <c r="M236" s="295"/>
      <c r="N236" s="295"/>
      <c r="O236" s="1198"/>
      <c r="P236" s="295"/>
    </row>
    <row r="237" spans="1:16" x14ac:dyDescent="0.2">
      <c r="B237" s="1300"/>
      <c r="C237" s="1300"/>
      <c r="D237" s="1300"/>
      <c r="E237" s="1300"/>
      <c r="F237" s="1300"/>
      <c r="G237" s="1300"/>
      <c r="H237" s="1300"/>
      <c r="I237" s="1300"/>
    </row>
    <row r="238" spans="1:16" x14ac:dyDescent="0.2">
      <c r="B238" s="1300"/>
      <c r="C238" s="1300"/>
      <c r="D238" s="1300"/>
      <c r="E238" s="1300"/>
      <c r="F238" s="1300"/>
      <c r="G238" s="1300"/>
      <c r="H238" s="1300"/>
      <c r="I238" s="1300"/>
    </row>
    <row r="239" spans="1:16" x14ac:dyDescent="0.2">
      <c r="B239" s="1300"/>
      <c r="C239" s="1300"/>
      <c r="D239" s="1300"/>
      <c r="E239" s="1300"/>
      <c r="F239" s="1300"/>
      <c r="G239" s="1300"/>
      <c r="H239" s="1300"/>
      <c r="I239" s="1300"/>
    </row>
    <row r="240" spans="1:16" x14ac:dyDescent="0.2">
      <c r="B240" s="1300"/>
      <c r="C240" s="1300"/>
      <c r="D240" s="1300"/>
      <c r="E240" s="1300"/>
      <c r="F240" s="1300"/>
      <c r="G240" s="1300"/>
      <c r="H240" s="1300"/>
      <c r="I240" s="1300"/>
    </row>
    <row r="241" spans="2:9" x14ac:dyDescent="0.2">
      <c r="B241" s="1300"/>
      <c r="C241" s="1300"/>
      <c r="D241" s="1300"/>
      <c r="E241" s="1300"/>
      <c r="F241" s="1300"/>
      <c r="G241" s="1300"/>
      <c r="H241" s="1300"/>
      <c r="I241" s="1300"/>
    </row>
    <row r="242" spans="2:9" x14ac:dyDescent="0.2">
      <c r="B242" s="1300"/>
      <c r="C242" s="1300"/>
      <c r="D242" s="1300"/>
      <c r="E242" s="1300"/>
      <c r="F242" s="1300"/>
      <c r="G242" s="1300"/>
      <c r="H242" s="1300"/>
      <c r="I242" s="1300"/>
    </row>
    <row r="243" spans="2:9" x14ac:dyDescent="0.2">
      <c r="B243" s="1300"/>
      <c r="C243" s="1300"/>
      <c r="D243" s="1300"/>
      <c r="E243" s="1300"/>
      <c r="F243" s="1300"/>
      <c r="G243" s="1300"/>
      <c r="H243" s="1300"/>
      <c r="I243" s="1300"/>
    </row>
    <row r="244" spans="2:9" x14ac:dyDescent="0.2">
      <c r="B244" s="1300"/>
      <c r="C244" s="1300"/>
      <c r="D244" s="1300"/>
      <c r="E244" s="1300"/>
      <c r="F244" s="1300"/>
      <c r="G244" s="1300"/>
      <c r="H244" s="1300"/>
      <c r="I244" s="1300"/>
    </row>
    <row r="245" spans="2:9" x14ac:dyDescent="0.2">
      <c r="B245" s="1300"/>
      <c r="C245" s="1300"/>
      <c r="D245" s="1300"/>
      <c r="E245" s="1300"/>
      <c r="F245" s="1300"/>
      <c r="G245" s="1300"/>
      <c r="H245" s="1300"/>
      <c r="I245" s="1300"/>
    </row>
    <row r="246" spans="2:9" x14ac:dyDescent="0.2">
      <c r="B246" s="1300"/>
      <c r="C246" s="1300"/>
      <c r="D246" s="1300"/>
      <c r="E246" s="1300"/>
      <c r="F246" s="1300"/>
      <c r="G246" s="1300"/>
      <c r="H246" s="1300"/>
      <c r="I246" s="1300"/>
    </row>
    <row r="247" spans="2:9" x14ac:dyDescent="0.2">
      <c r="B247" s="1300"/>
      <c r="C247" s="1300"/>
      <c r="D247" s="1300"/>
      <c r="E247" s="1300"/>
      <c r="F247" s="1300"/>
      <c r="G247" s="1300"/>
      <c r="H247" s="1300"/>
      <c r="I247" s="1300"/>
    </row>
    <row r="248" spans="2:9" x14ac:dyDescent="0.2">
      <c r="B248" s="1300"/>
      <c r="C248" s="1300"/>
      <c r="D248" s="1300"/>
      <c r="E248" s="1300"/>
      <c r="F248" s="1300"/>
      <c r="G248" s="1300"/>
      <c r="H248" s="1300"/>
      <c r="I248" s="1300"/>
    </row>
    <row r="249" spans="2:9" x14ac:dyDescent="0.2">
      <c r="B249" s="1300"/>
      <c r="C249" s="1300"/>
      <c r="D249" s="1300"/>
      <c r="E249" s="1300"/>
      <c r="F249" s="1300"/>
      <c r="G249" s="1300"/>
      <c r="H249" s="1300"/>
      <c r="I249" s="1300"/>
    </row>
    <row r="250" spans="2:9" x14ac:dyDescent="0.2">
      <c r="B250" s="1300"/>
      <c r="C250" s="1300"/>
      <c r="D250" s="1300"/>
      <c r="E250" s="1300"/>
      <c r="F250" s="1300"/>
      <c r="G250" s="1300"/>
      <c r="H250" s="1300"/>
      <c r="I250" s="1300"/>
    </row>
    <row r="251" spans="2:9" x14ac:dyDescent="0.2">
      <c r="B251" s="1300"/>
      <c r="C251" s="1300"/>
      <c r="D251" s="1300"/>
      <c r="E251" s="1300"/>
      <c r="F251" s="1300"/>
      <c r="G251" s="1300"/>
      <c r="H251" s="1300"/>
      <c r="I251" s="1300"/>
    </row>
    <row r="252" spans="2:9" x14ac:dyDescent="0.2">
      <c r="B252" s="1300"/>
      <c r="C252" s="1300"/>
      <c r="D252" s="1300"/>
      <c r="E252" s="1300"/>
      <c r="F252" s="1300"/>
      <c r="G252" s="1300"/>
      <c r="H252" s="1300"/>
      <c r="I252" s="1300"/>
    </row>
    <row r="253" spans="2:9" x14ac:dyDescent="0.2">
      <c r="B253" s="1300"/>
      <c r="C253" s="1300"/>
      <c r="D253" s="1300"/>
      <c r="E253" s="1300"/>
      <c r="F253" s="1300"/>
      <c r="G253" s="1300"/>
      <c r="H253" s="1300"/>
      <c r="I253" s="1300"/>
    </row>
    <row r="254" spans="2:9" x14ac:dyDescent="0.2">
      <c r="B254" s="1300"/>
      <c r="C254" s="1300"/>
      <c r="D254" s="1300"/>
      <c r="E254" s="1300"/>
      <c r="F254" s="1300"/>
      <c r="G254" s="1300"/>
      <c r="H254" s="1300"/>
      <c r="I254" s="1300"/>
    </row>
    <row r="255" spans="2:9" x14ac:dyDescent="0.2">
      <c r="B255" s="1300"/>
      <c r="C255" s="1300"/>
      <c r="D255" s="1300"/>
      <c r="E255" s="1300"/>
      <c r="F255" s="1300"/>
      <c r="G255" s="1300"/>
      <c r="H255" s="1300"/>
      <c r="I255" s="1300"/>
    </row>
    <row r="256" spans="2:9" x14ac:dyDescent="0.2">
      <c r="B256" s="1300"/>
      <c r="C256" s="1300"/>
      <c r="D256" s="1300"/>
      <c r="E256" s="1300"/>
      <c r="F256" s="1300"/>
      <c r="G256" s="1300"/>
      <c r="H256" s="1300"/>
      <c r="I256" s="1300"/>
    </row>
    <row r="257" spans="2:9" x14ac:dyDescent="0.2">
      <c r="B257" s="1300"/>
      <c r="C257" s="1300"/>
      <c r="D257" s="1300"/>
      <c r="E257" s="1300"/>
      <c r="F257" s="1300"/>
      <c r="G257" s="1300"/>
      <c r="H257" s="1300"/>
      <c r="I257" s="1300"/>
    </row>
    <row r="258" spans="2:9" x14ac:dyDescent="0.2">
      <c r="B258" s="1300"/>
      <c r="C258" s="1300"/>
      <c r="D258" s="1300"/>
      <c r="E258" s="1300"/>
      <c r="F258" s="1300"/>
      <c r="G258" s="1300"/>
      <c r="H258" s="1300"/>
      <c r="I258" s="1300"/>
    </row>
    <row r="259" spans="2:9" x14ac:dyDescent="0.2">
      <c r="B259" s="1300"/>
      <c r="C259" s="1300"/>
      <c r="D259" s="1300"/>
      <c r="E259" s="1300"/>
      <c r="F259" s="1300"/>
      <c r="G259" s="1300"/>
      <c r="H259" s="1300"/>
      <c r="I259" s="1300"/>
    </row>
    <row r="260" spans="2:9" x14ac:dyDescent="0.2">
      <c r="B260" s="1300"/>
      <c r="C260" s="1300"/>
      <c r="D260" s="1300"/>
      <c r="E260" s="1300"/>
      <c r="F260" s="1300"/>
      <c r="G260" s="1300"/>
      <c r="H260" s="1300"/>
      <c r="I260" s="1300"/>
    </row>
    <row r="261" spans="2:9" x14ac:dyDescent="0.2">
      <c r="B261" s="1300"/>
      <c r="C261" s="1300"/>
      <c r="D261" s="1300"/>
      <c r="E261" s="1300"/>
      <c r="F261" s="1300"/>
      <c r="G261" s="1300"/>
      <c r="H261" s="1300"/>
      <c r="I261" s="1300"/>
    </row>
    <row r="262" spans="2:9" x14ac:dyDescent="0.2">
      <c r="B262" s="1300"/>
      <c r="C262" s="1300"/>
      <c r="D262" s="1300"/>
      <c r="E262" s="1300"/>
      <c r="F262" s="1300"/>
      <c r="G262" s="1300"/>
      <c r="H262" s="1300"/>
      <c r="I262" s="1300"/>
    </row>
    <row r="263" spans="2:9" x14ac:dyDescent="0.2">
      <c r="B263" s="1300"/>
      <c r="C263" s="1300"/>
      <c r="D263" s="1300"/>
      <c r="E263" s="1300"/>
      <c r="F263" s="1300"/>
      <c r="G263" s="1300"/>
      <c r="H263" s="1300"/>
      <c r="I263" s="1300"/>
    </row>
    <row r="264" spans="2:9" x14ac:dyDescent="0.2">
      <c r="B264" s="1300"/>
      <c r="C264" s="1300"/>
      <c r="D264" s="1300"/>
      <c r="E264" s="1300"/>
      <c r="F264" s="1300"/>
      <c r="G264" s="1300"/>
      <c r="H264" s="1300"/>
      <c r="I264" s="1300"/>
    </row>
    <row r="265" spans="2:9" x14ac:dyDescent="0.2">
      <c r="B265" s="1300"/>
      <c r="C265" s="1300"/>
      <c r="D265" s="1300"/>
      <c r="E265" s="1300"/>
      <c r="F265" s="1300"/>
      <c r="G265" s="1300"/>
      <c r="H265" s="1300"/>
      <c r="I265" s="1300"/>
    </row>
    <row r="266" spans="2:9" x14ac:dyDescent="0.2">
      <c r="B266" s="1300"/>
      <c r="C266" s="1300"/>
      <c r="D266" s="1300"/>
      <c r="E266" s="1300"/>
      <c r="F266" s="1300"/>
      <c r="G266" s="1300"/>
      <c r="H266" s="1300"/>
      <c r="I266" s="1300"/>
    </row>
    <row r="267" spans="2:9" x14ac:dyDescent="0.2">
      <c r="B267" s="1300"/>
      <c r="C267" s="1300"/>
      <c r="D267" s="1300"/>
      <c r="E267" s="1300"/>
      <c r="F267" s="1300"/>
      <c r="G267" s="1300"/>
      <c r="H267" s="1300"/>
      <c r="I267" s="1300"/>
    </row>
    <row r="268" spans="2:9" x14ac:dyDescent="0.2">
      <c r="B268" s="1300"/>
      <c r="C268" s="1300"/>
      <c r="D268" s="1300"/>
      <c r="E268" s="1300"/>
      <c r="F268" s="1300"/>
      <c r="G268" s="1300"/>
      <c r="H268" s="1300"/>
      <c r="I268" s="1300"/>
    </row>
    <row r="269" spans="2:9" x14ac:dyDescent="0.2">
      <c r="B269" s="1300"/>
      <c r="C269" s="1300"/>
      <c r="D269" s="1300"/>
      <c r="E269" s="1300"/>
      <c r="F269" s="1300"/>
      <c r="G269" s="1300"/>
      <c r="H269" s="1300"/>
      <c r="I269" s="1300"/>
    </row>
    <row r="270" spans="2:9" x14ac:dyDescent="0.2">
      <c r="B270" s="1300"/>
      <c r="C270" s="1300"/>
      <c r="D270" s="1300"/>
      <c r="E270" s="1300"/>
      <c r="F270" s="1300"/>
      <c r="G270" s="1300"/>
      <c r="H270" s="1300"/>
      <c r="I270" s="1300"/>
    </row>
    <row r="271" spans="2:9" x14ac:dyDescent="0.2">
      <c r="B271" s="1300"/>
      <c r="C271" s="1300"/>
      <c r="D271" s="1300"/>
      <c r="E271" s="1300"/>
      <c r="F271" s="1300"/>
      <c r="G271" s="1300"/>
      <c r="H271" s="1300"/>
      <c r="I271" s="1300"/>
    </row>
    <row r="272" spans="2:9" x14ac:dyDescent="0.2">
      <c r="B272" s="1300"/>
      <c r="C272" s="1300"/>
      <c r="D272" s="1300"/>
      <c r="E272" s="1300"/>
      <c r="F272" s="1300"/>
      <c r="G272" s="1300"/>
      <c r="H272" s="1300"/>
      <c r="I272" s="1300"/>
    </row>
    <row r="273" spans="2:9" x14ac:dyDescent="0.2">
      <c r="B273" s="1300"/>
      <c r="C273" s="1300"/>
      <c r="D273" s="1300"/>
      <c r="E273" s="1300"/>
      <c r="F273" s="1300"/>
      <c r="G273" s="1300"/>
      <c r="H273" s="1300"/>
      <c r="I273" s="1300"/>
    </row>
    <row r="274" spans="2:9" x14ac:dyDescent="0.2">
      <c r="B274" s="1300"/>
      <c r="C274" s="1300"/>
      <c r="D274" s="1300"/>
      <c r="E274" s="1300"/>
      <c r="F274" s="1300"/>
      <c r="G274" s="1300"/>
      <c r="H274" s="1300"/>
      <c r="I274" s="1300"/>
    </row>
    <row r="275" spans="2:9" x14ac:dyDescent="0.2">
      <c r="B275" s="1300"/>
      <c r="C275" s="1300"/>
      <c r="D275" s="1300"/>
      <c r="E275" s="1300"/>
      <c r="F275" s="1300"/>
      <c r="G275" s="1300"/>
      <c r="H275" s="1300"/>
      <c r="I275" s="1300"/>
    </row>
    <row r="276" spans="2:9" x14ac:dyDescent="0.2">
      <c r="B276" s="1300"/>
      <c r="C276" s="1300"/>
      <c r="D276" s="1300"/>
      <c r="E276" s="1300"/>
      <c r="F276" s="1300"/>
      <c r="G276" s="1300"/>
      <c r="H276" s="1300"/>
      <c r="I276" s="1300"/>
    </row>
    <row r="277" spans="2:9" x14ac:dyDescent="0.2">
      <c r="B277" s="1300"/>
      <c r="C277" s="1300"/>
      <c r="D277" s="1300"/>
      <c r="E277" s="1300"/>
      <c r="F277" s="1300"/>
      <c r="G277" s="1300"/>
      <c r="H277" s="1300"/>
      <c r="I277" s="1300"/>
    </row>
    <row r="278" spans="2:9" x14ac:dyDescent="0.2">
      <c r="B278" s="1300"/>
      <c r="C278" s="1300"/>
      <c r="D278" s="1300"/>
      <c r="E278" s="1300"/>
      <c r="F278" s="1300"/>
      <c r="G278" s="1300"/>
      <c r="H278" s="1300"/>
      <c r="I278" s="1300"/>
    </row>
    <row r="279" spans="2:9" x14ac:dyDescent="0.2">
      <c r="B279" s="1300"/>
      <c r="C279" s="1300"/>
      <c r="D279" s="1300"/>
      <c r="E279" s="1300"/>
      <c r="F279" s="1300"/>
      <c r="G279" s="1300"/>
      <c r="H279" s="1300"/>
      <c r="I279" s="1300"/>
    </row>
    <row r="280" spans="2:9" x14ac:dyDescent="0.2">
      <c r="B280" s="1300"/>
      <c r="C280" s="1300"/>
      <c r="D280" s="1300"/>
      <c r="E280" s="1300"/>
      <c r="F280" s="1300"/>
      <c r="G280" s="1300"/>
      <c r="H280" s="1300"/>
      <c r="I280" s="1300"/>
    </row>
    <row r="281" spans="2:9" x14ac:dyDescent="0.2">
      <c r="B281" s="1300"/>
      <c r="C281" s="1300"/>
      <c r="D281" s="1300"/>
      <c r="E281" s="1300"/>
      <c r="F281" s="1300"/>
      <c r="G281" s="1300"/>
      <c r="H281" s="1300"/>
      <c r="I281" s="1300"/>
    </row>
    <row r="282" spans="2:9" x14ac:dyDescent="0.2">
      <c r="B282" s="1300"/>
      <c r="C282" s="1300"/>
      <c r="D282" s="1300"/>
      <c r="E282" s="1300"/>
      <c r="F282" s="1300"/>
      <c r="G282" s="1300"/>
      <c r="H282" s="1300"/>
      <c r="I282" s="1300"/>
    </row>
    <row r="283" spans="2:9" x14ac:dyDescent="0.2">
      <c r="B283" s="1300"/>
      <c r="C283" s="1300"/>
      <c r="D283" s="1300"/>
      <c r="E283" s="1300"/>
      <c r="F283" s="1300"/>
      <c r="G283" s="1300"/>
      <c r="H283" s="1300"/>
      <c r="I283" s="1300"/>
    </row>
    <row r="284" spans="2:9" x14ac:dyDescent="0.2">
      <c r="B284" s="1300"/>
      <c r="C284" s="1300"/>
      <c r="D284" s="1300"/>
      <c r="E284" s="1300"/>
      <c r="F284" s="1300"/>
      <c r="G284" s="1300"/>
      <c r="H284" s="1300"/>
      <c r="I284" s="1300"/>
    </row>
    <row r="285" spans="2:9" x14ac:dyDescent="0.2">
      <c r="B285" s="1300"/>
      <c r="C285" s="1300"/>
      <c r="D285" s="1300"/>
      <c r="E285" s="1300"/>
      <c r="F285" s="1300"/>
      <c r="G285" s="1300"/>
      <c r="H285" s="1300"/>
      <c r="I285" s="1300"/>
    </row>
    <row r="286" spans="2:9" x14ac:dyDescent="0.2">
      <c r="B286" s="1300"/>
      <c r="C286" s="1300"/>
      <c r="D286" s="1300"/>
      <c r="E286" s="1300"/>
      <c r="F286" s="1300"/>
      <c r="G286" s="1300"/>
      <c r="H286" s="1300"/>
      <c r="I286" s="1300"/>
    </row>
    <row r="287" spans="2:9" x14ac:dyDescent="0.2">
      <c r="B287" s="1300"/>
      <c r="C287" s="1300"/>
      <c r="D287" s="1300"/>
      <c r="E287" s="1300"/>
      <c r="F287" s="1300"/>
      <c r="G287" s="1300"/>
      <c r="H287" s="1300"/>
      <c r="I287" s="1300"/>
    </row>
    <row r="288" spans="2:9" x14ac:dyDescent="0.2">
      <c r="B288" s="1300"/>
      <c r="C288" s="1300"/>
      <c r="D288" s="1300"/>
      <c r="E288" s="1300"/>
      <c r="F288" s="1300"/>
      <c r="G288" s="1300"/>
      <c r="H288" s="1300"/>
      <c r="I288" s="1300"/>
    </row>
    <row r="289" spans="2:9" x14ac:dyDescent="0.2">
      <c r="B289" s="1300"/>
      <c r="C289" s="1300"/>
      <c r="D289" s="1300"/>
      <c r="E289" s="1300"/>
      <c r="F289" s="1300"/>
      <c r="G289" s="1300"/>
      <c r="H289" s="1300"/>
      <c r="I289" s="1300"/>
    </row>
    <row r="290" spans="2:9" x14ac:dyDescent="0.2">
      <c r="B290" s="1300"/>
      <c r="C290" s="1300"/>
      <c r="D290" s="1300"/>
      <c r="E290" s="1300"/>
      <c r="F290" s="1300"/>
      <c r="G290" s="1300"/>
      <c r="H290" s="1300"/>
      <c r="I290" s="1300"/>
    </row>
    <row r="291" spans="2:9" x14ac:dyDescent="0.2">
      <c r="B291" s="1300"/>
      <c r="C291" s="1300"/>
      <c r="D291" s="1300"/>
      <c r="E291" s="1300"/>
      <c r="F291" s="1300"/>
      <c r="G291" s="1300"/>
      <c r="H291" s="1300"/>
      <c r="I291" s="1300"/>
    </row>
    <row r="292" spans="2:9" x14ac:dyDescent="0.2">
      <c r="B292" s="1300"/>
      <c r="C292" s="1300"/>
      <c r="D292" s="1300"/>
      <c r="E292" s="1300"/>
      <c r="F292" s="1300"/>
      <c r="G292" s="1300"/>
      <c r="H292" s="1300"/>
      <c r="I292" s="1300"/>
    </row>
    <row r="293" spans="2:9" x14ac:dyDescent="0.2">
      <c r="B293" s="1300"/>
      <c r="C293" s="1300"/>
      <c r="D293" s="1300"/>
      <c r="E293" s="1300"/>
      <c r="F293" s="1300"/>
      <c r="G293" s="1300"/>
      <c r="H293" s="1300"/>
      <c r="I293" s="1300"/>
    </row>
    <row r="294" spans="2:9" x14ac:dyDescent="0.2">
      <c r="B294" s="1300"/>
      <c r="C294" s="1300"/>
      <c r="D294" s="1300"/>
      <c r="E294" s="1300"/>
      <c r="F294" s="1300"/>
      <c r="G294" s="1300"/>
      <c r="H294" s="1300"/>
      <c r="I294" s="1300"/>
    </row>
    <row r="295" spans="2:9" x14ac:dyDescent="0.2">
      <c r="B295" s="1300"/>
      <c r="C295" s="1300"/>
      <c r="D295" s="1300"/>
      <c r="E295" s="1300"/>
      <c r="F295" s="1300"/>
      <c r="G295" s="1300"/>
      <c r="H295" s="1300"/>
      <c r="I295" s="1300"/>
    </row>
    <row r="296" spans="2:9" x14ac:dyDescent="0.2">
      <c r="B296" s="1300"/>
      <c r="C296" s="1300"/>
      <c r="D296" s="1300"/>
      <c r="E296" s="1300"/>
      <c r="F296" s="1300"/>
      <c r="G296" s="1300"/>
      <c r="H296" s="1300"/>
      <c r="I296" s="1300"/>
    </row>
  </sheetData>
  <mergeCells count="6">
    <mergeCell ref="A185:AB185"/>
    <mergeCell ref="A1:F1"/>
    <mergeCell ref="A175:L175"/>
    <mergeCell ref="A176:L176"/>
    <mergeCell ref="A177:M177"/>
    <mergeCell ref="A178:L17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910A0-1FFE-4AB7-8759-4B347138A898}">
  <dimension ref="A1:AH3574"/>
  <sheetViews>
    <sheetView workbookViewId="0">
      <pane xSplit="1" ySplit="2" topLeftCell="AE3" activePane="bottomRight" state="frozen"/>
      <selection pane="topRight" activeCell="B1" sqref="B1"/>
      <selection pane="bottomLeft" activeCell="A3" sqref="A3"/>
      <selection pane="bottomRight" activeCell="AI146" sqref="AI146"/>
    </sheetView>
  </sheetViews>
  <sheetFormatPr defaultRowHeight="11.25" x14ac:dyDescent="0.2"/>
  <cols>
    <col min="1" max="1" width="35.42578125" style="783" customWidth="1"/>
    <col min="2" max="19" width="8.7109375" style="783" customWidth="1"/>
    <col min="20" max="20" width="5.7109375" style="783" customWidth="1"/>
    <col min="21" max="22" width="8.42578125" style="205" customWidth="1"/>
    <col min="23" max="23" width="9" style="205" customWidth="1"/>
    <col min="24" max="25" width="9" style="259" customWidth="1"/>
    <col min="26" max="33" width="9" style="205" customWidth="1"/>
    <col min="34" max="34" width="13.85546875" style="205" customWidth="1"/>
    <col min="35" max="256" width="9.140625" style="205"/>
    <col min="257" max="257" width="35.42578125" style="205" customWidth="1"/>
    <col min="258" max="275" width="8.7109375" style="205" customWidth="1"/>
    <col min="276" max="276" width="5.7109375" style="205" customWidth="1"/>
    <col min="277" max="278" width="8.42578125" style="205" customWidth="1"/>
    <col min="279" max="289" width="9" style="205" customWidth="1"/>
    <col min="290" max="290" width="13.85546875" style="205" customWidth="1"/>
    <col min="291" max="512" width="9.140625" style="205"/>
    <col min="513" max="513" width="35.42578125" style="205" customWidth="1"/>
    <col min="514" max="531" width="8.7109375" style="205" customWidth="1"/>
    <col min="532" max="532" width="5.7109375" style="205" customWidth="1"/>
    <col min="533" max="534" width="8.42578125" style="205" customWidth="1"/>
    <col min="535" max="545" width="9" style="205" customWidth="1"/>
    <col min="546" max="546" width="13.85546875" style="205" customWidth="1"/>
    <col min="547" max="768" width="9.140625" style="205"/>
    <col min="769" max="769" width="35.42578125" style="205" customWidth="1"/>
    <col min="770" max="787" width="8.7109375" style="205" customWidth="1"/>
    <col min="788" max="788" width="5.7109375" style="205" customWidth="1"/>
    <col min="789" max="790" width="8.42578125" style="205" customWidth="1"/>
    <col min="791" max="801" width="9" style="205" customWidth="1"/>
    <col min="802" max="802" width="13.85546875" style="205" customWidth="1"/>
    <col min="803" max="1024" width="9.140625" style="205"/>
    <col min="1025" max="1025" width="35.42578125" style="205" customWidth="1"/>
    <col min="1026" max="1043" width="8.7109375" style="205" customWidth="1"/>
    <col min="1044" max="1044" width="5.7109375" style="205" customWidth="1"/>
    <col min="1045" max="1046" width="8.42578125" style="205" customWidth="1"/>
    <col min="1047" max="1057" width="9" style="205" customWidth="1"/>
    <col min="1058" max="1058" width="13.85546875" style="205" customWidth="1"/>
    <col min="1059" max="1280" width="9.140625" style="205"/>
    <col min="1281" max="1281" width="35.42578125" style="205" customWidth="1"/>
    <col min="1282" max="1299" width="8.7109375" style="205" customWidth="1"/>
    <col min="1300" max="1300" width="5.7109375" style="205" customWidth="1"/>
    <col min="1301" max="1302" width="8.42578125" style="205" customWidth="1"/>
    <col min="1303" max="1313" width="9" style="205" customWidth="1"/>
    <col min="1314" max="1314" width="13.85546875" style="205" customWidth="1"/>
    <col min="1315" max="1536" width="9.140625" style="205"/>
    <col min="1537" max="1537" width="35.42578125" style="205" customWidth="1"/>
    <col min="1538" max="1555" width="8.7109375" style="205" customWidth="1"/>
    <col min="1556" max="1556" width="5.7109375" style="205" customWidth="1"/>
    <col min="1557" max="1558" width="8.42578125" style="205" customWidth="1"/>
    <col min="1559" max="1569" width="9" style="205" customWidth="1"/>
    <col min="1570" max="1570" width="13.85546875" style="205" customWidth="1"/>
    <col min="1571" max="1792" width="9.140625" style="205"/>
    <col min="1793" max="1793" width="35.42578125" style="205" customWidth="1"/>
    <col min="1794" max="1811" width="8.7109375" style="205" customWidth="1"/>
    <col min="1812" max="1812" width="5.7109375" style="205" customWidth="1"/>
    <col min="1813" max="1814" width="8.42578125" style="205" customWidth="1"/>
    <col min="1815" max="1825" width="9" style="205" customWidth="1"/>
    <col min="1826" max="1826" width="13.85546875" style="205" customWidth="1"/>
    <col min="1827" max="2048" width="9.140625" style="205"/>
    <col min="2049" max="2049" width="35.42578125" style="205" customWidth="1"/>
    <col min="2050" max="2067" width="8.7109375" style="205" customWidth="1"/>
    <col min="2068" max="2068" width="5.7109375" style="205" customWidth="1"/>
    <col min="2069" max="2070" width="8.42578125" style="205" customWidth="1"/>
    <col min="2071" max="2081" width="9" style="205" customWidth="1"/>
    <col min="2082" max="2082" width="13.85546875" style="205" customWidth="1"/>
    <col min="2083" max="2304" width="9.140625" style="205"/>
    <col min="2305" max="2305" width="35.42578125" style="205" customWidth="1"/>
    <col min="2306" max="2323" width="8.7109375" style="205" customWidth="1"/>
    <col min="2324" max="2324" width="5.7109375" style="205" customWidth="1"/>
    <col min="2325" max="2326" width="8.42578125" style="205" customWidth="1"/>
    <col min="2327" max="2337" width="9" style="205" customWidth="1"/>
    <col min="2338" max="2338" width="13.85546875" style="205" customWidth="1"/>
    <col min="2339" max="2560" width="9.140625" style="205"/>
    <col min="2561" max="2561" width="35.42578125" style="205" customWidth="1"/>
    <col min="2562" max="2579" width="8.7109375" style="205" customWidth="1"/>
    <col min="2580" max="2580" width="5.7109375" style="205" customWidth="1"/>
    <col min="2581" max="2582" width="8.42578125" style="205" customWidth="1"/>
    <col min="2583" max="2593" width="9" style="205" customWidth="1"/>
    <col min="2594" max="2594" width="13.85546875" style="205" customWidth="1"/>
    <col min="2595" max="2816" width="9.140625" style="205"/>
    <col min="2817" max="2817" width="35.42578125" style="205" customWidth="1"/>
    <col min="2818" max="2835" width="8.7109375" style="205" customWidth="1"/>
    <col min="2836" max="2836" width="5.7109375" style="205" customWidth="1"/>
    <col min="2837" max="2838" width="8.42578125" style="205" customWidth="1"/>
    <col min="2839" max="2849" width="9" style="205" customWidth="1"/>
    <col min="2850" max="2850" width="13.85546875" style="205" customWidth="1"/>
    <col min="2851" max="3072" width="9.140625" style="205"/>
    <col min="3073" max="3073" width="35.42578125" style="205" customWidth="1"/>
    <col min="3074" max="3091" width="8.7109375" style="205" customWidth="1"/>
    <col min="3092" max="3092" width="5.7109375" style="205" customWidth="1"/>
    <col min="3093" max="3094" width="8.42578125" style="205" customWidth="1"/>
    <col min="3095" max="3105" width="9" style="205" customWidth="1"/>
    <col min="3106" max="3106" width="13.85546875" style="205" customWidth="1"/>
    <col min="3107" max="3328" width="9.140625" style="205"/>
    <col min="3329" max="3329" width="35.42578125" style="205" customWidth="1"/>
    <col min="3330" max="3347" width="8.7109375" style="205" customWidth="1"/>
    <col min="3348" max="3348" width="5.7109375" style="205" customWidth="1"/>
    <col min="3349" max="3350" width="8.42578125" style="205" customWidth="1"/>
    <col min="3351" max="3361" width="9" style="205" customWidth="1"/>
    <col min="3362" max="3362" width="13.85546875" style="205" customWidth="1"/>
    <col min="3363" max="3584" width="9.140625" style="205"/>
    <col min="3585" max="3585" width="35.42578125" style="205" customWidth="1"/>
    <col min="3586" max="3603" width="8.7109375" style="205" customWidth="1"/>
    <col min="3604" max="3604" width="5.7109375" style="205" customWidth="1"/>
    <col min="3605" max="3606" width="8.42578125" style="205" customWidth="1"/>
    <col min="3607" max="3617" width="9" style="205" customWidth="1"/>
    <col min="3618" max="3618" width="13.85546875" style="205" customWidth="1"/>
    <col min="3619" max="3840" width="9.140625" style="205"/>
    <col min="3841" max="3841" width="35.42578125" style="205" customWidth="1"/>
    <col min="3842" max="3859" width="8.7109375" style="205" customWidth="1"/>
    <col min="3860" max="3860" width="5.7109375" style="205" customWidth="1"/>
    <col min="3861" max="3862" width="8.42578125" style="205" customWidth="1"/>
    <col min="3863" max="3873" width="9" style="205" customWidth="1"/>
    <col min="3874" max="3874" width="13.85546875" style="205" customWidth="1"/>
    <col min="3875" max="4096" width="9.140625" style="205"/>
    <col min="4097" max="4097" width="35.42578125" style="205" customWidth="1"/>
    <col min="4098" max="4115" width="8.7109375" style="205" customWidth="1"/>
    <col min="4116" max="4116" width="5.7109375" style="205" customWidth="1"/>
    <col min="4117" max="4118" width="8.42578125" style="205" customWidth="1"/>
    <col min="4119" max="4129" width="9" style="205" customWidth="1"/>
    <col min="4130" max="4130" width="13.85546875" style="205" customWidth="1"/>
    <col min="4131" max="4352" width="9.140625" style="205"/>
    <col min="4353" max="4353" width="35.42578125" style="205" customWidth="1"/>
    <col min="4354" max="4371" width="8.7109375" style="205" customWidth="1"/>
    <col min="4372" max="4372" width="5.7109375" style="205" customWidth="1"/>
    <col min="4373" max="4374" width="8.42578125" style="205" customWidth="1"/>
    <col min="4375" max="4385" width="9" style="205" customWidth="1"/>
    <col min="4386" max="4386" width="13.85546875" style="205" customWidth="1"/>
    <col min="4387" max="4608" width="9.140625" style="205"/>
    <col min="4609" max="4609" width="35.42578125" style="205" customWidth="1"/>
    <col min="4610" max="4627" width="8.7109375" style="205" customWidth="1"/>
    <col min="4628" max="4628" width="5.7109375" style="205" customWidth="1"/>
    <col min="4629" max="4630" width="8.42578125" style="205" customWidth="1"/>
    <col min="4631" max="4641" width="9" style="205" customWidth="1"/>
    <col min="4642" max="4642" width="13.85546875" style="205" customWidth="1"/>
    <col min="4643" max="4864" width="9.140625" style="205"/>
    <col min="4865" max="4865" width="35.42578125" style="205" customWidth="1"/>
    <col min="4866" max="4883" width="8.7109375" style="205" customWidth="1"/>
    <col min="4884" max="4884" width="5.7109375" style="205" customWidth="1"/>
    <col min="4885" max="4886" width="8.42578125" style="205" customWidth="1"/>
    <col min="4887" max="4897" width="9" style="205" customWidth="1"/>
    <col min="4898" max="4898" width="13.85546875" style="205" customWidth="1"/>
    <col min="4899" max="5120" width="9.140625" style="205"/>
    <col min="5121" max="5121" width="35.42578125" style="205" customWidth="1"/>
    <col min="5122" max="5139" width="8.7109375" style="205" customWidth="1"/>
    <col min="5140" max="5140" width="5.7109375" style="205" customWidth="1"/>
    <col min="5141" max="5142" width="8.42578125" style="205" customWidth="1"/>
    <col min="5143" max="5153" width="9" style="205" customWidth="1"/>
    <col min="5154" max="5154" width="13.85546875" style="205" customWidth="1"/>
    <col min="5155" max="5376" width="9.140625" style="205"/>
    <col min="5377" max="5377" width="35.42578125" style="205" customWidth="1"/>
    <col min="5378" max="5395" width="8.7109375" style="205" customWidth="1"/>
    <col min="5396" max="5396" width="5.7109375" style="205" customWidth="1"/>
    <col min="5397" max="5398" width="8.42578125" style="205" customWidth="1"/>
    <col min="5399" max="5409" width="9" style="205" customWidth="1"/>
    <col min="5410" max="5410" width="13.85546875" style="205" customWidth="1"/>
    <col min="5411" max="5632" width="9.140625" style="205"/>
    <col min="5633" max="5633" width="35.42578125" style="205" customWidth="1"/>
    <col min="5634" max="5651" width="8.7109375" style="205" customWidth="1"/>
    <col min="5652" max="5652" width="5.7109375" style="205" customWidth="1"/>
    <col min="5653" max="5654" width="8.42578125" style="205" customWidth="1"/>
    <col min="5655" max="5665" width="9" style="205" customWidth="1"/>
    <col min="5666" max="5666" width="13.85546875" style="205" customWidth="1"/>
    <col min="5667" max="5888" width="9.140625" style="205"/>
    <col min="5889" max="5889" width="35.42578125" style="205" customWidth="1"/>
    <col min="5890" max="5907" width="8.7109375" style="205" customWidth="1"/>
    <col min="5908" max="5908" width="5.7109375" style="205" customWidth="1"/>
    <col min="5909" max="5910" width="8.42578125" style="205" customWidth="1"/>
    <col min="5911" max="5921" width="9" style="205" customWidth="1"/>
    <col min="5922" max="5922" width="13.85546875" style="205" customWidth="1"/>
    <col min="5923" max="6144" width="9.140625" style="205"/>
    <col min="6145" max="6145" width="35.42578125" style="205" customWidth="1"/>
    <col min="6146" max="6163" width="8.7109375" style="205" customWidth="1"/>
    <col min="6164" max="6164" width="5.7109375" style="205" customWidth="1"/>
    <col min="6165" max="6166" width="8.42578125" style="205" customWidth="1"/>
    <col min="6167" max="6177" width="9" style="205" customWidth="1"/>
    <col min="6178" max="6178" width="13.85546875" style="205" customWidth="1"/>
    <col min="6179" max="6400" width="9.140625" style="205"/>
    <col min="6401" max="6401" width="35.42578125" style="205" customWidth="1"/>
    <col min="6402" max="6419" width="8.7109375" style="205" customWidth="1"/>
    <col min="6420" max="6420" width="5.7109375" style="205" customWidth="1"/>
    <col min="6421" max="6422" width="8.42578125" style="205" customWidth="1"/>
    <col min="6423" max="6433" width="9" style="205" customWidth="1"/>
    <col min="6434" max="6434" width="13.85546875" style="205" customWidth="1"/>
    <col min="6435" max="6656" width="9.140625" style="205"/>
    <col min="6657" max="6657" width="35.42578125" style="205" customWidth="1"/>
    <col min="6658" max="6675" width="8.7109375" style="205" customWidth="1"/>
    <col min="6676" max="6676" width="5.7109375" style="205" customWidth="1"/>
    <col min="6677" max="6678" width="8.42578125" style="205" customWidth="1"/>
    <col min="6679" max="6689" width="9" style="205" customWidth="1"/>
    <col min="6690" max="6690" width="13.85546875" style="205" customWidth="1"/>
    <col min="6691" max="6912" width="9.140625" style="205"/>
    <col min="6913" max="6913" width="35.42578125" style="205" customWidth="1"/>
    <col min="6914" max="6931" width="8.7109375" style="205" customWidth="1"/>
    <col min="6932" max="6932" width="5.7109375" style="205" customWidth="1"/>
    <col min="6933" max="6934" width="8.42578125" style="205" customWidth="1"/>
    <col min="6935" max="6945" width="9" style="205" customWidth="1"/>
    <col min="6946" max="6946" width="13.85546875" style="205" customWidth="1"/>
    <col min="6947" max="7168" width="9.140625" style="205"/>
    <col min="7169" max="7169" width="35.42578125" style="205" customWidth="1"/>
    <col min="7170" max="7187" width="8.7109375" style="205" customWidth="1"/>
    <col min="7188" max="7188" width="5.7109375" style="205" customWidth="1"/>
    <col min="7189" max="7190" width="8.42578125" style="205" customWidth="1"/>
    <col min="7191" max="7201" width="9" style="205" customWidth="1"/>
    <col min="7202" max="7202" width="13.85546875" style="205" customWidth="1"/>
    <col min="7203" max="7424" width="9.140625" style="205"/>
    <col min="7425" max="7425" width="35.42578125" style="205" customWidth="1"/>
    <col min="7426" max="7443" width="8.7109375" style="205" customWidth="1"/>
    <col min="7444" max="7444" width="5.7109375" style="205" customWidth="1"/>
    <col min="7445" max="7446" width="8.42578125" style="205" customWidth="1"/>
    <col min="7447" max="7457" width="9" style="205" customWidth="1"/>
    <col min="7458" max="7458" width="13.85546875" style="205" customWidth="1"/>
    <col min="7459" max="7680" width="9.140625" style="205"/>
    <col min="7681" max="7681" width="35.42578125" style="205" customWidth="1"/>
    <col min="7682" max="7699" width="8.7109375" style="205" customWidth="1"/>
    <col min="7700" max="7700" width="5.7109375" style="205" customWidth="1"/>
    <col min="7701" max="7702" width="8.42578125" style="205" customWidth="1"/>
    <col min="7703" max="7713" width="9" style="205" customWidth="1"/>
    <col min="7714" max="7714" width="13.85546875" style="205" customWidth="1"/>
    <col min="7715" max="7936" width="9.140625" style="205"/>
    <col min="7937" max="7937" width="35.42578125" style="205" customWidth="1"/>
    <col min="7938" max="7955" width="8.7109375" style="205" customWidth="1"/>
    <col min="7956" max="7956" width="5.7109375" style="205" customWidth="1"/>
    <col min="7957" max="7958" width="8.42578125" style="205" customWidth="1"/>
    <col min="7959" max="7969" width="9" style="205" customWidth="1"/>
    <col min="7970" max="7970" width="13.85546875" style="205" customWidth="1"/>
    <col min="7971" max="8192" width="9.140625" style="205"/>
    <col min="8193" max="8193" width="35.42578125" style="205" customWidth="1"/>
    <col min="8194" max="8211" width="8.7109375" style="205" customWidth="1"/>
    <col min="8212" max="8212" width="5.7109375" style="205" customWidth="1"/>
    <col min="8213" max="8214" width="8.42578125" style="205" customWidth="1"/>
    <col min="8215" max="8225" width="9" style="205" customWidth="1"/>
    <col min="8226" max="8226" width="13.85546875" style="205" customWidth="1"/>
    <col min="8227" max="8448" width="9.140625" style="205"/>
    <col min="8449" max="8449" width="35.42578125" style="205" customWidth="1"/>
    <col min="8450" max="8467" width="8.7109375" style="205" customWidth="1"/>
    <col min="8468" max="8468" width="5.7109375" style="205" customWidth="1"/>
    <col min="8469" max="8470" width="8.42578125" style="205" customWidth="1"/>
    <col min="8471" max="8481" width="9" style="205" customWidth="1"/>
    <col min="8482" max="8482" width="13.85546875" style="205" customWidth="1"/>
    <col min="8483" max="8704" width="9.140625" style="205"/>
    <col min="8705" max="8705" width="35.42578125" style="205" customWidth="1"/>
    <col min="8706" max="8723" width="8.7109375" style="205" customWidth="1"/>
    <col min="8724" max="8724" width="5.7109375" style="205" customWidth="1"/>
    <col min="8725" max="8726" width="8.42578125" style="205" customWidth="1"/>
    <col min="8727" max="8737" width="9" style="205" customWidth="1"/>
    <col min="8738" max="8738" width="13.85546875" style="205" customWidth="1"/>
    <col min="8739" max="8960" width="9.140625" style="205"/>
    <col min="8961" max="8961" width="35.42578125" style="205" customWidth="1"/>
    <col min="8962" max="8979" width="8.7109375" style="205" customWidth="1"/>
    <col min="8980" max="8980" width="5.7109375" style="205" customWidth="1"/>
    <col min="8981" max="8982" width="8.42578125" style="205" customWidth="1"/>
    <col min="8983" max="8993" width="9" style="205" customWidth="1"/>
    <col min="8994" max="8994" width="13.85546875" style="205" customWidth="1"/>
    <col min="8995" max="9216" width="9.140625" style="205"/>
    <col min="9217" max="9217" width="35.42578125" style="205" customWidth="1"/>
    <col min="9218" max="9235" width="8.7109375" style="205" customWidth="1"/>
    <col min="9236" max="9236" width="5.7109375" style="205" customWidth="1"/>
    <col min="9237" max="9238" width="8.42578125" style="205" customWidth="1"/>
    <col min="9239" max="9249" width="9" style="205" customWidth="1"/>
    <col min="9250" max="9250" width="13.85546875" style="205" customWidth="1"/>
    <col min="9251" max="9472" width="9.140625" style="205"/>
    <col min="9473" max="9473" width="35.42578125" style="205" customWidth="1"/>
    <col min="9474" max="9491" width="8.7109375" style="205" customWidth="1"/>
    <col min="9492" max="9492" width="5.7109375" style="205" customWidth="1"/>
    <col min="9493" max="9494" width="8.42578125" style="205" customWidth="1"/>
    <col min="9495" max="9505" width="9" style="205" customWidth="1"/>
    <col min="9506" max="9506" width="13.85546875" style="205" customWidth="1"/>
    <col min="9507" max="9728" width="9.140625" style="205"/>
    <col min="9729" max="9729" width="35.42578125" style="205" customWidth="1"/>
    <col min="9730" max="9747" width="8.7109375" style="205" customWidth="1"/>
    <col min="9748" max="9748" width="5.7109375" style="205" customWidth="1"/>
    <col min="9749" max="9750" width="8.42578125" style="205" customWidth="1"/>
    <col min="9751" max="9761" width="9" style="205" customWidth="1"/>
    <col min="9762" max="9762" width="13.85546875" style="205" customWidth="1"/>
    <col min="9763" max="9984" width="9.140625" style="205"/>
    <col min="9985" max="9985" width="35.42578125" style="205" customWidth="1"/>
    <col min="9986" max="10003" width="8.7109375" style="205" customWidth="1"/>
    <col min="10004" max="10004" width="5.7109375" style="205" customWidth="1"/>
    <col min="10005" max="10006" width="8.42578125" style="205" customWidth="1"/>
    <col min="10007" max="10017" width="9" style="205" customWidth="1"/>
    <col min="10018" max="10018" width="13.85546875" style="205" customWidth="1"/>
    <col min="10019" max="10240" width="9.140625" style="205"/>
    <col min="10241" max="10241" width="35.42578125" style="205" customWidth="1"/>
    <col min="10242" max="10259" width="8.7109375" style="205" customWidth="1"/>
    <col min="10260" max="10260" width="5.7109375" style="205" customWidth="1"/>
    <col min="10261" max="10262" width="8.42578125" style="205" customWidth="1"/>
    <col min="10263" max="10273" width="9" style="205" customWidth="1"/>
    <col min="10274" max="10274" width="13.85546875" style="205" customWidth="1"/>
    <col min="10275" max="10496" width="9.140625" style="205"/>
    <col min="10497" max="10497" width="35.42578125" style="205" customWidth="1"/>
    <col min="10498" max="10515" width="8.7109375" style="205" customWidth="1"/>
    <col min="10516" max="10516" width="5.7109375" style="205" customWidth="1"/>
    <col min="10517" max="10518" width="8.42578125" style="205" customWidth="1"/>
    <col min="10519" max="10529" width="9" style="205" customWidth="1"/>
    <col min="10530" max="10530" width="13.85546875" style="205" customWidth="1"/>
    <col min="10531" max="10752" width="9.140625" style="205"/>
    <col min="10753" max="10753" width="35.42578125" style="205" customWidth="1"/>
    <col min="10754" max="10771" width="8.7109375" style="205" customWidth="1"/>
    <col min="10772" max="10772" width="5.7109375" style="205" customWidth="1"/>
    <col min="10773" max="10774" width="8.42578125" style="205" customWidth="1"/>
    <col min="10775" max="10785" width="9" style="205" customWidth="1"/>
    <col min="10786" max="10786" width="13.85546875" style="205" customWidth="1"/>
    <col min="10787" max="11008" width="9.140625" style="205"/>
    <col min="11009" max="11009" width="35.42578125" style="205" customWidth="1"/>
    <col min="11010" max="11027" width="8.7109375" style="205" customWidth="1"/>
    <col min="11028" max="11028" width="5.7109375" style="205" customWidth="1"/>
    <col min="11029" max="11030" width="8.42578125" style="205" customWidth="1"/>
    <col min="11031" max="11041" width="9" style="205" customWidth="1"/>
    <col min="11042" max="11042" width="13.85546875" style="205" customWidth="1"/>
    <col min="11043" max="11264" width="9.140625" style="205"/>
    <col min="11265" max="11265" width="35.42578125" style="205" customWidth="1"/>
    <col min="11266" max="11283" width="8.7109375" style="205" customWidth="1"/>
    <col min="11284" max="11284" width="5.7109375" style="205" customWidth="1"/>
    <col min="11285" max="11286" width="8.42578125" style="205" customWidth="1"/>
    <col min="11287" max="11297" width="9" style="205" customWidth="1"/>
    <col min="11298" max="11298" width="13.85546875" style="205" customWidth="1"/>
    <col min="11299" max="11520" width="9.140625" style="205"/>
    <col min="11521" max="11521" width="35.42578125" style="205" customWidth="1"/>
    <col min="11522" max="11539" width="8.7109375" style="205" customWidth="1"/>
    <col min="11540" max="11540" width="5.7109375" style="205" customWidth="1"/>
    <col min="11541" max="11542" width="8.42578125" style="205" customWidth="1"/>
    <col min="11543" max="11553" width="9" style="205" customWidth="1"/>
    <col min="11554" max="11554" width="13.85546875" style="205" customWidth="1"/>
    <col min="11555" max="11776" width="9.140625" style="205"/>
    <col min="11777" max="11777" width="35.42578125" style="205" customWidth="1"/>
    <col min="11778" max="11795" width="8.7109375" style="205" customWidth="1"/>
    <col min="11796" max="11796" width="5.7109375" style="205" customWidth="1"/>
    <col min="11797" max="11798" width="8.42578125" style="205" customWidth="1"/>
    <col min="11799" max="11809" width="9" style="205" customWidth="1"/>
    <col min="11810" max="11810" width="13.85546875" style="205" customWidth="1"/>
    <col min="11811" max="12032" width="9.140625" style="205"/>
    <col min="12033" max="12033" width="35.42578125" style="205" customWidth="1"/>
    <col min="12034" max="12051" width="8.7109375" style="205" customWidth="1"/>
    <col min="12052" max="12052" width="5.7109375" style="205" customWidth="1"/>
    <col min="12053" max="12054" width="8.42578125" style="205" customWidth="1"/>
    <col min="12055" max="12065" width="9" style="205" customWidth="1"/>
    <col min="12066" max="12066" width="13.85546875" style="205" customWidth="1"/>
    <col min="12067" max="12288" width="9.140625" style="205"/>
    <col min="12289" max="12289" width="35.42578125" style="205" customWidth="1"/>
    <col min="12290" max="12307" width="8.7109375" style="205" customWidth="1"/>
    <col min="12308" max="12308" width="5.7109375" style="205" customWidth="1"/>
    <col min="12309" max="12310" width="8.42578125" style="205" customWidth="1"/>
    <col min="12311" max="12321" width="9" style="205" customWidth="1"/>
    <col min="12322" max="12322" width="13.85546875" style="205" customWidth="1"/>
    <col min="12323" max="12544" width="9.140625" style="205"/>
    <col min="12545" max="12545" width="35.42578125" style="205" customWidth="1"/>
    <col min="12546" max="12563" width="8.7109375" style="205" customWidth="1"/>
    <col min="12564" max="12564" width="5.7109375" style="205" customWidth="1"/>
    <col min="12565" max="12566" width="8.42578125" style="205" customWidth="1"/>
    <col min="12567" max="12577" width="9" style="205" customWidth="1"/>
    <col min="12578" max="12578" width="13.85546875" style="205" customWidth="1"/>
    <col min="12579" max="12800" width="9.140625" style="205"/>
    <col min="12801" max="12801" width="35.42578125" style="205" customWidth="1"/>
    <col min="12802" max="12819" width="8.7109375" style="205" customWidth="1"/>
    <col min="12820" max="12820" width="5.7109375" style="205" customWidth="1"/>
    <col min="12821" max="12822" width="8.42578125" style="205" customWidth="1"/>
    <col min="12823" max="12833" width="9" style="205" customWidth="1"/>
    <col min="12834" max="12834" width="13.85546875" style="205" customWidth="1"/>
    <col min="12835" max="13056" width="9.140625" style="205"/>
    <col min="13057" max="13057" width="35.42578125" style="205" customWidth="1"/>
    <col min="13058" max="13075" width="8.7109375" style="205" customWidth="1"/>
    <col min="13076" max="13076" width="5.7109375" style="205" customWidth="1"/>
    <col min="13077" max="13078" width="8.42578125" style="205" customWidth="1"/>
    <col min="13079" max="13089" width="9" style="205" customWidth="1"/>
    <col min="13090" max="13090" width="13.85546875" style="205" customWidth="1"/>
    <col min="13091" max="13312" width="9.140625" style="205"/>
    <col min="13313" max="13313" width="35.42578125" style="205" customWidth="1"/>
    <col min="13314" max="13331" width="8.7109375" style="205" customWidth="1"/>
    <col min="13332" max="13332" width="5.7109375" style="205" customWidth="1"/>
    <col min="13333" max="13334" width="8.42578125" style="205" customWidth="1"/>
    <col min="13335" max="13345" width="9" style="205" customWidth="1"/>
    <col min="13346" max="13346" width="13.85546875" style="205" customWidth="1"/>
    <col min="13347" max="13568" width="9.140625" style="205"/>
    <col min="13569" max="13569" width="35.42578125" style="205" customWidth="1"/>
    <col min="13570" max="13587" width="8.7109375" style="205" customWidth="1"/>
    <col min="13588" max="13588" width="5.7109375" style="205" customWidth="1"/>
    <col min="13589" max="13590" width="8.42578125" style="205" customWidth="1"/>
    <col min="13591" max="13601" width="9" style="205" customWidth="1"/>
    <col min="13602" max="13602" width="13.85546875" style="205" customWidth="1"/>
    <col min="13603" max="13824" width="9.140625" style="205"/>
    <col min="13825" max="13825" width="35.42578125" style="205" customWidth="1"/>
    <col min="13826" max="13843" width="8.7109375" style="205" customWidth="1"/>
    <col min="13844" max="13844" width="5.7109375" style="205" customWidth="1"/>
    <col min="13845" max="13846" width="8.42578125" style="205" customWidth="1"/>
    <col min="13847" max="13857" width="9" style="205" customWidth="1"/>
    <col min="13858" max="13858" width="13.85546875" style="205" customWidth="1"/>
    <col min="13859" max="14080" width="9.140625" style="205"/>
    <col min="14081" max="14081" width="35.42578125" style="205" customWidth="1"/>
    <col min="14082" max="14099" width="8.7109375" style="205" customWidth="1"/>
    <col min="14100" max="14100" width="5.7109375" style="205" customWidth="1"/>
    <col min="14101" max="14102" width="8.42578125" style="205" customWidth="1"/>
    <col min="14103" max="14113" width="9" style="205" customWidth="1"/>
    <col min="14114" max="14114" width="13.85546875" style="205" customWidth="1"/>
    <col min="14115" max="14336" width="9.140625" style="205"/>
    <col min="14337" max="14337" width="35.42578125" style="205" customWidth="1"/>
    <col min="14338" max="14355" width="8.7109375" style="205" customWidth="1"/>
    <col min="14356" max="14356" width="5.7109375" style="205" customWidth="1"/>
    <col min="14357" max="14358" width="8.42578125" style="205" customWidth="1"/>
    <col min="14359" max="14369" width="9" style="205" customWidth="1"/>
    <col min="14370" max="14370" width="13.85546875" style="205" customWidth="1"/>
    <col min="14371" max="14592" width="9.140625" style="205"/>
    <col min="14593" max="14593" width="35.42578125" style="205" customWidth="1"/>
    <col min="14594" max="14611" width="8.7109375" style="205" customWidth="1"/>
    <col min="14612" max="14612" width="5.7109375" style="205" customWidth="1"/>
    <col min="14613" max="14614" width="8.42578125" style="205" customWidth="1"/>
    <col min="14615" max="14625" width="9" style="205" customWidth="1"/>
    <col min="14626" max="14626" width="13.85546875" style="205" customWidth="1"/>
    <col min="14627" max="14848" width="9.140625" style="205"/>
    <col min="14849" max="14849" width="35.42578125" style="205" customWidth="1"/>
    <col min="14850" max="14867" width="8.7109375" style="205" customWidth="1"/>
    <col min="14868" max="14868" width="5.7109375" style="205" customWidth="1"/>
    <col min="14869" max="14870" width="8.42578125" style="205" customWidth="1"/>
    <col min="14871" max="14881" width="9" style="205" customWidth="1"/>
    <col min="14882" max="14882" width="13.85546875" style="205" customWidth="1"/>
    <col min="14883" max="15104" width="9.140625" style="205"/>
    <col min="15105" max="15105" width="35.42578125" style="205" customWidth="1"/>
    <col min="15106" max="15123" width="8.7109375" style="205" customWidth="1"/>
    <col min="15124" max="15124" width="5.7109375" style="205" customWidth="1"/>
    <col min="15125" max="15126" width="8.42578125" style="205" customWidth="1"/>
    <col min="15127" max="15137" width="9" style="205" customWidth="1"/>
    <col min="15138" max="15138" width="13.85546875" style="205" customWidth="1"/>
    <col min="15139" max="15360" width="9.140625" style="205"/>
    <col min="15361" max="15361" width="35.42578125" style="205" customWidth="1"/>
    <col min="15362" max="15379" width="8.7109375" style="205" customWidth="1"/>
    <col min="15380" max="15380" width="5.7109375" style="205" customWidth="1"/>
    <col min="15381" max="15382" width="8.42578125" style="205" customWidth="1"/>
    <col min="15383" max="15393" width="9" style="205" customWidth="1"/>
    <col min="15394" max="15394" width="13.85546875" style="205" customWidth="1"/>
    <col min="15395" max="15616" width="9.140625" style="205"/>
    <col min="15617" max="15617" width="35.42578125" style="205" customWidth="1"/>
    <col min="15618" max="15635" width="8.7109375" style="205" customWidth="1"/>
    <col min="15636" max="15636" width="5.7109375" style="205" customWidth="1"/>
    <col min="15637" max="15638" width="8.42578125" style="205" customWidth="1"/>
    <col min="15639" max="15649" width="9" style="205" customWidth="1"/>
    <col min="15650" max="15650" width="13.85546875" style="205" customWidth="1"/>
    <col min="15651" max="15872" width="9.140625" style="205"/>
    <col min="15873" max="15873" width="35.42578125" style="205" customWidth="1"/>
    <col min="15874" max="15891" width="8.7109375" style="205" customWidth="1"/>
    <col min="15892" max="15892" width="5.7109375" style="205" customWidth="1"/>
    <col min="15893" max="15894" width="8.42578125" style="205" customWidth="1"/>
    <col min="15895" max="15905" width="9" style="205" customWidth="1"/>
    <col min="15906" max="15906" width="13.85546875" style="205" customWidth="1"/>
    <col min="15907" max="16128" width="9.140625" style="205"/>
    <col min="16129" max="16129" width="35.42578125" style="205" customWidth="1"/>
    <col min="16130" max="16147" width="8.7109375" style="205" customWidth="1"/>
    <col min="16148" max="16148" width="5.7109375" style="205" customWidth="1"/>
    <col min="16149" max="16150" width="8.42578125" style="205" customWidth="1"/>
    <col min="16151" max="16161" width="9" style="205" customWidth="1"/>
    <col min="16162" max="16162" width="13.85546875" style="205" customWidth="1"/>
    <col min="16163" max="16384" width="9.140625" style="205"/>
  </cols>
  <sheetData>
    <row r="1" spans="1:34" s="677" customFormat="1" ht="15.75" x14ac:dyDescent="0.25">
      <c r="A1" s="1496" t="s">
        <v>489</v>
      </c>
      <c r="B1" s="1496"/>
      <c r="C1" s="1496"/>
      <c r="D1" s="1496"/>
      <c r="E1" s="1496"/>
      <c r="F1" s="1496"/>
      <c r="G1" s="1496"/>
      <c r="H1" s="1496"/>
      <c r="I1" s="1496"/>
      <c r="J1" s="1496"/>
      <c r="K1" s="1496"/>
      <c r="L1" s="1496"/>
      <c r="M1" s="1496"/>
      <c r="N1" s="1496"/>
      <c r="O1" s="1496"/>
      <c r="P1" s="1496"/>
      <c r="Q1" s="1496"/>
      <c r="R1" s="1496"/>
      <c r="S1" s="1496"/>
      <c r="T1" s="1496"/>
      <c r="U1" s="1496"/>
      <c r="V1" s="1496"/>
      <c r="W1" s="1496"/>
      <c r="X1" s="1496"/>
      <c r="Y1" s="1496"/>
    </row>
    <row r="2" spans="1:34" s="680" customFormat="1" ht="24" x14ac:dyDescent="0.25">
      <c r="A2" s="209"/>
      <c r="B2" s="206">
        <v>1991</v>
      </c>
      <c r="C2" s="206">
        <v>1992</v>
      </c>
      <c r="D2" s="206">
        <v>1993</v>
      </c>
      <c r="E2" s="206">
        <v>1994</v>
      </c>
      <c r="F2" s="206">
        <v>1995</v>
      </c>
      <c r="G2" s="206">
        <v>1996</v>
      </c>
      <c r="H2" s="206">
        <v>1997</v>
      </c>
      <c r="I2" s="206">
        <v>1998</v>
      </c>
      <c r="J2" s="206">
        <v>1999</v>
      </c>
      <c r="K2" s="206">
        <v>2000</v>
      </c>
      <c r="L2" s="206">
        <v>2001</v>
      </c>
      <c r="M2" s="206">
        <v>2002</v>
      </c>
      <c r="N2" s="206">
        <v>2003</v>
      </c>
      <c r="O2" s="206">
        <v>2004</v>
      </c>
      <c r="P2" s="206">
        <v>2005</v>
      </c>
      <c r="Q2" s="206">
        <v>2006</v>
      </c>
      <c r="R2" s="206">
        <v>2007</v>
      </c>
      <c r="S2" s="206">
        <v>2008</v>
      </c>
      <c r="T2" s="206">
        <v>2009</v>
      </c>
      <c r="U2" s="206">
        <v>2010</v>
      </c>
      <c r="V2" s="206">
        <v>2011</v>
      </c>
      <c r="W2" s="206">
        <v>2012</v>
      </c>
      <c r="X2" s="678">
        <v>2013</v>
      </c>
      <c r="Y2" s="678">
        <v>2014</v>
      </c>
      <c r="Z2" s="206">
        <v>2015</v>
      </c>
      <c r="AA2" s="678">
        <v>2016</v>
      </c>
      <c r="AB2" s="678">
        <v>2017</v>
      </c>
      <c r="AC2" s="206">
        <v>2018</v>
      </c>
      <c r="AD2" s="678">
        <v>2019</v>
      </c>
      <c r="AE2" s="678" t="s">
        <v>490</v>
      </c>
      <c r="AF2" s="678">
        <v>2021</v>
      </c>
      <c r="AG2" s="679">
        <v>2022</v>
      </c>
      <c r="AH2" s="206" t="s">
        <v>491</v>
      </c>
    </row>
    <row r="3" spans="1:34" s="686" customFormat="1" ht="12.75" customHeight="1" x14ac:dyDescent="0.25">
      <c r="A3" s="448" t="s">
        <v>1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681"/>
      <c r="V3" s="681"/>
      <c r="W3" s="682"/>
      <c r="X3" s="682"/>
      <c r="Y3" s="683"/>
      <c r="Z3" s="682"/>
      <c r="AA3" s="682"/>
      <c r="AB3" s="682"/>
      <c r="AC3" s="682"/>
      <c r="AD3" s="682"/>
      <c r="AE3" s="682"/>
      <c r="AF3" s="682"/>
      <c r="AG3" s="684"/>
      <c r="AH3" s="685"/>
    </row>
    <row r="4" spans="1:34" s="695" customFormat="1" ht="12.75" customHeight="1" x14ac:dyDescent="0.25">
      <c r="A4" s="687" t="s">
        <v>206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9"/>
      <c r="V4" s="689"/>
      <c r="W4" s="689"/>
      <c r="X4" s="689"/>
      <c r="Y4" s="689"/>
      <c r="Z4" s="689"/>
      <c r="AA4" s="690"/>
      <c r="AB4" s="690"/>
      <c r="AC4" s="691"/>
      <c r="AD4" s="691"/>
      <c r="AE4" s="692"/>
      <c r="AF4" s="691"/>
      <c r="AG4" s="693"/>
      <c r="AH4" s="694"/>
    </row>
    <row r="5" spans="1:34" s="695" customFormat="1" ht="12.75" customHeight="1" x14ac:dyDescent="0.25">
      <c r="A5" s="687" t="s">
        <v>46</v>
      </c>
      <c r="B5" s="690" t="s">
        <v>384</v>
      </c>
      <c r="C5" s="690" t="s">
        <v>384</v>
      </c>
      <c r="D5" s="690" t="s">
        <v>384</v>
      </c>
      <c r="E5" s="690" t="s">
        <v>384</v>
      </c>
      <c r="F5" s="690" t="s">
        <v>384</v>
      </c>
      <c r="G5" s="690" t="s">
        <v>384</v>
      </c>
      <c r="H5" s="690" t="s">
        <v>384</v>
      </c>
      <c r="I5" s="690" t="s">
        <v>384</v>
      </c>
      <c r="J5" s="690" t="s">
        <v>384</v>
      </c>
      <c r="K5" s="696" t="s">
        <v>492</v>
      </c>
      <c r="L5" s="696" t="s">
        <v>384</v>
      </c>
      <c r="M5" s="696" t="s">
        <v>384</v>
      </c>
      <c r="N5" s="696" t="s">
        <v>384</v>
      </c>
      <c r="O5" s="696" t="s">
        <v>384</v>
      </c>
      <c r="P5" s="696" t="s">
        <v>384</v>
      </c>
      <c r="Q5" s="696" t="s">
        <v>384</v>
      </c>
      <c r="R5" s="696" t="s">
        <v>384</v>
      </c>
      <c r="S5" s="696" t="s">
        <v>384</v>
      </c>
      <c r="T5" s="696" t="s">
        <v>384</v>
      </c>
      <c r="U5" s="697">
        <v>42.1</v>
      </c>
      <c r="V5" s="698">
        <v>42.4</v>
      </c>
      <c r="W5" s="697">
        <v>42.4</v>
      </c>
      <c r="X5" s="697">
        <v>42.4</v>
      </c>
      <c r="Y5" s="697">
        <v>42.8</v>
      </c>
      <c r="Z5" s="697">
        <v>43.2</v>
      </c>
      <c r="AA5" s="697">
        <v>43.2</v>
      </c>
      <c r="AB5" s="697">
        <v>42.3</v>
      </c>
      <c r="AC5" s="699">
        <v>41.6</v>
      </c>
      <c r="AD5" s="699">
        <v>40.799999999999997</v>
      </c>
      <c r="AE5" s="700">
        <v>43.4</v>
      </c>
      <c r="AF5" s="701">
        <v>51.7</v>
      </c>
      <c r="AG5" s="702">
        <v>51.6</v>
      </c>
      <c r="AH5" s="217" t="s">
        <v>493</v>
      </c>
    </row>
    <row r="6" spans="1:34" s="695" customFormat="1" ht="12.75" customHeight="1" x14ac:dyDescent="0.25">
      <c r="A6" s="687" t="s">
        <v>5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688"/>
      <c r="Q6" s="688"/>
      <c r="R6" s="688"/>
      <c r="S6" s="688"/>
      <c r="T6" s="688"/>
      <c r="U6" s="703"/>
      <c r="V6" s="703"/>
      <c r="W6" s="703"/>
      <c r="X6" s="703"/>
      <c r="Y6" s="703"/>
      <c r="Z6" s="704"/>
      <c r="AA6" s="703"/>
      <c r="AB6" s="703"/>
      <c r="AC6" s="699"/>
      <c r="AD6" s="700"/>
      <c r="AE6" s="700"/>
      <c r="AF6" s="700"/>
      <c r="AG6" s="705"/>
      <c r="AH6" s="694"/>
    </row>
    <row r="7" spans="1:34" s="695" customFormat="1" ht="12.75" customHeight="1" x14ac:dyDescent="0.25">
      <c r="A7" s="256" t="s">
        <v>6</v>
      </c>
      <c r="B7" s="690" t="s">
        <v>384</v>
      </c>
      <c r="C7" s="690" t="s">
        <v>384</v>
      </c>
      <c r="D7" s="690" t="s">
        <v>384</v>
      </c>
      <c r="E7" s="690" t="s">
        <v>384</v>
      </c>
      <c r="F7" s="690" t="s">
        <v>384</v>
      </c>
      <c r="G7" s="690" t="s">
        <v>384</v>
      </c>
      <c r="H7" s="690" t="s">
        <v>384</v>
      </c>
      <c r="I7" s="690" t="s">
        <v>384</v>
      </c>
      <c r="J7" s="690" t="s">
        <v>384</v>
      </c>
      <c r="K7" s="696" t="s">
        <v>492</v>
      </c>
      <c r="L7" s="696" t="s">
        <v>384</v>
      </c>
      <c r="M7" s="696" t="s">
        <v>384</v>
      </c>
      <c r="N7" s="696" t="s">
        <v>384</v>
      </c>
      <c r="O7" s="696" t="s">
        <v>384</v>
      </c>
      <c r="P7" s="696" t="s">
        <v>384</v>
      </c>
      <c r="Q7" s="696" t="s">
        <v>384</v>
      </c>
      <c r="R7" s="696" t="s">
        <v>384</v>
      </c>
      <c r="S7" s="696" t="s">
        <v>384</v>
      </c>
      <c r="T7" s="696" t="s">
        <v>384</v>
      </c>
      <c r="U7" s="703"/>
      <c r="V7" s="703"/>
      <c r="W7" s="703"/>
      <c r="X7" s="703"/>
      <c r="Y7" s="703"/>
      <c r="Z7" s="704"/>
      <c r="AA7" s="703"/>
      <c r="AB7" s="703"/>
      <c r="AC7" s="699"/>
      <c r="AD7" s="700"/>
      <c r="AE7" s="700"/>
      <c r="AF7" s="700"/>
      <c r="AG7" s="706"/>
      <c r="AH7" s="694"/>
    </row>
    <row r="8" spans="1:34" s="695" customFormat="1" ht="12.75" customHeight="1" x14ac:dyDescent="0.25">
      <c r="A8" s="353" t="s">
        <v>268</v>
      </c>
      <c r="B8" s="690" t="s">
        <v>384</v>
      </c>
      <c r="C8" s="690" t="s">
        <v>384</v>
      </c>
      <c r="D8" s="690" t="s">
        <v>384</v>
      </c>
      <c r="E8" s="690" t="s">
        <v>384</v>
      </c>
      <c r="F8" s="690" t="s">
        <v>384</v>
      </c>
      <c r="G8" s="690" t="s">
        <v>384</v>
      </c>
      <c r="H8" s="690" t="s">
        <v>384</v>
      </c>
      <c r="I8" s="690" t="s">
        <v>384</v>
      </c>
      <c r="J8" s="690" t="s">
        <v>384</v>
      </c>
      <c r="K8" s="696" t="s">
        <v>492</v>
      </c>
      <c r="L8" s="696" t="s">
        <v>384</v>
      </c>
      <c r="M8" s="696" t="s">
        <v>384</v>
      </c>
      <c r="N8" s="696" t="s">
        <v>384</v>
      </c>
      <c r="O8" s="696" t="s">
        <v>384</v>
      </c>
      <c r="P8" s="696" t="s">
        <v>384</v>
      </c>
      <c r="Q8" s="696" t="s">
        <v>384</v>
      </c>
      <c r="R8" s="696" t="s">
        <v>384</v>
      </c>
      <c r="S8" s="696" t="s">
        <v>384</v>
      </c>
      <c r="T8" s="696" t="s">
        <v>384</v>
      </c>
      <c r="U8" s="225">
        <v>811</v>
      </c>
      <c r="V8" s="225">
        <v>781</v>
      </c>
      <c r="W8" s="225">
        <v>757</v>
      </c>
      <c r="X8" s="225">
        <v>752</v>
      </c>
      <c r="Y8" s="225">
        <v>759</v>
      </c>
      <c r="Z8" s="225">
        <v>752</v>
      </c>
      <c r="AA8" s="225">
        <v>746</v>
      </c>
      <c r="AB8" s="225">
        <v>733</v>
      </c>
      <c r="AC8" s="225">
        <v>728</v>
      </c>
      <c r="AD8" s="225">
        <v>702</v>
      </c>
      <c r="AE8" s="225">
        <v>709</v>
      </c>
      <c r="AF8" s="225">
        <v>790</v>
      </c>
      <c r="AG8" s="283">
        <v>765</v>
      </c>
      <c r="AH8" s="707">
        <v>749</v>
      </c>
    </row>
    <row r="9" spans="1:34" s="709" customFormat="1" ht="12.75" customHeight="1" x14ac:dyDescent="0.25">
      <c r="A9" s="687" t="s">
        <v>9</v>
      </c>
      <c r="B9" s="690" t="s">
        <v>384</v>
      </c>
      <c r="C9" s="690" t="s">
        <v>384</v>
      </c>
      <c r="D9" s="690" t="s">
        <v>384</v>
      </c>
      <c r="E9" s="690" t="s">
        <v>384</v>
      </c>
      <c r="F9" s="690" t="s">
        <v>384</v>
      </c>
      <c r="G9" s="690" t="s">
        <v>384</v>
      </c>
      <c r="H9" s="690" t="s">
        <v>384</v>
      </c>
      <c r="I9" s="690" t="s">
        <v>384</v>
      </c>
      <c r="J9" s="690" t="s">
        <v>384</v>
      </c>
      <c r="K9" s="696" t="s">
        <v>492</v>
      </c>
      <c r="L9" s="696" t="s">
        <v>384</v>
      </c>
      <c r="M9" s="696" t="s">
        <v>384</v>
      </c>
      <c r="N9" s="696" t="s">
        <v>384</v>
      </c>
      <c r="O9" s="696" t="s">
        <v>384</v>
      </c>
      <c r="P9" s="696" t="s">
        <v>384</v>
      </c>
      <c r="Q9" s="696" t="s">
        <v>384</v>
      </c>
      <c r="R9" s="696" t="s">
        <v>384</v>
      </c>
      <c r="S9" s="696" t="s">
        <v>384</v>
      </c>
      <c r="T9" s="696" t="s">
        <v>384</v>
      </c>
      <c r="U9" s="701" t="s">
        <v>384</v>
      </c>
      <c r="V9" s="701" t="s">
        <v>384</v>
      </c>
      <c r="W9" s="701" t="s">
        <v>384</v>
      </c>
      <c r="X9" s="701" t="s">
        <v>384</v>
      </c>
      <c r="Y9" s="701" t="s">
        <v>384</v>
      </c>
      <c r="Z9" s="701" t="s">
        <v>384</v>
      </c>
      <c r="AA9" s="701" t="s">
        <v>384</v>
      </c>
      <c r="AB9" s="701" t="s">
        <v>384</v>
      </c>
      <c r="AC9" s="708" t="s">
        <v>384</v>
      </c>
      <c r="AD9" s="708" t="s">
        <v>492</v>
      </c>
      <c r="AE9" s="704" t="s">
        <v>384</v>
      </c>
      <c r="AF9" s="701" t="s">
        <v>384</v>
      </c>
      <c r="AG9" s="702" t="s">
        <v>384</v>
      </c>
      <c r="AH9" s="217" t="s">
        <v>384</v>
      </c>
    </row>
    <row r="10" spans="1:34" s="709" customFormat="1" ht="12.75" customHeight="1" x14ac:dyDescent="0.25">
      <c r="A10" s="710" t="s">
        <v>10</v>
      </c>
      <c r="B10" s="690" t="s">
        <v>384</v>
      </c>
      <c r="C10" s="690" t="s">
        <v>384</v>
      </c>
      <c r="D10" s="690" t="s">
        <v>384</v>
      </c>
      <c r="E10" s="690" t="s">
        <v>384</v>
      </c>
      <c r="F10" s="690" t="s">
        <v>384</v>
      </c>
      <c r="G10" s="690" t="s">
        <v>384</v>
      </c>
      <c r="H10" s="690" t="s">
        <v>384</v>
      </c>
      <c r="I10" s="690" t="s">
        <v>384</v>
      </c>
      <c r="J10" s="690" t="s">
        <v>384</v>
      </c>
      <c r="K10" s="696" t="s">
        <v>492</v>
      </c>
      <c r="L10" s="696" t="s">
        <v>384</v>
      </c>
      <c r="M10" s="696" t="s">
        <v>384</v>
      </c>
      <c r="N10" s="696" t="s">
        <v>384</v>
      </c>
      <c r="O10" s="696" t="s">
        <v>384</v>
      </c>
      <c r="P10" s="696" t="s">
        <v>384</v>
      </c>
      <c r="Q10" s="696" t="s">
        <v>384</v>
      </c>
      <c r="R10" s="696" t="s">
        <v>384</v>
      </c>
      <c r="S10" s="696" t="s">
        <v>384</v>
      </c>
      <c r="T10" s="696" t="s">
        <v>384</v>
      </c>
      <c r="U10" s="701"/>
      <c r="V10" s="701"/>
      <c r="W10" s="701"/>
      <c r="X10" s="701"/>
      <c r="Y10" s="701"/>
      <c r="Z10" s="701"/>
      <c r="AA10" s="701"/>
      <c r="AB10" s="701"/>
      <c r="AC10" s="708"/>
      <c r="AD10" s="708"/>
      <c r="AE10" s="704"/>
      <c r="AF10" s="701"/>
      <c r="AG10" s="711"/>
      <c r="AH10" s="336"/>
    </row>
    <row r="11" spans="1:34" s="709" customFormat="1" ht="12.75" customHeight="1" x14ac:dyDescent="0.25">
      <c r="A11" s="353" t="s">
        <v>269</v>
      </c>
      <c r="B11" s="690" t="s">
        <v>384</v>
      </c>
      <c r="C11" s="690" t="s">
        <v>384</v>
      </c>
      <c r="D11" s="690" t="s">
        <v>384</v>
      </c>
      <c r="E11" s="690" t="s">
        <v>384</v>
      </c>
      <c r="F11" s="690" t="s">
        <v>384</v>
      </c>
      <c r="G11" s="690" t="s">
        <v>384</v>
      </c>
      <c r="H11" s="690" t="s">
        <v>384</v>
      </c>
      <c r="I11" s="690" t="s">
        <v>384</v>
      </c>
      <c r="J11" s="690" t="s">
        <v>384</v>
      </c>
      <c r="K11" s="696" t="s">
        <v>492</v>
      </c>
      <c r="L11" s="696" t="s">
        <v>384</v>
      </c>
      <c r="M11" s="696" t="s">
        <v>384</v>
      </c>
      <c r="N11" s="696" t="s">
        <v>384</v>
      </c>
      <c r="O11" s="696" t="s">
        <v>384</v>
      </c>
      <c r="P11" s="696" t="s">
        <v>384</v>
      </c>
      <c r="Q11" s="696" t="s">
        <v>384</v>
      </c>
      <c r="R11" s="696" t="s">
        <v>384</v>
      </c>
      <c r="S11" s="696" t="s">
        <v>384</v>
      </c>
      <c r="T11" s="696" t="s">
        <v>384</v>
      </c>
      <c r="U11" s="225">
        <v>546</v>
      </c>
      <c r="V11" s="225">
        <v>530</v>
      </c>
      <c r="W11" s="225">
        <v>579</v>
      </c>
      <c r="X11" s="225">
        <v>506</v>
      </c>
      <c r="Y11" s="225">
        <v>510</v>
      </c>
      <c r="Z11" s="225">
        <v>529</v>
      </c>
      <c r="AA11" s="225">
        <v>489</v>
      </c>
      <c r="AB11" s="225">
        <v>500</v>
      </c>
      <c r="AC11" s="225">
        <v>522</v>
      </c>
      <c r="AD11" s="225">
        <v>541</v>
      </c>
      <c r="AE11" s="225">
        <v>632</v>
      </c>
      <c r="AF11" s="225">
        <v>782</v>
      </c>
      <c r="AG11" s="283">
        <v>569</v>
      </c>
      <c r="AH11" s="707">
        <v>522</v>
      </c>
    </row>
    <row r="12" spans="1:34" s="709" customFormat="1" ht="12.75" customHeight="1" x14ac:dyDescent="0.25">
      <c r="A12" s="687" t="s">
        <v>12</v>
      </c>
      <c r="B12" s="690" t="s">
        <v>384</v>
      </c>
      <c r="C12" s="690" t="s">
        <v>384</v>
      </c>
      <c r="D12" s="690" t="s">
        <v>384</v>
      </c>
      <c r="E12" s="690" t="s">
        <v>384</v>
      </c>
      <c r="F12" s="690" t="s">
        <v>384</v>
      </c>
      <c r="G12" s="690" t="s">
        <v>384</v>
      </c>
      <c r="H12" s="690" t="s">
        <v>384</v>
      </c>
      <c r="I12" s="690" t="s">
        <v>384</v>
      </c>
      <c r="J12" s="690" t="s">
        <v>384</v>
      </c>
      <c r="K12" s="696" t="s">
        <v>492</v>
      </c>
      <c r="L12" s="696" t="s">
        <v>384</v>
      </c>
      <c r="M12" s="696" t="s">
        <v>384</v>
      </c>
      <c r="N12" s="696" t="s">
        <v>384</v>
      </c>
      <c r="O12" s="696" t="s">
        <v>384</v>
      </c>
      <c r="P12" s="696" t="s">
        <v>384</v>
      </c>
      <c r="Q12" s="696" t="s">
        <v>384</v>
      </c>
      <c r="R12" s="696" t="s">
        <v>384</v>
      </c>
      <c r="S12" s="696" t="s">
        <v>384</v>
      </c>
      <c r="T12" s="696" t="s">
        <v>384</v>
      </c>
      <c r="U12" s="701" t="s">
        <v>384</v>
      </c>
      <c r="V12" s="701" t="s">
        <v>384</v>
      </c>
      <c r="W12" s="701" t="s">
        <v>384</v>
      </c>
      <c r="X12" s="701" t="s">
        <v>384</v>
      </c>
      <c r="Y12" s="701" t="s">
        <v>384</v>
      </c>
      <c r="Z12" s="701" t="s">
        <v>384</v>
      </c>
      <c r="AA12" s="701" t="s">
        <v>384</v>
      </c>
      <c r="AB12" s="701" t="s">
        <v>384</v>
      </c>
      <c r="AC12" s="708" t="s">
        <v>384</v>
      </c>
      <c r="AD12" s="708" t="s">
        <v>492</v>
      </c>
      <c r="AE12" s="704" t="s">
        <v>384</v>
      </c>
      <c r="AF12" s="701" t="s">
        <v>384</v>
      </c>
      <c r="AG12" s="702" t="s">
        <v>384</v>
      </c>
      <c r="AH12" s="217" t="s">
        <v>384</v>
      </c>
    </row>
    <row r="13" spans="1:34" s="709" customFormat="1" ht="12.75" customHeight="1" x14ac:dyDescent="0.25">
      <c r="A13" s="687" t="s">
        <v>13</v>
      </c>
      <c r="B13" s="690" t="s">
        <v>384</v>
      </c>
      <c r="C13" s="690" t="s">
        <v>384</v>
      </c>
      <c r="D13" s="690" t="s">
        <v>384</v>
      </c>
      <c r="E13" s="690" t="s">
        <v>384</v>
      </c>
      <c r="F13" s="690" t="s">
        <v>384</v>
      </c>
      <c r="G13" s="690" t="s">
        <v>384</v>
      </c>
      <c r="H13" s="690" t="s">
        <v>384</v>
      </c>
      <c r="I13" s="690" t="s">
        <v>384</v>
      </c>
      <c r="J13" s="690" t="s">
        <v>384</v>
      </c>
      <c r="K13" s="696" t="s">
        <v>492</v>
      </c>
      <c r="L13" s="696" t="s">
        <v>384</v>
      </c>
      <c r="M13" s="696" t="s">
        <v>384</v>
      </c>
      <c r="N13" s="696" t="s">
        <v>384</v>
      </c>
      <c r="O13" s="696" t="s">
        <v>384</v>
      </c>
      <c r="P13" s="696" t="s">
        <v>384</v>
      </c>
      <c r="Q13" s="696" t="s">
        <v>384</v>
      </c>
      <c r="R13" s="696" t="s">
        <v>384</v>
      </c>
      <c r="S13" s="696" t="s">
        <v>384</v>
      </c>
      <c r="T13" s="696" t="s">
        <v>384</v>
      </c>
      <c r="U13" s="701" t="s">
        <v>384</v>
      </c>
      <c r="V13" s="701" t="s">
        <v>384</v>
      </c>
      <c r="W13" s="701" t="s">
        <v>384</v>
      </c>
      <c r="X13" s="701" t="s">
        <v>384</v>
      </c>
      <c r="Y13" s="701" t="s">
        <v>384</v>
      </c>
      <c r="Z13" s="701" t="s">
        <v>384</v>
      </c>
      <c r="AA13" s="701" t="s">
        <v>384</v>
      </c>
      <c r="AB13" s="701" t="s">
        <v>384</v>
      </c>
      <c r="AC13" s="708" t="s">
        <v>384</v>
      </c>
      <c r="AD13" s="708" t="s">
        <v>492</v>
      </c>
      <c r="AE13" s="704" t="s">
        <v>384</v>
      </c>
      <c r="AF13" s="701" t="s">
        <v>384</v>
      </c>
      <c r="AG13" s="702" t="s">
        <v>384</v>
      </c>
      <c r="AH13" s="217" t="s">
        <v>384</v>
      </c>
    </row>
    <row r="14" spans="1:34" s="709" customFormat="1" ht="12.75" customHeight="1" x14ac:dyDescent="0.25">
      <c r="A14" s="687" t="s">
        <v>209</v>
      </c>
      <c r="B14" s="688"/>
      <c r="C14" s="688"/>
      <c r="D14" s="688"/>
      <c r="E14" s="688"/>
      <c r="F14" s="688"/>
      <c r="G14" s="688"/>
      <c r="H14" s="688"/>
      <c r="I14" s="688"/>
      <c r="J14" s="688"/>
      <c r="K14" s="688"/>
      <c r="L14" s="688"/>
      <c r="M14" s="688"/>
      <c r="N14" s="688"/>
      <c r="O14" s="688"/>
      <c r="P14" s="688"/>
      <c r="Q14" s="688"/>
      <c r="R14" s="688"/>
      <c r="S14" s="688"/>
      <c r="T14" s="688"/>
      <c r="U14" s="703"/>
      <c r="V14" s="703"/>
      <c r="W14" s="703"/>
      <c r="X14" s="703"/>
      <c r="Y14" s="703"/>
      <c r="Z14" s="703"/>
      <c r="AA14" s="703"/>
      <c r="AB14" s="703"/>
      <c r="AC14" s="712"/>
      <c r="AD14" s="712"/>
      <c r="AE14" s="713"/>
      <c r="AF14" s="700"/>
      <c r="AG14" s="705"/>
      <c r="AH14" s="336"/>
    </row>
    <row r="15" spans="1:34" s="709" customFormat="1" ht="12.75" customHeight="1" x14ac:dyDescent="0.25">
      <c r="A15" s="687" t="s">
        <v>16</v>
      </c>
      <c r="B15" s="688"/>
      <c r="C15" s="688"/>
      <c r="D15" s="688"/>
      <c r="E15" s="688"/>
      <c r="F15" s="688"/>
      <c r="G15" s="688"/>
      <c r="H15" s="688"/>
      <c r="I15" s="688"/>
      <c r="J15" s="688"/>
      <c r="K15" s="688"/>
      <c r="L15" s="688"/>
      <c r="M15" s="688"/>
      <c r="N15" s="688"/>
      <c r="O15" s="688"/>
      <c r="P15" s="688"/>
      <c r="Q15" s="688"/>
      <c r="R15" s="688"/>
      <c r="S15" s="688"/>
      <c r="T15" s="688"/>
      <c r="U15" s="225">
        <v>265</v>
      </c>
      <c r="V15" s="228">
        <v>251</v>
      </c>
      <c r="W15" s="225">
        <v>178</v>
      </c>
      <c r="X15" s="225">
        <v>246</v>
      </c>
      <c r="Y15" s="225">
        <v>249</v>
      </c>
      <c r="Z15" s="225">
        <v>223</v>
      </c>
      <c r="AA15" s="228">
        <v>257</v>
      </c>
      <c r="AB15" s="225">
        <v>233</v>
      </c>
      <c r="AC15" s="245">
        <v>206</v>
      </c>
      <c r="AD15" s="245">
        <v>161</v>
      </c>
      <c r="AE15" s="245">
        <v>77</v>
      </c>
      <c r="AF15" s="245">
        <v>8</v>
      </c>
      <c r="AG15" s="714">
        <v>196</v>
      </c>
      <c r="AH15" s="707">
        <v>227</v>
      </c>
    </row>
    <row r="16" spans="1:34" s="709" customFormat="1" ht="12.75" customHeight="1" x14ac:dyDescent="0.25">
      <c r="A16" s="687" t="s">
        <v>17</v>
      </c>
      <c r="B16" s="690" t="s">
        <v>384</v>
      </c>
      <c r="C16" s="690" t="s">
        <v>384</v>
      </c>
      <c r="D16" s="690" t="s">
        <v>384</v>
      </c>
      <c r="E16" s="690" t="s">
        <v>384</v>
      </c>
      <c r="F16" s="690" t="s">
        <v>384</v>
      </c>
      <c r="G16" s="690" t="s">
        <v>384</v>
      </c>
      <c r="H16" s="690" t="s">
        <v>384</v>
      </c>
      <c r="I16" s="690" t="s">
        <v>384</v>
      </c>
      <c r="J16" s="690" t="s">
        <v>384</v>
      </c>
      <c r="K16" s="696" t="s">
        <v>492</v>
      </c>
      <c r="L16" s="696" t="s">
        <v>384</v>
      </c>
      <c r="M16" s="696" t="s">
        <v>384</v>
      </c>
      <c r="N16" s="696" t="s">
        <v>384</v>
      </c>
      <c r="O16" s="696" t="s">
        <v>384</v>
      </c>
      <c r="P16" s="696" t="s">
        <v>384</v>
      </c>
      <c r="Q16" s="696" t="s">
        <v>384</v>
      </c>
      <c r="R16" s="696" t="s">
        <v>384</v>
      </c>
      <c r="S16" s="696" t="s">
        <v>384</v>
      </c>
      <c r="T16" s="696" t="s">
        <v>384</v>
      </c>
      <c r="U16" s="701"/>
      <c r="V16" s="715"/>
      <c r="W16" s="716"/>
      <c r="X16" s="716"/>
      <c r="Y16" s="716"/>
      <c r="Z16" s="716"/>
      <c r="AA16" s="701"/>
      <c r="AB16" s="704"/>
      <c r="AC16" s="712"/>
      <c r="AD16" s="712"/>
      <c r="AE16" s="713"/>
      <c r="AF16" s="700"/>
      <c r="AG16" s="705"/>
      <c r="AH16" s="717"/>
    </row>
    <row r="17" spans="1:34" s="709" customFormat="1" ht="12.75" customHeight="1" x14ac:dyDescent="0.25">
      <c r="A17" s="687" t="s">
        <v>210</v>
      </c>
      <c r="B17" s="690" t="s">
        <v>384</v>
      </c>
      <c r="C17" s="690" t="s">
        <v>384</v>
      </c>
      <c r="D17" s="690" t="s">
        <v>384</v>
      </c>
      <c r="E17" s="690" t="s">
        <v>384</v>
      </c>
      <c r="F17" s="690" t="s">
        <v>384</v>
      </c>
      <c r="G17" s="690" t="s">
        <v>384</v>
      </c>
      <c r="H17" s="690" t="s">
        <v>384</v>
      </c>
      <c r="I17" s="690" t="s">
        <v>384</v>
      </c>
      <c r="J17" s="690" t="s">
        <v>384</v>
      </c>
      <c r="K17" s="696" t="s">
        <v>492</v>
      </c>
      <c r="L17" s="696" t="s">
        <v>384</v>
      </c>
      <c r="M17" s="696" t="s">
        <v>384</v>
      </c>
      <c r="N17" s="696" t="s">
        <v>384</v>
      </c>
      <c r="O17" s="696" t="s">
        <v>384</v>
      </c>
      <c r="P17" s="696" t="s">
        <v>384</v>
      </c>
      <c r="Q17" s="696" t="s">
        <v>384</v>
      </c>
      <c r="R17" s="696" t="s">
        <v>384</v>
      </c>
      <c r="S17" s="696" t="s">
        <v>384</v>
      </c>
      <c r="T17" s="696" t="s">
        <v>384</v>
      </c>
      <c r="U17" s="701" t="s">
        <v>384</v>
      </c>
      <c r="V17" s="715" t="s">
        <v>384</v>
      </c>
      <c r="W17" s="701" t="s">
        <v>384</v>
      </c>
      <c r="X17" s="701" t="s">
        <v>384</v>
      </c>
      <c r="Y17" s="701" t="s">
        <v>384</v>
      </c>
      <c r="Z17" s="701" t="s">
        <v>384</v>
      </c>
      <c r="AA17" s="701" t="s">
        <v>384</v>
      </c>
      <c r="AB17" s="716" t="s">
        <v>384</v>
      </c>
      <c r="AC17" s="708" t="s">
        <v>384</v>
      </c>
      <c r="AD17" s="708" t="s">
        <v>492</v>
      </c>
      <c r="AE17" s="704" t="s">
        <v>384</v>
      </c>
      <c r="AF17" s="701" t="s">
        <v>384</v>
      </c>
      <c r="AG17" s="702" t="s">
        <v>492</v>
      </c>
      <c r="AH17" s="704" t="s">
        <v>384</v>
      </c>
    </row>
    <row r="18" spans="1:34" s="709" customFormat="1" ht="12.75" customHeight="1" x14ac:dyDescent="0.25">
      <c r="A18" s="295" t="s">
        <v>19</v>
      </c>
      <c r="T18" s="718"/>
      <c r="U18" s="701" t="s">
        <v>384</v>
      </c>
      <c r="V18" s="715" t="s">
        <v>384</v>
      </c>
      <c r="W18" s="701" t="s">
        <v>384</v>
      </c>
      <c r="X18" s="701" t="s">
        <v>384</v>
      </c>
      <c r="Y18" s="701" t="s">
        <v>384</v>
      </c>
      <c r="Z18" s="701" t="s">
        <v>384</v>
      </c>
      <c r="AA18" s="701" t="s">
        <v>384</v>
      </c>
      <c r="AB18" s="716" t="s">
        <v>384</v>
      </c>
      <c r="AC18" s="708" t="s">
        <v>384</v>
      </c>
      <c r="AD18" s="708" t="s">
        <v>492</v>
      </c>
      <c r="AE18" s="704" t="s">
        <v>384</v>
      </c>
      <c r="AF18" s="704" t="s">
        <v>384</v>
      </c>
      <c r="AG18" s="719" t="s">
        <v>384</v>
      </c>
      <c r="AH18" s="704" t="s">
        <v>384</v>
      </c>
    </row>
    <row r="19" spans="1:34" s="709" customFormat="1" ht="12.75" customHeight="1" x14ac:dyDescent="0.25">
      <c r="A19" s="687" t="s">
        <v>211</v>
      </c>
      <c r="B19" s="690" t="s">
        <v>384</v>
      </c>
      <c r="C19" s="690" t="s">
        <v>384</v>
      </c>
      <c r="D19" s="690" t="s">
        <v>384</v>
      </c>
      <c r="E19" s="690" t="s">
        <v>384</v>
      </c>
      <c r="F19" s="690" t="s">
        <v>384</v>
      </c>
      <c r="G19" s="690" t="s">
        <v>384</v>
      </c>
      <c r="H19" s="690" t="s">
        <v>384</v>
      </c>
      <c r="I19" s="690" t="s">
        <v>384</v>
      </c>
      <c r="J19" s="690" t="s">
        <v>384</v>
      </c>
      <c r="K19" s="696" t="s">
        <v>492</v>
      </c>
      <c r="L19" s="696" t="s">
        <v>384</v>
      </c>
      <c r="M19" s="696" t="s">
        <v>384</v>
      </c>
      <c r="N19" s="696" t="s">
        <v>384</v>
      </c>
      <c r="O19" s="696" t="s">
        <v>384</v>
      </c>
      <c r="P19" s="696" t="s">
        <v>384</v>
      </c>
      <c r="Q19" s="696" t="s">
        <v>384</v>
      </c>
      <c r="R19" s="696" t="s">
        <v>384</v>
      </c>
      <c r="S19" s="696" t="s">
        <v>384</v>
      </c>
      <c r="T19" s="696" t="s">
        <v>384</v>
      </c>
      <c r="U19" s="701" t="s">
        <v>384</v>
      </c>
      <c r="V19" s="715" t="s">
        <v>384</v>
      </c>
      <c r="W19" s="716" t="s">
        <v>384</v>
      </c>
      <c r="X19" s="716" t="s">
        <v>384</v>
      </c>
      <c r="Y19" s="716" t="s">
        <v>384</v>
      </c>
      <c r="Z19" s="716" t="s">
        <v>384</v>
      </c>
      <c r="AA19" s="701" t="s">
        <v>384</v>
      </c>
      <c r="AB19" s="716" t="s">
        <v>384</v>
      </c>
      <c r="AC19" s="708" t="s">
        <v>384</v>
      </c>
      <c r="AD19" s="708" t="s">
        <v>492</v>
      </c>
      <c r="AE19" s="704" t="s">
        <v>384</v>
      </c>
      <c r="AF19" s="701" t="s">
        <v>384</v>
      </c>
      <c r="AG19" s="702" t="s">
        <v>492</v>
      </c>
      <c r="AH19" s="704" t="s">
        <v>384</v>
      </c>
    </row>
    <row r="20" spans="1:34" s="709" customFormat="1" ht="12.75" customHeight="1" x14ac:dyDescent="0.25">
      <c r="A20" s="295" t="s">
        <v>21</v>
      </c>
      <c r="T20" s="718"/>
      <c r="U20" s="701" t="s">
        <v>384</v>
      </c>
      <c r="V20" s="715" t="s">
        <v>384</v>
      </c>
      <c r="W20" s="701" t="s">
        <v>384</v>
      </c>
      <c r="X20" s="701" t="s">
        <v>384</v>
      </c>
      <c r="Y20" s="701" t="s">
        <v>384</v>
      </c>
      <c r="Z20" s="701" t="s">
        <v>384</v>
      </c>
      <c r="AA20" s="701" t="s">
        <v>384</v>
      </c>
      <c r="AB20" s="716" t="s">
        <v>384</v>
      </c>
      <c r="AC20" s="708" t="s">
        <v>384</v>
      </c>
      <c r="AD20" s="708" t="s">
        <v>492</v>
      </c>
      <c r="AE20" s="704" t="s">
        <v>384</v>
      </c>
      <c r="AF20" s="704" t="s">
        <v>384</v>
      </c>
      <c r="AG20" s="719" t="s">
        <v>384</v>
      </c>
      <c r="AH20" s="704" t="s">
        <v>384</v>
      </c>
    </row>
    <row r="21" spans="1:34" s="709" customFormat="1" ht="12.75" customHeight="1" x14ac:dyDescent="0.25">
      <c r="A21" s="687" t="s">
        <v>22</v>
      </c>
      <c r="B21" s="688"/>
      <c r="C21" s="688"/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701"/>
      <c r="V21" s="715"/>
      <c r="W21" s="716"/>
      <c r="X21" s="716"/>
      <c r="Y21" s="716"/>
      <c r="Z21" s="716"/>
      <c r="AA21" s="701"/>
      <c r="AB21" s="716"/>
      <c r="AC21" s="708"/>
      <c r="AD21" s="708"/>
      <c r="AE21" s="704"/>
      <c r="AF21" s="701"/>
      <c r="AG21" s="711"/>
      <c r="AH21" s="717"/>
    </row>
    <row r="22" spans="1:34" s="709" customFormat="1" ht="12.75" customHeight="1" x14ac:dyDescent="0.25">
      <c r="A22" s="687" t="s">
        <v>324</v>
      </c>
      <c r="B22" s="688"/>
      <c r="C22" s="688"/>
      <c r="D22" s="688"/>
      <c r="E22" s="688"/>
      <c r="F22" s="688"/>
      <c r="G22" s="688"/>
      <c r="H22" s="688"/>
      <c r="I22" s="688"/>
      <c r="J22" s="688"/>
      <c r="K22" s="688"/>
      <c r="L22" s="688"/>
      <c r="M22" s="688"/>
      <c r="N22" s="688"/>
      <c r="O22" s="688"/>
      <c r="P22" s="688"/>
      <c r="Q22" s="688"/>
      <c r="R22" s="688"/>
      <c r="S22" s="688"/>
      <c r="T22" s="688"/>
      <c r="U22" s="720">
        <v>932</v>
      </c>
      <c r="V22" s="721">
        <v>1143</v>
      </c>
      <c r="W22" s="721">
        <v>1008</v>
      </c>
      <c r="X22" s="721">
        <v>1130</v>
      </c>
      <c r="Y22" s="721">
        <v>1416</v>
      </c>
      <c r="Z22" s="721">
        <v>1936</v>
      </c>
      <c r="AA22" s="721">
        <v>2151</v>
      </c>
      <c r="AB22" s="721">
        <v>1817</v>
      </c>
      <c r="AC22" s="721">
        <v>1848</v>
      </c>
      <c r="AD22" s="721">
        <v>2198</v>
      </c>
      <c r="AE22" s="721">
        <v>1799</v>
      </c>
      <c r="AF22" s="721">
        <v>1575</v>
      </c>
      <c r="AG22" s="722">
        <v>1510</v>
      </c>
      <c r="AH22" s="723">
        <v>1777</v>
      </c>
    </row>
    <row r="23" spans="1:34" s="709" customFormat="1" ht="12.75" customHeight="1" x14ac:dyDescent="0.25">
      <c r="A23" s="687" t="s">
        <v>325</v>
      </c>
      <c r="B23" s="688"/>
      <c r="C23" s="688"/>
      <c r="D23" s="688"/>
      <c r="E23" s="688"/>
      <c r="F23" s="688"/>
      <c r="G23" s="688"/>
      <c r="H23" s="688"/>
      <c r="I23" s="688"/>
      <c r="J23" s="688"/>
      <c r="K23" s="688"/>
      <c r="L23" s="688"/>
      <c r="M23" s="688"/>
      <c r="N23" s="688"/>
      <c r="O23" s="688"/>
      <c r="P23" s="688"/>
      <c r="Q23" s="688"/>
      <c r="R23" s="688"/>
      <c r="S23" s="688"/>
      <c r="T23" s="688"/>
      <c r="U23" s="720">
        <v>970</v>
      </c>
      <c r="V23" s="721">
        <v>1151</v>
      </c>
      <c r="W23" s="721">
        <v>1162</v>
      </c>
      <c r="X23" s="721">
        <v>1382</v>
      </c>
      <c r="Y23" s="721">
        <v>1295</v>
      </c>
      <c r="Z23" s="721">
        <v>1747</v>
      </c>
      <c r="AA23" s="721">
        <v>2449</v>
      </c>
      <c r="AB23" s="721">
        <v>2978</v>
      </c>
      <c r="AC23" s="721">
        <v>2692</v>
      </c>
      <c r="AD23" s="721">
        <v>3218</v>
      </c>
      <c r="AE23" s="721">
        <v>2353</v>
      </c>
      <c r="AF23" s="721">
        <v>2002</v>
      </c>
      <c r="AG23" s="722">
        <v>1814</v>
      </c>
      <c r="AH23" s="723">
        <v>1900</v>
      </c>
    </row>
    <row r="24" spans="1:34" s="709" customFormat="1" ht="12.75" customHeight="1" x14ac:dyDescent="0.25">
      <c r="A24" s="687" t="s">
        <v>272</v>
      </c>
      <c r="B24" s="688"/>
      <c r="C24" s="688"/>
      <c r="D24" s="688"/>
      <c r="E24" s="688"/>
      <c r="F24" s="688"/>
      <c r="G24" s="688"/>
      <c r="H24" s="688"/>
      <c r="I24" s="688"/>
      <c r="J24" s="688"/>
      <c r="K24" s="688"/>
      <c r="L24" s="688"/>
      <c r="M24" s="688"/>
      <c r="N24" s="688"/>
      <c r="O24" s="688"/>
      <c r="P24" s="688"/>
      <c r="Q24" s="688"/>
      <c r="R24" s="688"/>
      <c r="S24" s="688"/>
      <c r="T24" s="688"/>
      <c r="U24" s="724">
        <v>-38</v>
      </c>
      <c r="V24" s="725">
        <v>-8</v>
      </c>
      <c r="W24" s="724">
        <v>-154</v>
      </c>
      <c r="X24" s="724">
        <v>-252</v>
      </c>
      <c r="Y24" s="724">
        <v>121</v>
      </c>
      <c r="Z24" s="726">
        <v>189</v>
      </c>
      <c r="AA24" s="726">
        <v>-298</v>
      </c>
      <c r="AB24" s="726">
        <v>-1161</v>
      </c>
      <c r="AC24" s="713">
        <v>-844</v>
      </c>
      <c r="AD24" s="721">
        <v>-1020</v>
      </c>
      <c r="AE24" s="713">
        <v>-554</v>
      </c>
      <c r="AF24" s="727">
        <v>-427</v>
      </c>
      <c r="AG24" s="728">
        <v>-304</v>
      </c>
      <c r="AH24" s="728">
        <v>-123</v>
      </c>
    </row>
    <row r="25" spans="1:34" s="686" customFormat="1" ht="12.75" customHeight="1" x14ac:dyDescent="0.25">
      <c r="A25" s="258" t="s">
        <v>273</v>
      </c>
      <c r="B25" s="211" t="s">
        <v>384</v>
      </c>
      <c r="C25" s="211" t="s">
        <v>384</v>
      </c>
      <c r="D25" s="211" t="s">
        <v>384</v>
      </c>
      <c r="E25" s="211" t="s">
        <v>384</v>
      </c>
      <c r="F25" s="211" t="s">
        <v>384</v>
      </c>
      <c r="G25" s="211" t="s">
        <v>384</v>
      </c>
      <c r="H25" s="211" t="s">
        <v>384</v>
      </c>
      <c r="I25" s="211" t="s">
        <v>384</v>
      </c>
      <c r="J25" s="211" t="s">
        <v>384</v>
      </c>
      <c r="K25" s="227" t="s">
        <v>492</v>
      </c>
      <c r="L25" s="227" t="s">
        <v>384</v>
      </c>
      <c r="M25" s="227" t="s">
        <v>384</v>
      </c>
      <c r="N25" s="227" t="s">
        <v>384</v>
      </c>
      <c r="O25" s="227" t="s">
        <v>384</v>
      </c>
      <c r="P25" s="227" t="s">
        <v>384</v>
      </c>
      <c r="Q25" s="227" t="s">
        <v>384</v>
      </c>
      <c r="R25" s="227" t="s">
        <v>384</v>
      </c>
      <c r="S25" s="227" t="s">
        <v>384</v>
      </c>
      <c r="T25" s="227" t="s">
        <v>384</v>
      </c>
      <c r="U25" s="227" t="s">
        <v>384</v>
      </c>
      <c r="V25" s="227" t="s">
        <v>384</v>
      </c>
      <c r="W25" s="227" t="s">
        <v>384</v>
      </c>
      <c r="X25" s="227" t="s">
        <v>384</v>
      </c>
      <c r="Y25" s="227" t="s">
        <v>384</v>
      </c>
      <c r="Z25" s="227" t="s">
        <v>384</v>
      </c>
      <c r="AA25" s="227" t="s">
        <v>384</v>
      </c>
      <c r="AB25" s="227" t="s">
        <v>384</v>
      </c>
      <c r="AC25" s="227" t="s">
        <v>384</v>
      </c>
      <c r="AD25" s="227" t="s">
        <v>384</v>
      </c>
      <c r="AE25" s="227" t="s">
        <v>384</v>
      </c>
      <c r="AF25" s="227" t="s">
        <v>384</v>
      </c>
      <c r="AG25" s="227" t="s">
        <v>384</v>
      </c>
      <c r="AH25" s="227" t="s">
        <v>384</v>
      </c>
    </row>
    <row r="26" spans="1:34" s="686" customFormat="1" ht="12.75" customHeight="1" x14ac:dyDescent="0.25">
      <c r="A26" s="729" t="s">
        <v>274</v>
      </c>
      <c r="B26" s="211" t="s">
        <v>384</v>
      </c>
      <c r="C26" s="211" t="s">
        <v>384</v>
      </c>
      <c r="D26" s="211" t="s">
        <v>384</v>
      </c>
      <c r="E26" s="211" t="s">
        <v>384</v>
      </c>
      <c r="F26" s="211" t="s">
        <v>384</v>
      </c>
      <c r="G26" s="211" t="s">
        <v>384</v>
      </c>
      <c r="H26" s="211" t="s">
        <v>384</v>
      </c>
      <c r="I26" s="211" t="s">
        <v>384</v>
      </c>
      <c r="J26" s="211" t="s">
        <v>384</v>
      </c>
      <c r="K26" s="227" t="s">
        <v>492</v>
      </c>
      <c r="L26" s="227" t="s">
        <v>384</v>
      </c>
      <c r="M26" s="227" t="s">
        <v>384</v>
      </c>
      <c r="N26" s="227" t="s">
        <v>384</v>
      </c>
      <c r="O26" s="227" t="s">
        <v>384</v>
      </c>
      <c r="P26" s="227" t="s">
        <v>384</v>
      </c>
      <c r="Q26" s="227" t="s">
        <v>384</v>
      </c>
      <c r="R26" s="227" t="s">
        <v>384</v>
      </c>
      <c r="S26" s="227" t="s">
        <v>384</v>
      </c>
      <c r="T26" s="227" t="s">
        <v>384</v>
      </c>
      <c r="U26" s="227" t="s">
        <v>384</v>
      </c>
      <c r="V26" s="227" t="s">
        <v>384</v>
      </c>
      <c r="W26" s="227" t="s">
        <v>492</v>
      </c>
      <c r="X26" s="227" t="s">
        <v>384</v>
      </c>
      <c r="Y26" s="227" t="s">
        <v>384</v>
      </c>
      <c r="Z26" s="227" t="s">
        <v>384</v>
      </c>
      <c r="AA26" s="227" t="s">
        <v>384</v>
      </c>
      <c r="AB26" s="211" t="s">
        <v>384</v>
      </c>
      <c r="AC26" s="227" t="s">
        <v>384</v>
      </c>
      <c r="AD26" s="227" t="s">
        <v>492</v>
      </c>
      <c r="AE26" s="211" t="s">
        <v>384</v>
      </c>
      <c r="AF26" s="211" t="s">
        <v>384</v>
      </c>
      <c r="AG26" s="226" t="s">
        <v>384</v>
      </c>
      <c r="AH26" s="227" t="s">
        <v>384</v>
      </c>
    </row>
    <row r="27" spans="1:34" s="686" customFormat="1" ht="25.5" customHeight="1" x14ac:dyDescent="0.25">
      <c r="A27" s="258" t="s">
        <v>215</v>
      </c>
      <c r="B27" s="227" t="s">
        <v>384</v>
      </c>
      <c r="C27" s="227" t="s">
        <v>384</v>
      </c>
      <c r="D27" s="227" t="s">
        <v>384</v>
      </c>
      <c r="E27" s="227" t="s">
        <v>384</v>
      </c>
      <c r="F27" s="227" t="s">
        <v>384</v>
      </c>
      <c r="G27" s="211" t="s">
        <v>384</v>
      </c>
      <c r="H27" s="227" t="s">
        <v>384</v>
      </c>
      <c r="I27" s="227" t="s">
        <v>384</v>
      </c>
      <c r="J27" s="227" t="s">
        <v>384</v>
      </c>
      <c r="K27" s="227" t="s">
        <v>492</v>
      </c>
      <c r="L27" s="227" t="s">
        <v>384</v>
      </c>
      <c r="M27" s="227" t="s">
        <v>384</v>
      </c>
      <c r="N27" s="227" t="s">
        <v>384</v>
      </c>
      <c r="O27" s="227" t="s">
        <v>384</v>
      </c>
      <c r="P27" s="227" t="s">
        <v>384</v>
      </c>
      <c r="Q27" s="227" t="s">
        <v>384</v>
      </c>
      <c r="R27" s="227" t="s">
        <v>384</v>
      </c>
      <c r="S27" s="227" t="s">
        <v>384</v>
      </c>
      <c r="T27" s="227" t="s">
        <v>384</v>
      </c>
      <c r="U27" s="227" t="s">
        <v>384</v>
      </c>
      <c r="V27" s="227" t="s">
        <v>384</v>
      </c>
      <c r="W27" s="227" t="s">
        <v>492</v>
      </c>
      <c r="X27" s="227" t="s">
        <v>384</v>
      </c>
      <c r="Y27" s="227" t="s">
        <v>384</v>
      </c>
      <c r="Z27" s="227" t="s">
        <v>384</v>
      </c>
      <c r="AA27" s="227" t="s">
        <v>384</v>
      </c>
      <c r="AB27" s="227" t="s">
        <v>384</v>
      </c>
      <c r="AC27" s="227" t="s">
        <v>384</v>
      </c>
      <c r="AD27" s="227" t="s">
        <v>492</v>
      </c>
      <c r="AE27" s="211" t="s">
        <v>384</v>
      </c>
      <c r="AF27" s="211" t="s">
        <v>384</v>
      </c>
      <c r="AG27" s="226" t="s">
        <v>384</v>
      </c>
      <c r="AH27" s="227" t="s">
        <v>384</v>
      </c>
    </row>
    <row r="28" spans="1:34" s="686" customFormat="1" ht="22.7" customHeight="1" x14ac:dyDescent="0.25">
      <c r="A28" s="258" t="s">
        <v>275</v>
      </c>
      <c r="B28" s="228" t="s">
        <v>384</v>
      </c>
      <c r="C28" s="228" t="s">
        <v>384</v>
      </c>
      <c r="D28" s="228" t="s">
        <v>384</v>
      </c>
      <c r="E28" s="228" t="s">
        <v>384</v>
      </c>
      <c r="F28" s="228" t="s">
        <v>384</v>
      </c>
      <c r="G28" s="225" t="s">
        <v>384</v>
      </c>
      <c r="H28" s="228" t="s">
        <v>384</v>
      </c>
      <c r="I28" s="228" t="s">
        <v>384</v>
      </c>
      <c r="J28" s="228" t="s">
        <v>384</v>
      </c>
      <c r="K28" s="228" t="s">
        <v>492</v>
      </c>
      <c r="L28" s="228" t="s">
        <v>384</v>
      </c>
      <c r="M28" s="228" t="s">
        <v>384</v>
      </c>
      <c r="N28" s="228" t="s">
        <v>384</v>
      </c>
      <c r="O28" s="228" t="s">
        <v>384</v>
      </c>
      <c r="P28" s="228" t="s">
        <v>384</v>
      </c>
      <c r="Q28" s="228" t="s">
        <v>384</v>
      </c>
      <c r="R28" s="228" t="s">
        <v>384</v>
      </c>
      <c r="S28" s="228" t="s">
        <v>384</v>
      </c>
      <c r="T28" s="228" t="s">
        <v>384</v>
      </c>
      <c r="U28" s="228" t="s">
        <v>384</v>
      </c>
      <c r="V28" s="228" t="s">
        <v>384</v>
      </c>
      <c r="W28" s="228" t="s">
        <v>492</v>
      </c>
      <c r="X28" s="228" t="s">
        <v>384</v>
      </c>
      <c r="Y28" s="228" t="s">
        <v>384</v>
      </c>
      <c r="Z28" s="228" t="s">
        <v>384</v>
      </c>
      <c r="AA28" s="228" t="s">
        <v>384</v>
      </c>
      <c r="AB28" s="228" t="s">
        <v>384</v>
      </c>
      <c r="AC28" s="228" t="s">
        <v>384</v>
      </c>
      <c r="AD28" s="228" t="s">
        <v>492</v>
      </c>
      <c r="AE28" s="225" t="s">
        <v>384</v>
      </c>
      <c r="AF28" s="225" t="s">
        <v>384</v>
      </c>
      <c r="AG28" s="226" t="s">
        <v>384</v>
      </c>
      <c r="AH28" s="227" t="s">
        <v>384</v>
      </c>
    </row>
    <row r="29" spans="1:34" s="686" customFormat="1" ht="12.75" customHeight="1" x14ac:dyDescent="0.25">
      <c r="A29" s="258" t="s">
        <v>276</v>
      </c>
      <c r="B29" s="225" t="s">
        <v>384</v>
      </c>
      <c r="C29" s="225" t="s">
        <v>384</v>
      </c>
      <c r="D29" s="225" t="s">
        <v>384</v>
      </c>
      <c r="E29" s="228" t="s">
        <v>384</v>
      </c>
      <c r="F29" s="228" t="s">
        <v>384</v>
      </c>
      <c r="G29" s="228" t="s">
        <v>384</v>
      </c>
      <c r="H29" s="228" t="s">
        <v>384</v>
      </c>
      <c r="I29" s="228" t="s">
        <v>384</v>
      </c>
      <c r="J29" s="225" t="s">
        <v>384</v>
      </c>
      <c r="K29" s="225" t="s">
        <v>492</v>
      </c>
      <c r="L29" s="225" t="s">
        <v>384</v>
      </c>
      <c r="M29" s="225" t="s">
        <v>384</v>
      </c>
      <c r="N29" s="225" t="s">
        <v>384</v>
      </c>
      <c r="O29" s="225" t="s">
        <v>384</v>
      </c>
      <c r="P29" s="225" t="s">
        <v>384</v>
      </c>
      <c r="Q29" s="225" t="s">
        <v>384</v>
      </c>
      <c r="R29" s="225" t="s">
        <v>384</v>
      </c>
      <c r="S29" s="225" t="s">
        <v>384</v>
      </c>
      <c r="T29" s="225" t="s">
        <v>384</v>
      </c>
      <c r="U29" s="225" t="s">
        <v>384</v>
      </c>
      <c r="V29" s="225" t="s">
        <v>384</v>
      </c>
      <c r="W29" s="225" t="s">
        <v>492</v>
      </c>
      <c r="X29" s="225" t="s">
        <v>384</v>
      </c>
      <c r="Y29" s="225" t="s">
        <v>384</v>
      </c>
      <c r="Z29" s="225" t="s">
        <v>384</v>
      </c>
      <c r="AA29" s="225" t="s">
        <v>384</v>
      </c>
      <c r="AB29" s="225" t="s">
        <v>384</v>
      </c>
      <c r="AC29" s="225" t="s">
        <v>384</v>
      </c>
      <c r="AD29" s="225" t="s">
        <v>492</v>
      </c>
      <c r="AE29" s="211" t="s">
        <v>384</v>
      </c>
      <c r="AF29" s="211" t="s">
        <v>384</v>
      </c>
      <c r="AG29" s="226" t="s">
        <v>384</v>
      </c>
      <c r="AH29" s="227" t="s">
        <v>384</v>
      </c>
    </row>
    <row r="30" spans="1:34" s="686" customFormat="1" ht="12.75" customHeight="1" x14ac:dyDescent="0.25">
      <c r="A30" s="258" t="s">
        <v>277</v>
      </c>
      <c r="B30" s="225" t="s">
        <v>384</v>
      </c>
      <c r="C30" s="225" t="s">
        <v>384</v>
      </c>
      <c r="D30" s="225" t="s">
        <v>384</v>
      </c>
      <c r="E30" s="228" t="s">
        <v>384</v>
      </c>
      <c r="F30" s="228" t="s">
        <v>384</v>
      </c>
      <c r="G30" s="228" t="s">
        <v>384</v>
      </c>
      <c r="H30" s="228" t="s">
        <v>384</v>
      </c>
      <c r="I30" s="228" t="s">
        <v>384</v>
      </c>
      <c r="J30" s="225" t="s">
        <v>384</v>
      </c>
      <c r="K30" s="228" t="s">
        <v>492</v>
      </c>
      <c r="L30" s="228" t="s">
        <v>384</v>
      </c>
      <c r="M30" s="228" t="s">
        <v>384</v>
      </c>
      <c r="N30" s="228" t="s">
        <v>384</v>
      </c>
      <c r="O30" s="228" t="s">
        <v>384</v>
      </c>
      <c r="P30" s="228" t="s">
        <v>384</v>
      </c>
      <c r="Q30" s="228" t="s">
        <v>384</v>
      </c>
      <c r="R30" s="228" t="s">
        <v>384</v>
      </c>
      <c r="S30" s="228" t="s">
        <v>384</v>
      </c>
      <c r="T30" s="228" t="s">
        <v>384</v>
      </c>
      <c r="U30" s="228" t="s">
        <v>384</v>
      </c>
      <c r="V30" s="228" t="s">
        <v>384</v>
      </c>
      <c r="W30" s="228" t="s">
        <v>492</v>
      </c>
      <c r="X30" s="228" t="s">
        <v>384</v>
      </c>
      <c r="Y30" s="228" t="s">
        <v>384</v>
      </c>
      <c r="Z30" s="228" t="s">
        <v>384</v>
      </c>
      <c r="AA30" s="228" t="s">
        <v>384</v>
      </c>
      <c r="AB30" s="228" t="s">
        <v>384</v>
      </c>
      <c r="AC30" s="228" t="s">
        <v>384</v>
      </c>
      <c r="AD30" s="228" t="s">
        <v>492</v>
      </c>
      <c r="AE30" s="225" t="s">
        <v>384</v>
      </c>
      <c r="AF30" s="225" t="s">
        <v>384</v>
      </c>
      <c r="AG30" s="283" t="s">
        <v>384</v>
      </c>
      <c r="AH30" s="227" t="s">
        <v>384</v>
      </c>
    </row>
    <row r="31" spans="1:34" s="686" customFormat="1" ht="12.75" customHeight="1" x14ac:dyDescent="0.25">
      <c r="A31" s="710" t="s">
        <v>219</v>
      </c>
      <c r="B31" s="228" t="s">
        <v>384</v>
      </c>
      <c r="C31" s="228" t="s">
        <v>384</v>
      </c>
      <c r="D31" s="228" t="s">
        <v>384</v>
      </c>
      <c r="E31" s="228" t="s">
        <v>384</v>
      </c>
      <c r="F31" s="228" t="s">
        <v>384</v>
      </c>
      <c r="G31" s="228" t="s">
        <v>384</v>
      </c>
      <c r="H31" s="228" t="s">
        <v>384</v>
      </c>
      <c r="I31" s="228" t="s">
        <v>384</v>
      </c>
      <c r="J31" s="228" t="s">
        <v>384</v>
      </c>
      <c r="K31" s="228" t="s">
        <v>492</v>
      </c>
      <c r="L31" s="225" t="s">
        <v>384</v>
      </c>
      <c r="M31" s="225" t="s">
        <v>384</v>
      </c>
      <c r="N31" s="225" t="s">
        <v>384</v>
      </c>
      <c r="O31" s="225" t="s">
        <v>384</v>
      </c>
      <c r="P31" s="225" t="s">
        <v>384</v>
      </c>
      <c r="Q31" s="225" t="s">
        <v>384</v>
      </c>
      <c r="R31" s="225" t="s">
        <v>384</v>
      </c>
      <c r="S31" s="225" t="s">
        <v>384</v>
      </c>
      <c r="T31" s="225" t="s">
        <v>384</v>
      </c>
      <c r="U31" s="225">
        <v>1</v>
      </c>
      <c r="V31" s="225">
        <v>1</v>
      </c>
      <c r="W31" s="225">
        <v>1</v>
      </c>
      <c r="X31" s="225">
        <v>2</v>
      </c>
      <c r="Y31" s="225">
        <v>2</v>
      </c>
      <c r="Z31" s="225">
        <v>2</v>
      </c>
      <c r="AA31" s="225">
        <v>2</v>
      </c>
      <c r="AB31" s="225">
        <v>2</v>
      </c>
      <c r="AC31" s="225">
        <v>2</v>
      </c>
      <c r="AD31" s="225">
        <v>2</v>
      </c>
      <c r="AE31" s="225">
        <v>2</v>
      </c>
      <c r="AF31" s="220">
        <v>2</v>
      </c>
      <c r="AG31" s="730">
        <v>2</v>
      </c>
      <c r="AH31" s="220">
        <v>2</v>
      </c>
    </row>
    <row r="32" spans="1:34" s="686" customFormat="1" ht="24" x14ac:dyDescent="0.25">
      <c r="A32" s="258" t="s">
        <v>220</v>
      </c>
      <c r="B32" s="228" t="s">
        <v>384</v>
      </c>
      <c r="C32" s="228" t="s">
        <v>384</v>
      </c>
      <c r="D32" s="228" t="s">
        <v>384</v>
      </c>
      <c r="E32" s="228" t="s">
        <v>384</v>
      </c>
      <c r="F32" s="228" t="s">
        <v>384</v>
      </c>
      <c r="G32" s="228" t="s">
        <v>384</v>
      </c>
      <c r="H32" s="228" t="s">
        <v>384</v>
      </c>
      <c r="I32" s="228" t="s">
        <v>384</v>
      </c>
      <c r="J32" s="228" t="s">
        <v>384</v>
      </c>
      <c r="K32" s="228" t="s">
        <v>492</v>
      </c>
      <c r="L32" s="228" t="s">
        <v>384</v>
      </c>
      <c r="M32" s="228" t="s">
        <v>384</v>
      </c>
      <c r="N32" s="228" t="s">
        <v>384</v>
      </c>
      <c r="O32" s="228" t="s">
        <v>384</v>
      </c>
      <c r="P32" s="228" t="s">
        <v>384</v>
      </c>
      <c r="Q32" s="228" t="s">
        <v>384</v>
      </c>
      <c r="R32" s="228" t="s">
        <v>384</v>
      </c>
      <c r="S32" s="228" t="s">
        <v>384</v>
      </c>
      <c r="T32" s="228" t="s">
        <v>384</v>
      </c>
      <c r="U32" s="228">
        <v>1689</v>
      </c>
      <c r="V32" s="228">
        <v>1481</v>
      </c>
      <c r="W32" s="228">
        <v>1515</v>
      </c>
      <c r="X32" s="225">
        <v>2091</v>
      </c>
      <c r="Y32" s="225">
        <v>2003</v>
      </c>
      <c r="Z32" s="225">
        <v>1716</v>
      </c>
      <c r="AA32" s="225">
        <v>1627</v>
      </c>
      <c r="AB32" s="225">
        <v>1605</v>
      </c>
      <c r="AC32" s="225">
        <v>1677</v>
      </c>
      <c r="AD32" s="225">
        <v>1670</v>
      </c>
      <c r="AE32" s="225">
        <v>1654</v>
      </c>
      <c r="AF32" s="219">
        <v>1628</v>
      </c>
      <c r="AG32" s="591">
        <v>1598</v>
      </c>
      <c r="AH32" s="219">
        <v>1498</v>
      </c>
    </row>
    <row r="33" spans="1:34" s="686" customFormat="1" ht="12.75" customHeight="1" x14ac:dyDescent="0.25">
      <c r="A33" s="258" t="s">
        <v>281</v>
      </c>
      <c r="B33" s="225" t="s">
        <v>384</v>
      </c>
      <c r="C33" s="225" t="s">
        <v>384</v>
      </c>
      <c r="D33" s="225" t="s">
        <v>384</v>
      </c>
      <c r="E33" s="225" t="s">
        <v>384</v>
      </c>
      <c r="F33" s="225" t="s">
        <v>384</v>
      </c>
      <c r="G33" s="225" t="s">
        <v>384</v>
      </c>
      <c r="H33" s="225" t="s">
        <v>384</v>
      </c>
      <c r="I33" s="225" t="s">
        <v>384</v>
      </c>
      <c r="J33" s="225" t="s">
        <v>384</v>
      </c>
      <c r="K33" s="225" t="s">
        <v>492</v>
      </c>
      <c r="L33" s="225" t="s">
        <v>384</v>
      </c>
      <c r="M33" s="225" t="s">
        <v>384</v>
      </c>
      <c r="N33" s="225" t="s">
        <v>384</v>
      </c>
      <c r="O33" s="225" t="s">
        <v>384</v>
      </c>
      <c r="P33" s="225" t="s">
        <v>384</v>
      </c>
      <c r="Q33" s="225" t="s">
        <v>384</v>
      </c>
      <c r="R33" s="225" t="s">
        <v>384</v>
      </c>
      <c r="S33" s="225" t="s">
        <v>384</v>
      </c>
      <c r="T33" s="225" t="s">
        <v>384</v>
      </c>
      <c r="U33" s="225" t="s">
        <v>384</v>
      </c>
      <c r="V33" s="225" t="s">
        <v>384</v>
      </c>
      <c r="W33" s="225" t="s">
        <v>384</v>
      </c>
      <c r="X33" s="225" t="s">
        <v>384</v>
      </c>
      <c r="Y33" s="225" t="s">
        <v>384</v>
      </c>
      <c r="Z33" s="225" t="s">
        <v>384</v>
      </c>
      <c r="AA33" s="225" t="s">
        <v>384</v>
      </c>
      <c r="AB33" s="225" t="s">
        <v>384</v>
      </c>
      <c r="AC33" s="225" t="s">
        <v>384</v>
      </c>
      <c r="AD33" s="225" t="s">
        <v>492</v>
      </c>
      <c r="AE33" s="211" t="s">
        <v>384</v>
      </c>
      <c r="AF33" s="211" t="s">
        <v>384</v>
      </c>
      <c r="AG33" s="226" t="s">
        <v>384</v>
      </c>
      <c r="AH33" s="211" t="s">
        <v>384</v>
      </c>
    </row>
    <row r="34" spans="1:34" x14ac:dyDescent="0.2">
      <c r="A34" s="731" t="s">
        <v>40</v>
      </c>
      <c r="B34" s="681"/>
      <c r="C34" s="681"/>
      <c r="D34" s="681"/>
      <c r="E34" s="681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2"/>
      <c r="X34" s="682"/>
      <c r="Y34" s="682"/>
      <c r="Z34" s="682"/>
      <c r="AA34" s="681"/>
      <c r="AB34" s="681"/>
      <c r="AC34" s="681"/>
      <c r="AD34" s="681"/>
      <c r="AE34" s="681"/>
      <c r="AF34" s="681"/>
      <c r="AG34" s="732"/>
      <c r="AH34" s="733"/>
    </row>
    <row r="35" spans="1:34" x14ac:dyDescent="0.2">
      <c r="A35" s="210" t="s">
        <v>328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2"/>
      <c r="AD35" s="212"/>
      <c r="AE35" s="212"/>
      <c r="AF35" s="212"/>
      <c r="AG35" s="640"/>
      <c r="AH35" s="212"/>
    </row>
    <row r="36" spans="1:34" x14ac:dyDescent="0.2">
      <c r="A36" s="210" t="s">
        <v>282</v>
      </c>
      <c r="B36" s="225" t="s">
        <v>8</v>
      </c>
      <c r="C36" s="225" t="s">
        <v>8</v>
      </c>
      <c r="D36" s="225" t="s">
        <v>8</v>
      </c>
      <c r="E36" s="225" t="s">
        <v>8</v>
      </c>
      <c r="F36" s="225" t="s">
        <v>8</v>
      </c>
      <c r="G36" s="225" t="s">
        <v>8</v>
      </c>
      <c r="H36" s="225" t="s">
        <v>8</v>
      </c>
      <c r="I36" s="225" t="s">
        <v>8</v>
      </c>
      <c r="J36" s="225" t="s">
        <v>8</v>
      </c>
      <c r="K36" s="225" t="s">
        <v>8</v>
      </c>
      <c r="L36" s="225" t="s">
        <v>8</v>
      </c>
      <c r="M36" s="225" t="s">
        <v>8</v>
      </c>
      <c r="N36" s="225">
        <v>4813</v>
      </c>
      <c r="O36" s="225">
        <v>5060</v>
      </c>
      <c r="P36" s="225">
        <v>5828</v>
      </c>
      <c r="Q36" s="225">
        <v>7751</v>
      </c>
      <c r="R36" s="225">
        <v>8985</v>
      </c>
      <c r="S36" s="225">
        <v>11595</v>
      </c>
      <c r="T36" s="225">
        <v>11427</v>
      </c>
      <c r="U36" s="225">
        <v>11748</v>
      </c>
      <c r="V36" s="225">
        <v>14972</v>
      </c>
      <c r="W36" s="225">
        <v>15618</v>
      </c>
      <c r="X36" s="225">
        <v>16780</v>
      </c>
      <c r="Y36" s="225">
        <v>17501</v>
      </c>
      <c r="Z36" s="225">
        <v>17443</v>
      </c>
      <c r="AA36" s="225">
        <v>19560</v>
      </c>
      <c r="AB36" s="225">
        <v>22447</v>
      </c>
      <c r="AC36" s="245">
        <v>25085</v>
      </c>
      <c r="AD36" s="245">
        <v>26093</v>
      </c>
      <c r="AE36" s="245">
        <v>31186</v>
      </c>
      <c r="AF36" s="225">
        <v>38687</v>
      </c>
      <c r="AG36" s="734">
        <v>45384</v>
      </c>
      <c r="AH36" s="228">
        <v>49745</v>
      </c>
    </row>
    <row r="37" spans="1:34" s="739" customFormat="1" x14ac:dyDescent="0.2">
      <c r="A37" s="731" t="s">
        <v>44</v>
      </c>
      <c r="B37" s="735"/>
      <c r="C37" s="735"/>
      <c r="D37" s="735"/>
      <c r="E37" s="735"/>
      <c r="F37" s="735"/>
      <c r="G37" s="735"/>
      <c r="H37" s="736"/>
      <c r="I37" s="736"/>
      <c r="J37" s="736"/>
      <c r="K37" s="736"/>
      <c r="L37" s="736"/>
      <c r="M37" s="736"/>
      <c r="N37" s="736"/>
      <c r="O37" s="736"/>
      <c r="P37" s="736"/>
      <c r="Q37" s="736"/>
      <c r="R37" s="736"/>
      <c r="S37" s="736"/>
      <c r="T37" s="736"/>
      <c r="U37" s="736"/>
      <c r="V37" s="736"/>
      <c r="W37" s="737"/>
      <c r="X37" s="682"/>
      <c r="Y37" s="682"/>
      <c r="Z37" s="682"/>
      <c r="AA37" s="681"/>
      <c r="AB37" s="681"/>
      <c r="AC37" s="681"/>
      <c r="AD37" s="681"/>
      <c r="AE37" s="681"/>
      <c r="AF37" s="681"/>
      <c r="AG37" s="732"/>
      <c r="AH37" s="738"/>
    </row>
    <row r="38" spans="1:34" x14ac:dyDescent="0.2">
      <c r="A38" s="258" t="s">
        <v>45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12"/>
      <c r="X38" s="212"/>
      <c r="Y38" s="211"/>
      <c r="Z38" s="212"/>
      <c r="AA38" s="740"/>
      <c r="AB38" s="211"/>
      <c r="AC38" s="212"/>
      <c r="AD38" s="212"/>
      <c r="AE38" s="212"/>
      <c r="AF38" s="212"/>
      <c r="AG38" s="640"/>
      <c r="AH38" s="212"/>
    </row>
    <row r="39" spans="1:34" ht="15" x14ac:dyDescent="0.25">
      <c r="A39" s="258" t="s">
        <v>46</v>
      </c>
      <c r="B39" s="225" t="s">
        <v>8</v>
      </c>
      <c r="C39" s="225" t="s">
        <v>8</v>
      </c>
      <c r="D39" s="225" t="s">
        <v>8</v>
      </c>
      <c r="E39" s="225" t="s">
        <v>8</v>
      </c>
      <c r="F39" s="225" t="s">
        <v>8</v>
      </c>
      <c r="G39" s="225" t="s">
        <v>8</v>
      </c>
      <c r="H39" s="225" t="s">
        <v>8</v>
      </c>
      <c r="I39" s="225" t="s">
        <v>8</v>
      </c>
      <c r="J39" s="225" t="s">
        <v>8</v>
      </c>
      <c r="K39" s="225" t="s">
        <v>8</v>
      </c>
      <c r="L39" s="225" t="s">
        <v>8</v>
      </c>
      <c r="M39" s="225" t="s">
        <v>8</v>
      </c>
      <c r="N39" s="225" t="s">
        <v>8</v>
      </c>
      <c r="O39" s="225" t="s">
        <v>8</v>
      </c>
      <c r="P39" s="225" t="s">
        <v>8</v>
      </c>
      <c r="Q39" s="225" t="s">
        <v>8</v>
      </c>
      <c r="R39" s="225" t="s">
        <v>8</v>
      </c>
      <c r="S39" s="225" t="s">
        <v>8</v>
      </c>
      <c r="T39" s="225" t="s">
        <v>8</v>
      </c>
      <c r="U39" s="225" t="s">
        <v>8</v>
      </c>
      <c r="V39" s="225" t="s">
        <v>8</v>
      </c>
      <c r="W39" s="225" t="s">
        <v>8</v>
      </c>
      <c r="X39" s="225" t="s">
        <v>8</v>
      </c>
      <c r="Y39" s="217">
        <v>27.2</v>
      </c>
      <c r="Z39" s="217" t="s">
        <v>494</v>
      </c>
      <c r="AA39" s="217">
        <v>26.2</v>
      </c>
      <c r="AB39" s="741">
        <v>25.6</v>
      </c>
      <c r="AC39" s="741">
        <v>24.9</v>
      </c>
      <c r="AD39" s="741">
        <v>24.4</v>
      </c>
      <c r="AE39" s="741">
        <v>22.5</v>
      </c>
      <c r="AF39" s="741">
        <v>22.3</v>
      </c>
      <c r="AG39" s="742">
        <v>27.1</v>
      </c>
      <c r="AH39" s="743" t="s">
        <v>4</v>
      </c>
    </row>
    <row r="40" spans="1:34" ht="15" x14ac:dyDescent="0.25">
      <c r="A40" s="258" t="s">
        <v>5</v>
      </c>
      <c r="B40" s="225" t="s">
        <v>8</v>
      </c>
      <c r="C40" s="225" t="s">
        <v>8</v>
      </c>
      <c r="D40" s="225" t="s">
        <v>8</v>
      </c>
      <c r="E40" s="225" t="s">
        <v>8</v>
      </c>
      <c r="F40" s="225" t="s">
        <v>8</v>
      </c>
      <c r="G40" s="225" t="s">
        <v>8</v>
      </c>
      <c r="H40" s="225" t="s">
        <v>8</v>
      </c>
      <c r="I40" s="225" t="s">
        <v>8</v>
      </c>
      <c r="J40" s="225" t="s">
        <v>8</v>
      </c>
      <c r="K40" s="225" t="s">
        <v>8</v>
      </c>
      <c r="L40" s="225" t="s">
        <v>8</v>
      </c>
      <c r="M40" s="225" t="s">
        <v>8</v>
      </c>
      <c r="N40" s="225" t="s">
        <v>8</v>
      </c>
      <c r="O40" s="225" t="s">
        <v>8</v>
      </c>
      <c r="P40" s="225" t="s">
        <v>8</v>
      </c>
      <c r="Q40" s="225" t="s">
        <v>8</v>
      </c>
      <c r="R40" s="225" t="s">
        <v>8</v>
      </c>
      <c r="S40" s="225" t="s">
        <v>8</v>
      </c>
      <c r="T40" s="225" t="s">
        <v>8</v>
      </c>
      <c r="U40" s="225" t="s">
        <v>8</v>
      </c>
      <c r="V40" s="225" t="s">
        <v>8</v>
      </c>
      <c r="W40" s="225" t="s">
        <v>8</v>
      </c>
      <c r="X40" s="225" t="s">
        <v>8</v>
      </c>
      <c r="Y40" s="217" t="s">
        <v>8</v>
      </c>
      <c r="Z40" s="217" t="s">
        <v>495</v>
      </c>
      <c r="AA40" s="217">
        <v>99.2</v>
      </c>
      <c r="AB40" s="217">
        <v>97.709923664122144</v>
      </c>
      <c r="AC40" s="217">
        <v>97.265625</v>
      </c>
      <c r="AD40" s="217">
        <v>97.99196787148594</v>
      </c>
      <c r="AE40" s="217">
        <v>92.21311475409837</v>
      </c>
      <c r="AF40" s="217">
        <v>99.111111111111114</v>
      </c>
      <c r="AG40" s="742">
        <v>121.5</v>
      </c>
      <c r="AH40" s="743" t="s">
        <v>4</v>
      </c>
    </row>
    <row r="41" spans="1:34" x14ac:dyDescent="0.2">
      <c r="A41" s="258" t="s">
        <v>47</v>
      </c>
      <c r="B41" s="225"/>
      <c r="C41" s="225"/>
      <c r="D41" s="225"/>
      <c r="E41" s="366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17"/>
      <c r="Z41" s="217"/>
      <c r="AA41" s="217"/>
      <c r="AB41" s="217"/>
      <c r="AC41" s="212"/>
      <c r="AD41" s="744"/>
      <c r="AE41" s="211"/>
      <c r="AF41" s="212"/>
      <c r="AG41" s="742"/>
      <c r="AH41" s="745"/>
    </row>
    <row r="42" spans="1:34" ht="15" x14ac:dyDescent="0.25">
      <c r="A42" s="258" t="s">
        <v>46</v>
      </c>
      <c r="B42" s="225" t="s">
        <v>8</v>
      </c>
      <c r="C42" s="225" t="s">
        <v>8</v>
      </c>
      <c r="D42" s="225" t="s">
        <v>8</v>
      </c>
      <c r="E42" s="225" t="s">
        <v>8</v>
      </c>
      <c r="F42" s="225" t="s">
        <v>8</v>
      </c>
      <c r="G42" s="225" t="s">
        <v>8</v>
      </c>
      <c r="H42" s="225" t="s">
        <v>8</v>
      </c>
      <c r="I42" s="225" t="s">
        <v>8</v>
      </c>
      <c r="J42" s="225" t="s">
        <v>8</v>
      </c>
      <c r="K42" s="225" t="s">
        <v>8</v>
      </c>
      <c r="L42" s="225" t="s">
        <v>8</v>
      </c>
      <c r="M42" s="225" t="s">
        <v>8</v>
      </c>
      <c r="N42" s="225" t="s">
        <v>8</v>
      </c>
      <c r="O42" s="225" t="s">
        <v>8</v>
      </c>
      <c r="P42" s="225" t="s">
        <v>8</v>
      </c>
      <c r="Q42" s="225" t="s">
        <v>8</v>
      </c>
      <c r="R42" s="225" t="s">
        <v>8</v>
      </c>
      <c r="S42" s="225" t="s">
        <v>8</v>
      </c>
      <c r="T42" s="225" t="s">
        <v>8</v>
      </c>
      <c r="U42" s="225" t="s">
        <v>8</v>
      </c>
      <c r="V42" s="225" t="s">
        <v>8</v>
      </c>
      <c r="W42" s="225" t="s">
        <v>8</v>
      </c>
      <c r="X42" s="225" t="s">
        <v>8</v>
      </c>
      <c r="Y42" s="217">
        <v>25.7</v>
      </c>
      <c r="Z42" s="217" t="s">
        <v>496</v>
      </c>
      <c r="AA42" s="217">
        <v>24.9</v>
      </c>
      <c r="AB42" s="217">
        <v>24.3</v>
      </c>
      <c r="AC42" s="217">
        <v>23.7</v>
      </c>
      <c r="AD42" s="746">
        <v>23.3</v>
      </c>
      <c r="AE42" s="741">
        <v>21.4</v>
      </c>
      <c r="AF42" s="741">
        <v>21.1</v>
      </c>
      <c r="AG42" s="742">
        <v>25.8</v>
      </c>
      <c r="AH42" s="743" t="s">
        <v>4</v>
      </c>
    </row>
    <row r="43" spans="1:34" ht="15" x14ac:dyDescent="0.25">
      <c r="A43" s="258" t="s">
        <v>5</v>
      </c>
      <c r="B43" s="225" t="s">
        <v>8</v>
      </c>
      <c r="C43" s="225" t="s">
        <v>8</v>
      </c>
      <c r="D43" s="225" t="s">
        <v>8</v>
      </c>
      <c r="E43" s="225" t="s">
        <v>8</v>
      </c>
      <c r="F43" s="225" t="s">
        <v>8</v>
      </c>
      <c r="G43" s="225" t="s">
        <v>8</v>
      </c>
      <c r="H43" s="225" t="s">
        <v>8</v>
      </c>
      <c r="I43" s="225" t="s">
        <v>8</v>
      </c>
      <c r="J43" s="225" t="s">
        <v>8</v>
      </c>
      <c r="K43" s="225" t="s">
        <v>8</v>
      </c>
      <c r="L43" s="225" t="s">
        <v>8</v>
      </c>
      <c r="M43" s="225" t="s">
        <v>8</v>
      </c>
      <c r="N43" s="225" t="s">
        <v>8</v>
      </c>
      <c r="O43" s="225" t="s">
        <v>8</v>
      </c>
      <c r="P43" s="225" t="s">
        <v>8</v>
      </c>
      <c r="Q43" s="225" t="s">
        <v>8</v>
      </c>
      <c r="R43" s="225" t="s">
        <v>8</v>
      </c>
      <c r="S43" s="225" t="s">
        <v>8</v>
      </c>
      <c r="T43" s="225" t="s">
        <v>8</v>
      </c>
      <c r="U43" s="225" t="s">
        <v>8</v>
      </c>
      <c r="V43" s="225" t="s">
        <v>8</v>
      </c>
      <c r="W43" s="225" t="s">
        <v>8</v>
      </c>
      <c r="X43" s="225" t="s">
        <v>8</v>
      </c>
      <c r="Y43" s="338" t="s">
        <v>8</v>
      </c>
      <c r="Z43" s="338" t="s">
        <v>497</v>
      </c>
      <c r="AA43" s="338">
        <v>99.6</v>
      </c>
      <c r="AB43" s="338">
        <v>97.590361445783131</v>
      </c>
      <c r="AC43" s="338">
        <v>97.53086419753086</v>
      </c>
      <c r="AD43" s="338">
        <v>98.312236286919841</v>
      </c>
      <c r="AE43" s="338">
        <v>91.845493562231752</v>
      </c>
      <c r="AF43" s="338">
        <v>98.598130841121517</v>
      </c>
      <c r="AG43" s="742">
        <v>122.3</v>
      </c>
      <c r="AH43" s="743" t="s">
        <v>4</v>
      </c>
    </row>
    <row r="44" spans="1:34" x14ac:dyDescent="0.2">
      <c r="A44" s="258" t="s">
        <v>224</v>
      </c>
      <c r="B44" s="225"/>
      <c r="C44" s="225"/>
      <c r="D44" s="225"/>
      <c r="E44" s="240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17"/>
      <c r="Z44" s="217"/>
      <c r="AA44" s="217"/>
      <c r="AB44" s="741"/>
      <c r="AC44" s="212"/>
      <c r="AD44" s="744"/>
      <c r="AE44" s="211"/>
      <c r="AF44" s="212"/>
      <c r="AG44" s="742"/>
      <c r="AH44" s="745"/>
    </row>
    <row r="45" spans="1:34" ht="15" x14ac:dyDescent="0.25">
      <c r="A45" s="258" t="s">
        <v>46</v>
      </c>
      <c r="B45" s="225" t="s">
        <v>8</v>
      </c>
      <c r="C45" s="225" t="s">
        <v>8</v>
      </c>
      <c r="D45" s="225" t="s">
        <v>8</v>
      </c>
      <c r="E45" s="225" t="s">
        <v>8</v>
      </c>
      <c r="F45" s="225" t="s">
        <v>8</v>
      </c>
      <c r="G45" s="225" t="s">
        <v>8</v>
      </c>
      <c r="H45" s="225" t="s">
        <v>8</v>
      </c>
      <c r="I45" s="225" t="s">
        <v>8</v>
      </c>
      <c r="J45" s="225" t="s">
        <v>8</v>
      </c>
      <c r="K45" s="225" t="s">
        <v>8</v>
      </c>
      <c r="L45" s="225" t="s">
        <v>8</v>
      </c>
      <c r="M45" s="225" t="s">
        <v>8</v>
      </c>
      <c r="N45" s="225" t="s">
        <v>8</v>
      </c>
      <c r="O45" s="225" t="s">
        <v>8</v>
      </c>
      <c r="P45" s="225" t="s">
        <v>8</v>
      </c>
      <c r="Q45" s="225" t="s">
        <v>8</v>
      </c>
      <c r="R45" s="225" t="s">
        <v>8</v>
      </c>
      <c r="S45" s="225" t="s">
        <v>8</v>
      </c>
      <c r="T45" s="225" t="s">
        <v>8</v>
      </c>
      <c r="U45" s="225" t="s">
        <v>8</v>
      </c>
      <c r="V45" s="225" t="s">
        <v>8</v>
      </c>
      <c r="W45" s="225" t="s">
        <v>8</v>
      </c>
      <c r="X45" s="225" t="s">
        <v>8</v>
      </c>
      <c r="Y45" s="217">
        <v>22.7</v>
      </c>
      <c r="Z45" s="338" t="s">
        <v>498</v>
      </c>
      <c r="AA45" s="217">
        <v>22.7</v>
      </c>
      <c r="AB45" s="338">
        <v>22.6</v>
      </c>
      <c r="AC45" s="338">
        <v>22.4</v>
      </c>
      <c r="AD45" s="338">
        <v>21.9</v>
      </c>
      <c r="AE45" s="741">
        <v>20.3</v>
      </c>
      <c r="AF45" s="741">
        <v>20</v>
      </c>
      <c r="AG45" s="742">
        <v>24.2</v>
      </c>
      <c r="AH45" s="743" t="s">
        <v>4</v>
      </c>
    </row>
    <row r="46" spans="1:34" ht="15" x14ac:dyDescent="0.25">
      <c r="A46" s="258" t="s">
        <v>5</v>
      </c>
      <c r="B46" s="225" t="s">
        <v>8</v>
      </c>
      <c r="C46" s="225" t="s">
        <v>8</v>
      </c>
      <c r="D46" s="225" t="s">
        <v>8</v>
      </c>
      <c r="E46" s="225" t="s">
        <v>8</v>
      </c>
      <c r="F46" s="225" t="s">
        <v>8</v>
      </c>
      <c r="G46" s="225" t="s">
        <v>8</v>
      </c>
      <c r="H46" s="225" t="s">
        <v>8</v>
      </c>
      <c r="I46" s="225" t="s">
        <v>8</v>
      </c>
      <c r="J46" s="225" t="s">
        <v>8</v>
      </c>
      <c r="K46" s="225" t="s">
        <v>8</v>
      </c>
      <c r="L46" s="225" t="s">
        <v>8</v>
      </c>
      <c r="M46" s="225" t="s">
        <v>8</v>
      </c>
      <c r="N46" s="225" t="s">
        <v>8</v>
      </c>
      <c r="O46" s="225" t="s">
        <v>8</v>
      </c>
      <c r="P46" s="225" t="s">
        <v>8</v>
      </c>
      <c r="Q46" s="225" t="s">
        <v>8</v>
      </c>
      <c r="R46" s="225" t="s">
        <v>8</v>
      </c>
      <c r="S46" s="225" t="s">
        <v>8</v>
      </c>
      <c r="T46" s="225" t="s">
        <v>8</v>
      </c>
      <c r="U46" s="225" t="s">
        <v>8</v>
      </c>
      <c r="V46" s="225" t="s">
        <v>8</v>
      </c>
      <c r="W46" s="225" t="s">
        <v>8</v>
      </c>
      <c r="X46" s="225" t="s">
        <v>8</v>
      </c>
      <c r="Y46" s="338" t="s">
        <v>8</v>
      </c>
      <c r="Z46" s="338" t="s">
        <v>499</v>
      </c>
      <c r="AA46" s="338">
        <v>100</v>
      </c>
      <c r="AB46" s="338">
        <v>99.559471365638771</v>
      </c>
      <c r="AC46" s="338">
        <v>99.115044247787594</v>
      </c>
      <c r="AD46" s="338">
        <v>97.767857142857139</v>
      </c>
      <c r="AE46" s="338">
        <v>92.694063926940657</v>
      </c>
      <c r="AF46" s="338">
        <v>98.522167487684726</v>
      </c>
      <c r="AG46" s="742">
        <v>121</v>
      </c>
      <c r="AH46" s="743" t="s">
        <v>4</v>
      </c>
    </row>
    <row r="47" spans="1:34" x14ac:dyDescent="0.2">
      <c r="A47" s="258" t="s">
        <v>225</v>
      </c>
      <c r="B47" s="225"/>
      <c r="C47" s="225"/>
      <c r="D47" s="225"/>
      <c r="E47" s="240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17"/>
      <c r="Z47" s="217"/>
      <c r="AA47" s="217"/>
      <c r="AB47" s="741"/>
      <c r="AC47" s="212"/>
      <c r="AD47" s="744"/>
      <c r="AE47" s="211"/>
      <c r="AF47" s="212"/>
      <c r="AG47" s="742"/>
      <c r="AH47" s="745"/>
    </row>
    <row r="48" spans="1:34" ht="15" x14ac:dyDescent="0.25">
      <c r="A48" s="258" t="s">
        <v>46</v>
      </c>
      <c r="B48" s="225" t="s">
        <v>8</v>
      </c>
      <c r="C48" s="225" t="s">
        <v>8</v>
      </c>
      <c r="D48" s="225" t="s">
        <v>8</v>
      </c>
      <c r="E48" s="225" t="s">
        <v>8</v>
      </c>
      <c r="F48" s="225" t="s">
        <v>8</v>
      </c>
      <c r="G48" s="225" t="s">
        <v>8</v>
      </c>
      <c r="H48" s="225" t="s">
        <v>8</v>
      </c>
      <c r="I48" s="225" t="s">
        <v>8</v>
      </c>
      <c r="J48" s="225" t="s">
        <v>8</v>
      </c>
      <c r="K48" s="225" t="s">
        <v>8</v>
      </c>
      <c r="L48" s="225" t="s">
        <v>8</v>
      </c>
      <c r="M48" s="225" t="s">
        <v>8</v>
      </c>
      <c r="N48" s="225" t="s">
        <v>8</v>
      </c>
      <c r="O48" s="225" t="s">
        <v>8</v>
      </c>
      <c r="P48" s="225" t="s">
        <v>8</v>
      </c>
      <c r="Q48" s="225" t="s">
        <v>8</v>
      </c>
      <c r="R48" s="225" t="s">
        <v>8</v>
      </c>
      <c r="S48" s="225" t="s">
        <v>8</v>
      </c>
      <c r="T48" s="225" t="s">
        <v>8</v>
      </c>
      <c r="U48" s="225" t="s">
        <v>8</v>
      </c>
      <c r="V48" s="225" t="s">
        <v>8</v>
      </c>
      <c r="W48" s="225" t="s">
        <v>8</v>
      </c>
      <c r="X48" s="225" t="s">
        <v>8</v>
      </c>
      <c r="Y48" s="217">
        <v>3</v>
      </c>
      <c r="Z48" s="338" t="s">
        <v>500</v>
      </c>
      <c r="AA48" s="217">
        <v>2.2000000000000002</v>
      </c>
      <c r="AB48" s="338">
        <v>1.7</v>
      </c>
      <c r="AC48" s="338">
        <v>1.3</v>
      </c>
      <c r="AD48" s="338">
        <v>1.3</v>
      </c>
      <c r="AE48" s="741">
        <v>1.1000000000000001</v>
      </c>
      <c r="AF48" s="741">
        <v>1.1000000000000001</v>
      </c>
      <c r="AG48" s="742">
        <v>1.6</v>
      </c>
      <c r="AH48" s="743" t="s">
        <v>4</v>
      </c>
    </row>
    <row r="49" spans="1:34" ht="15" x14ac:dyDescent="0.25">
      <c r="A49" s="258" t="s">
        <v>5</v>
      </c>
      <c r="B49" s="225" t="s">
        <v>8</v>
      </c>
      <c r="C49" s="225" t="s">
        <v>8</v>
      </c>
      <c r="D49" s="225" t="s">
        <v>8</v>
      </c>
      <c r="E49" s="225" t="s">
        <v>8</v>
      </c>
      <c r="F49" s="225" t="s">
        <v>8</v>
      </c>
      <c r="G49" s="225" t="s">
        <v>8</v>
      </c>
      <c r="H49" s="225" t="s">
        <v>8</v>
      </c>
      <c r="I49" s="225" t="s">
        <v>8</v>
      </c>
      <c r="J49" s="225" t="s">
        <v>8</v>
      </c>
      <c r="K49" s="225" t="s">
        <v>8</v>
      </c>
      <c r="L49" s="225" t="s">
        <v>8</v>
      </c>
      <c r="M49" s="225" t="s">
        <v>8</v>
      </c>
      <c r="N49" s="225" t="s">
        <v>8</v>
      </c>
      <c r="O49" s="225" t="s">
        <v>8</v>
      </c>
      <c r="P49" s="225" t="s">
        <v>8</v>
      </c>
      <c r="Q49" s="225" t="s">
        <v>8</v>
      </c>
      <c r="R49" s="225" t="s">
        <v>8</v>
      </c>
      <c r="S49" s="225" t="s">
        <v>8</v>
      </c>
      <c r="T49" s="225" t="s">
        <v>8</v>
      </c>
      <c r="U49" s="225" t="s">
        <v>8</v>
      </c>
      <c r="V49" s="225" t="s">
        <v>8</v>
      </c>
      <c r="W49" s="225" t="s">
        <v>8</v>
      </c>
      <c r="X49" s="225" t="s">
        <v>8</v>
      </c>
      <c r="Y49" s="338" t="s">
        <v>8</v>
      </c>
      <c r="Z49" s="338" t="s">
        <v>501</v>
      </c>
      <c r="AA49" s="338">
        <v>95.7</v>
      </c>
      <c r="AB49" s="338">
        <v>77.272727272727266</v>
      </c>
      <c r="AC49" s="338">
        <v>76.47058823529413</v>
      </c>
      <c r="AD49" s="338">
        <v>100</v>
      </c>
      <c r="AE49" s="338">
        <v>84.615384615384613</v>
      </c>
      <c r="AF49" s="338">
        <v>100</v>
      </c>
      <c r="AG49" s="742">
        <v>145.5</v>
      </c>
      <c r="AH49" s="743" t="s">
        <v>4</v>
      </c>
    </row>
    <row r="50" spans="1:34" x14ac:dyDescent="0.2">
      <c r="A50" s="258" t="s">
        <v>51</v>
      </c>
      <c r="B50" s="366"/>
      <c r="C50" s="366"/>
      <c r="D50" s="366"/>
      <c r="E50" s="240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17"/>
      <c r="Z50" s="217"/>
      <c r="AA50" s="217"/>
      <c r="AB50" s="741"/>
      <c r="AC50" s="212"/>
      <c r="AD50" s="744"/>
      <c r="AE50" s="211"/>
      <c r="AF50" s="212"/>
      <c r="AG50" s="742"/>
      <c r="AH50" s="745"/>
    </row>
    <row r="51" spans="1:34" ht="15" x14ac:dyDescent="0.25">
      <c r="A51" s="258" t="s">
        <v>46</v>
      </c>
      <c r="B51" s="225" t="s">
        <v>8</v>
      </c>
      <c r="C51" s="225" t="s">
        <v>8</v>
      </c>
      <c r="D51" s="225" t="s">
        <v>8</v>
      </c>
      <c r="E51" s="225" t="s">
        <v>8</v>
      </c>
      <c r="F51" s="225" t="s">
        <v>8</v>
      </c>
      <c r="G51" s="225" t="s">
        <v>8</v>
      </c>
      <c r="H51" s="225" t="s">
        <v>8</v>
      </c>
      <c r="I51" s="225" t="s">
        <v>8</v>
      </c>
      <c r="J51" s="225" t="s">
        <v>8</v>
      </c>
      <c r="K51" s="225" t="s">
        <v>8</v>
      </c>
      <c r="L51" s="225" t="s">
        <v>8</v>
      </c>
      <c r="M51" s="225" t="s">
        <v>8</v>
      </c>
      <c r="N51" s="225" t="s">
        <v>8</v>
      </c>
      <c r="O51" s="225" t="s">
        <v>8</v>
      </c>
      <c r="P51" s="225" t="s">
        <v>8</v>
      </c>
      <c r="Q51" s="225" t="s">
        <v>8</v>
      </c>
      <c r="R51" s="225" t="s">
        <v>8</v>
      </c>
      <c r="S51" s="225" t="s">
        <v>8</v>
      </c>
      <c r="T51" s="225" t="s">
        <v>8</v>
      </c>
      <c r="U51" s="225" t="s">
        <v>8</v>
      </c>
      <c r="V51" s="225" t="s">
        <v>8</v>
      </c>
      <c r="W51" s="225" t="s">
        <v>8</v>
      </c>
      <c r="X51" s="225" t="s">
        <v>8</v>
      </c>
      <c r="Y51" s="341">
        <v>1.5</v>
      </c>
      <c r="Z51" s="338" t="s">
        <v>502</v>
      </c>
      <c r="AA51" s="217">
        <v>1.4</v>
      </c>
      <c r="AB51" s="338">
        <v>1.3</v>
      </c>
      <c r="AC51" s="338">
        <v>1.2</v>
      </c>
      <c r="AD51" s="338">
        <v>1.2</v>
      </c>
      <c r="AE51" s="741">
        <v>1.1000000000000001</v>
      </c>
      <c r="AF51" s="741">
        <v>1.1000000000000001</v>
      </c>
      <c r="AG51" s="742">
        <v>1.3</v>
      </c>
      <c r="AH51" s="743" t="s">
        <v>4</v>
      </c>
    </row>
    <row r="52" spans="1:34" ht="15" x14ac:dyDescent="0.25">
      <c r="A52" s="258" t="s">
        <v>5</v>
      </c>
      <c r="B52" s="225" t="s">
        <v>8</v>
      </c>
      <c r="C52" s="225" t="s">
        <v>8</v>
      </c>
      <c r="D52" s="225" t="s">
        <v>8</v>
      </c>
      <c r="E52" s="225" t="s">
        <v>8</v>
      </c>
      <c r="F52" s="225" t="s">
        <v>8</v>
      </c>
      <c r="G52" s="225" t="s">
        <v>8</v>
      </c>
      <c r="H52" s="225" t="s">
        <v>8</v>
      </c>
      <c r="I52" s="225" t="s">
        <v>8</v>
      </c>
      <c r="J52" s="225" t="s">
        <v>8</v>
      </c>
      <c r="K52" s="225" t="s">
        <v>8</v>
      </c>
      <c r="L52" s="225" t="s">
        <v>8</v>
      </c>
      <c r="M52" s="225" t="s">
        <v>8</v>
      </c>
      <c r="N52" s="225" t="s">
        <v>8</v>
      </c>
      <c r="O52" s="225" t="s">
        <v>8</v>
      </c>
      <c r="P52" s="225" t="s">
        <v>8</v>
      </c>
      <c r="Q52" s="225" t="s">
        <v>8</v>
      </c>
      <c r="R52" s="225" t="s">
        <v>8</v>
      </c>
      <c r="S52" s="225" t="s">
        <v>8</v>
      </c>
      <c r="T52" s="225" t="s">
        <v>8</v>
      </c>
      <c r="U52" s="225" t="s">
        <v>8</v>
      </c>
      <c r="V52" s="225" t="s">
        <v>8</v>
      </c>
      <c r="W52" s="225" t="s">
        <v>8</v>
      </c>
      <c r="X52" s="225" t="s">
        <v>8</v>
      </c>
      <c r="Y52" s="338" t="s">
        <v>8</v>
      </c>
      <c r="Z52" s="338" t="s">
        <v>503</v>
      </c>
      <c r="AA52" s="338">
        <v>100</v>
      </c>
      <c r="AB52" s="338">
        <v>92.857142857142875</v>
      </c>
      <c r="AC52" s="338">
        <v>92.307692307692307</v>
      </c>
      <c r="AD52" s="338">
        <v>100</v>
      </c>
      <c r="AE52" s="338">
        <v>91.666666666666671</v>
      </c>
      <c r="AF52" s="338">
        <v>100</v>
      </c>
      <c r="AG52" s="742">
        <v>118.2</v>
      </c>
      <c r="AH52" s="743" t="s">
        <v>4</v>
      </c>
    </row>
    <row r="53" spans="1:34" ht="22.5" x14ac:dyDescent="0.2">
      <c r="A53" s="258" t="s">
        <v>284</v>
      </c>
      <c r="B53" s="225" t="s">
        <v>8</v>
      </c>
      <c r="C53" s="225" t="s">
        <v>8</v>
      </c>
      <c r="D53" s="225" t="s">
        <v>8</v>
      </c>
      <c r="E53" s="225" t="s">
        <v>8</v>
      </c>
      <c r="F53" s="225" t="s">
        <v>8</v>
      </c>
      <c r="G53" s="225" t="s">
        <v>8</v>
      </c>
      <c r="H53" s="225" t="s">
        <v>8</v>
      </c>
      <c r="I53" s="225" t="s">
        <v>8</v>
      </c>
      <c r="J53" s="225" t="s">
        <v>8</v>
      </c>
      <c r="K53" s="225" t="s">
        <v>8</v>
      </c>
      <c r="L53" s="225" t="s">
        <v>8</v>
      </c>
      <c r="M53" s="225" t="s">
        <v>8</v>
      </c>
      <c r="N53" s="225" t="s">
        <v>8</v>
      </c>
      <c r="O53" s="225" t="s">
        <v>8</v>
      </c>
      <c r="P53" s="225" t="s">
        <v>8</v>
      </c>
      <c r="Q53" s="225" t="s">
        <v>8</v>
      </c>
      <c r="R53" s="225" t="s">
        <v>8</v>
      </c>
      <c r="S53" s="225" t="s">
        <v>8</v>
      </c>
      <c r="T53" s="225" t="s">
        <v>8</v>
      </c>
      <c r="U53" s="225" t="s">
        <v>8</v>
      </c>
      <c r="V53" s="225" t="s">
        <v>8</v>
      </c>
      <c r="W53" s="225" t="s">
        <v>8</v>
      </c>
      <c r="X53" s="225" t="s">
        <v>8</v>
      </c>
      <c r="Y53" s="225" t="s">
        <v>8</v>
      </c>
      <c r="Z53" s="225" t="s">
        <v>8</v>
      </c>
      <c r="AA53" s="225" t="s">
        <v>8</v>
      </c>
      <c r="AB53" s="225" t="s">
        <v>8</v>
      </c>
      <c r="AC53" s="225" t="s">
        <v>8</v>
      </c>
      <c r="AD53" s="225" t="s">
        <v>8</v>
      </c>
      <c r="AE53" s="225" t="s">
        <v>8</v>
      </c>
      <c r="AF53" s="225" t="s">
        <v>8</v>
      </c>
      <c r="AG53" s="283" t="s">
        <v>8</v>
      </c>
      <c r="AH53" s="225" t="s">
        <v>8</v>
      </c>
    </row>
    <row r="54" spans="1:34" ht="33.75" x14ac:dyDescent="0.2">
      <c r="A54" s="258" t="s">
        <v>285</v>
      </c>
      <c r="B54" s="225" t="s">
        <v>8</v>
      </c>
      <c r="C54" s="225" t="s">
        <v>8</v>
      </c>
      <c r="D54" s="225" t="s">
        <v>8</v>
      </c>
      <c r="E54" s="225" t="s">
        <v>8</v>
      </c>
      <c r="F54" s="225" t="s">
        <v>8</v>
      </c>
      <c r="G54" s="225" t="s">
        <v>8</v>
      </c>
      <c r="H54" s="225" t="s">
        <v>8</v>
      </c>
      <c r="I54" s="225" t="s">
        <v>8</v>
      </c>
      <c r="J54" s="225" t="s">
        <v>8</v>
      </c>
      <c r="K54" s="225" t="s">
        <v>8</v>
      </c>
      <c r="L54" s="225" t="s">
        <v>8</v>
      </c>
      <c r="M54" s="225" t="s">
        <v>8</v>
      </c>
      <c r="N54" s="225" t="s">
        <v>8</v>
      </c>
      <c r="O54" s="225" t="s">
        <v>8</v>
      </c>
      <c r="P54" s="225" t="s">
        <v>8</v>
      </c>
      <c r="Q54" s="225" t="s">
        <v>8</v>
      </c>
      <c r="R54" s="225" t="s">
        <v>8</v>
      </c>
      <c r="S54" s="225" t="s">
        <v>8</v>
      </c>
      <c r="T54" s="225" t="s">
        <v>8</v>
      </c>
      <c r="U54" s="225" t="s">
        <v>8</v>
      </c>
      <c r="V54" s="225" t="s">
        <v>8</v>
      </c>
      <c r="W54" s="225" t="s">
        <v>8</v>
      </c>
      <c r="X54" s="225" t="s">
        <v>8</v>
      </c>
      <c r="Y54" s="225" t="s">
        <v>8</v>
      </c>
      <c r="Z54" s="225" t="s">
        <v>8</v>
      </c>
      <c r="AA54" s="225" t="s">
        <v>8</v>
      </c>
      <c r="AB54" s="225" t="s">
        <v>8</v>
      </c>
      <c r="AC54" s="225" t="s">
        <v>8</v>
      </c>
      <c r="AD54" s="225" t="s">
        <v>8</v>
      </c>
      <c r="AE54" s="225" t="s">
        <v>8</v>
      </c>
      <c r="AF54" s="225" t="s">
        <v>8</v>
      </c>
      <c r="AG54" s="283" t="s">
        <v>8</v>
      </c>
      <c r="AH54" s="225" t="s">
        <v>8</v>
      </c>
    </row>
    <row r="55" spans="1:34" ht="15" x14ac:dyDescent="0.25">
      <c r="A55" s="258" t="s">
        <v>336</v>
      </c>
      <c r="B55" s="225" t="s">
        <v>8</v>
      </c>
      <c r="C55" s="225" t="s">
        <v>8</v>
      </c>
      <c r="D55" s="225" t="s">
        <v>8</v>
      </c>
      <c r="E55" s="225" t="s">
        <v>8</v>
      </c>
      <c r="F55" s="225" t="s">
        <v>8</v>
      </c>
      <c r="G55" s="225" t="s">
        <v>8</v>
      </c>
      <c r="H55" s="225" t="s">
        <v>8</v>
      </c>
      <c r="I55" s="225" t="s">
        <v>8</v>
      </c>
      <c r="J55" s="225" t="s">
        <v>8</v>
      </c>
      <c r="K55" s="225" t="s">
        <v>8</v>
      </c>
      <c r="L55" s="225" t="s">
        <v>8</v>
      </c>
      <c r="M55" s="225" t="s">
        <v>8</v>
      </c>
      <c r="N55" s="225" t="s">
        <v>8</v>
      </c>
      <c r="O55" s="225" t="s">
        <v>8</v>
      </c>
      <c r="P55" s="225" t="s">
        <v>8</v>
      </c>
      <c r="Q55" s="225" t="s">
        <v>8</v>
      </c>
      <c r="R55" s="225" t="s">
        <v>8</v>
      </c>
      <c r="S55" s="225" t="s">
        <v>8</v>
      </c>
      <c r="T55" s="225" t="s">
        <v>8</v>
      </c>
      <c r="U55" s="225" t="s">
        <v>8</v>
      </c>
      <c r="V55" s="225" t="s">
        <v>8</v>
      </c>
      <c r="W55" s="225" t="s">
        <v>8</v>
      </c>
      <c r="X55" s="225" t="s">
        <v>8</v>
      </c>
      <c r="Y55" s="217">
        <v>5.3</v>
      </c>
      <c r="Z55" s="338" t="s">
        <v>504</v>
      </c>
      <c r="AA55" s="338">
        <v>5.0999999999999996</v>
      </c>
      <c r="AB55" s="338">
        <v>5.0999999999999996</v>
      </c>
      <c r="AC55" s="338">
        <v>5</v>
      </c>
      <c r="AD55" s="338">
        <v>4.8</v>
      </c>
      <c r="AE55" s="338">
        <v>5</v>
      </c>
      <c r="AF55" s="338">
        <v>5</v>
      </c>
      <c r="AG55" s="747">
        <v>4.5999999999999996</v>
      </c>
      <c r="AH55" s="743" t="s">
        <v>4</v>
      </c>
    </row>
    <row r="56" spans="1:34" ht="24" x14ac:dyDescent="0.25">
      <c r="A56" s="258" t="s">
        <v>505</v>
      </c>
      <c r="B56" s="225" t="s">
        <v>8</v>
      </c>
      <c r="C56" s="225" t="s">
        <v>8</v>
      </c>
      <c r="D56" s="225" t="s">
        <v>8</v>
      </c>
      <c r="E56" s="225" t="s">
        <v>8</v>
      </c>
      <c r="F56" s="225" t="s">
        <v>8</v>
      </c>
      <c r="G56" s="225" t="s">
        <v>8</v>
      </c>
      <c r="H56" s="225" t="s">
        <v>8</v>
      </c>
      <c r="I56" s="225" t="s">
        <v>8</v>
      </c>
      <c r="J56" s="225" t="s">
        <v>8</v>
      </c>
      <c r="K56" s="225" t="s">
        <v>8</v>
      </c>
      <c r="L56" s="225" t="s">
        <v>8</v>
      </c>
      <c r="M56" s="225" t="s">
        <v>8</v>
      </c>
      <c r="N56" s="225" t="s">
        <v>8</v>
      </c>
      <c r="O56" s="225" t="s">
        <v>8</v>
      </c>
      <c r="P56" s="225" t="s">
        <v>8</v>
      </c>
      <c r="Q56" s="225" t="s">
        <v>8</v>
      </c>
      <c r="R56" s="225" t="s">
        <v>8</v>
      </c>
      <c r="S56" s="225" t="s">
        <v>8</v>
      </c>
      <c r="T56" s="225" t="s">
        <v>8</v>
      </c>
      <c r="U56" s="225" t="s">
        <v>8</v>
      </c>
      <c r="V56" s="225" t="s">
        <v>8</v>
      </c>
      <c r="W56" s="225" t="s">
        <v>8</v>
      </c>
      <c r="X56" s="225" t="s">
        <v>8</v>
      </c>
      <c r="Y56" s="242">
        <v>1.5</v>
      </c>
      <c r="Z56" s="338" t="s">
        <v>506</v>
      </c>
      <c r="AA56" s="217">
        <v>4</v>
      </c>
      <c r="AB56" s="338">
        <v>4.0999999999999996</v>
      </c>
      <c r="AC56" s="338">
        <v>3</v>
      </c>
      <c r="AD56" s="338">
        <v>1.1000000000000001</v>
      </c>
      <c r="AE56" s="211" t="s">
        <v>8</v>
      </c>
      <c r="AF56" s="211" t="s">
        <v>8</v>
      </c>
      <c r="AG56" s="226" t="s">
        <v>8</v>
      </c>
      <c r="AH56" s="743" t="s">
        <v>4</v>
      </c>
    </row>
    <row r="57" spans="1:34" ht="24" x14ac:dyDescent="0.25">
      <c r="A57" s="258" t="s">
        <v>287</v>
      </c>
      <c r="B57" s="225" t="s">
        <v>8</v>
      </c>
      <c r="C57" s="225" t="s">
        <v>8</v>
      </c>
      <c r="D57" s="225" t="s">
        <v>8</v>
      </c>
      <c r="E57" s="225" t="s">
        <v>8</v>
      </c>
      <c r="F57" s="225" t="s">
        <v>8</v>
      </c>
      <c r="G57" s="225" t="s">
        <v>8</v>
      </c>
      <c r="H57" s="225" t="s">
        <v>8</v>
      </c>
      <c r="I57" s="225" t="s">
        <v>8</v>
      </c>
      <c r="J57" s="225" t="s">
        <v>8</v>
      </c>
      <c r="K57" s="225" t="s">
        <v>8</v>
      </c>
      <c r="L57" s="225" t="s">
        <v>8</v>
      </c>
      <c r="M57" s="225" t="s">
        <v>8</v>
      </c>
      <c r="N57" s="225" t="s">
        <v>8</v>
      </c>
      <c r="O57" s="225" t="s">
        <v>8</v>
      </c>
      <c r="P57" s="225" t="s">
        <v>8</v>
      </c>
      <c r="Q57" s="225" t="s">
        <v>8</v>
      </c>
      <c r="R57" s="225" t="s">
        <v>8</v>
      </c>
      <c r="S57" s="225" t="s">
        <v>8</v>
      </c>
      <c r="T57" s="225" t="s">
        <v>8</v>
      </c>
      <c r="U57" s="225" t="s">
        <v>8</v>
      </c>
      <c r="V57" s="225" t="s">
        <v>8</v>
      </c>
      <c r="W57" s="225" t="s">
        <v>8</v>
      </c>
      <c r="X57" s="225" t="s">
        <v>8</v>
      </c>
      <c r="Y57" s="217">
        <v>1.9</v>
      </c>
      <c r="Z57" s="338" t="s">
        <v>507</v>
      </c>
      <c r="AA57" s="211">
        <v>3.9</v>
      </c>
      <c r="AB57" s="338">
        <v>3.9</v>
      </c>
      <c r="AC57" s="338">
        <v>4</v>
      </c>
      <c r="AD57" s="338">
        <v>1.5</v>
      </c>
      <c r="AE57" s="338">
        <v>2.4</v>
      </c>
      <c r="AF57" s="338">
        <v>2.2999999999999998</v>
      </c>
      <c r="AG57" s="747">
        <v>2</v>
      </c>
      <c r="AH57" s="743" t="s">
        <v>4</v>
      </c>
    </row>
    <row r="58" spans="1:34" ht="22.5" x14ac:dyDescent="0.2">
      <c r="A58" s="258" t="s">
        <v>232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744"/>
      <c r="AH58" s="745"/>
    </row>
    <row r="59" spans="1:34" x14ac:dyDescent="0.2">
      <c r="A59" s="258" t="s">
        <v>282</v>
      </c>
      <c r="B59" s="225" t="s">
        <v>8</v>
      </c>
      <c r="C59" s="225" t="s">
        <v>8</v>
      </c>
      <c r="D59" s="225" t="s">
        <v>8</v>
      </c>
      <c r="E59" s="225" t="s">
        <v>8</v>
      </c>
      <c r="F59" s="225" t="s">
        <v>8</v>
      </c>
      <c r="G59" s="225" t="s">
        <v>8</v>
      </c>
      <c r="H59" s="225" t="s">
        <v>8</v>
      </c>
      <c r="I59" s="225" t="s">
        <v>8</v>
      </c>
      <c r="J59" s="225" t="s">
        <v>8</v>
      </c>
      <c r="K59" s="225" t="s">
        <v>8</v>
      </c>
      <c r="L59" s="225" t="s">
        <v>8</v>
      </c>
      <c r="M59" s="225" t="s">
        <v>8</v>
      </c>
      <c r="N59" s="225" t="s">
        <v>8</v>
      </c>
      <c r="O59" s="225" t="s">
        <v>8</v>
      </c>
      <c r="P59" s="225" t="s">
        <v>8</v>
      </c>
      <c r="Q59" s="225" t="s">
        <v>8</v>
      </c>
      <c r="R59" s="225" t="s">
        <v>8</v>
      </c>
      <c r="S59" s="225" t="s">
        <v>8</v>
      </c>
      <c r="T59" s="225" t="s">
        <v>8</v>
      </c>
      <c r="U59" s="225" t="s">
        <v>8</v>
      </c>
      <c r="V59" s="225" t="s">
        <v>8</v>
      </c>
      <c r="W59" s="228">
        <v>110188</v>
      </c>
      <c r="X59" s="245">
        <v>122815</v>
      </c>
      <c r="Y59" s="245">
        <v>129096</v>
      </c>
      <c r="Z59" s="245">
        <v>133181</v>
      </c>
      <c r="AA59" s="245">
        <v>144464</v>
      </c>
      <c r="AB59" s="245">
        <v>155133</v>
      </c>
      <c r="AC59" s="245">
        <v>166305</v>
      </c>
      <c r="AD59" s="245">
        <v>191147</v>
      </c>
      <c r="AE59" s="245">
        <v>218220</v>
      </c>
      <c r="AF59" s="245">
        <v>256257</v>
      </c>
      <c r="AG59" s="714">
        <v>337734</v>
      </c>
      <c r="AH59" s="225">
        <v>391309</v>
      </c>
    </row>
    <row r="60" spans="1:34" x14ac:dyDescent="0.2">
      <c r="A60" s="258" t="s">
        <v>43</v>
      </c>
      <c r="B60" s="225" t="s">
        <v>8</v>
      </c>
      <c r="C60" s="225" t="s">
        <v>8</v>
      </c>
      <c r="D60" s="225" t="s">
        <v>8</v>
      </c>
      <c r="E60" s="225" t="s">
        <v>8</v>
      </c>
      <c r="F60" s="225" t="s">
        <v>8</v>
      </c>
      <c r="G60" s="225" t="s">
        <v>8</v>
      </c>
      <c r="H60" s="225" t="s">
        <v>8</v>
      </c>
      <c r="I60" s="225" t="s">
        <v>8</v>
      </c>
      <c r="J60" s="225" t="s">
        <v>8</v>
      </c>
      <c r="K60" s="225" t="s">
        <v>8</v>
      </c>
      <c r="L60" s="225" t="s">
        <v>8</v>
      </c>
      <c r="M60" s="225" t="s">
        <v>8</v>
      </c>
      <c r="N60" s="225" t="s">
        <v>8</v>
      </c>
      <c r="O60" s="225" t="s">
        <v>8</v>
      </c>
      <c r="P60" s="225" t="s">
        <v>8</v>
      </c>
      <c r="Q60" s="225" t="s">
        <v>8</v>
      </c>
      <c r="R60" s="225" t="s">
        <v>8</v>
      </c>
      <c r="S60" s="225" t="s">
        <v>8</v>
      </c>
      <c r="T60" s="225" t="s">
        <v>8</v>
      </c>
      <c r="U60" s="225" t="s">
        <v>8</v>
      </c>
      <c r="V60" s="225" t="s">
        <v>8</v>
      </c>
      <c r="W60" s="748">
        <f>W59/149.11</f>
        <v>738.97122929380987</v>
      </c>
      <c r="X60" s="748">
        <f>X59/152.13</f>
        <v>807.3029645697759</v>
      </c>
      <c r="Y60" s="748">
        <f>Y59/179.19</f>
        <v>720.44198895027625</v>
      </c>
      <c r="Z60" s="748">
        <f>Z59/221.73</f>
        <v>600.64492851666444</v>
      </c>
      <c r="AA60" s="748">
        <f>AA59/342.16</f>
        <v>422.21183072246902</v>
      </c>
      <c r="AB60" s="748">
        <f>AB59/326</f>
        <v>475.8680981595092</v>
      </c>
      <c r="AC60" s="748">
        <f>AC59/344.71</f>
        <v>482.44901511415395</v>
      </c>
      <c r="AD60" s="748">
        <f>AD59/382.76</f>
        <v>499.39126345490649</v>
      </c>
      <c r="AE60" s="748">
        <f>AE59/412.95</f>
        <v>528.441699963676</v>
      </c>
      <c r="AF60" s="748">
        <f>AF59/426.03</f>
        <v>601.4998943736357</v>
      </c>
      <c r="AG60" s="749">
        <f>AG59/460.48</f>
        <v>733.43902015288393</v>
      </c>
      <c r="AH60" s="748">
        <v>857.55079999999998</v>
      </c>
    </row>
    <row r="61" spans="1:34" ht="22.5" x14ac:dyDescent="0.2">
      <c r="A61" s="258" t="s">
        <v>289</v>
      </c>
      <c r="B61" s="225" t="s">
        <v>8</v>
      </c>
      <c r="C61" s="225" t="s">
        <v>8</v>
      </c>
      <c r="D61" s="225" t="s">
        <v>8</v>
      </c>
      <c r="E61" s="225" t="s">
        <v>8</v>
      </c>
      <c r="F61" s="225" t="s">
        <v>8</v>
      </c>
      <c r="G61" s="225" t="s">
        <v>8</v>
      </c>
      <c r="H61" s="225" t="s">
        <v>8</v>
      </c>
      <c r="I61" s="225" t="s">
        <v>8</v>
      </c>
      <c r="J61" s="225" t="s">
        <v>8</v>
      </c>
      <c r="K61" s="225" t="s">
        <v>8</v>
      </c>
      <c r="L61" s="225" t="s">
        <v>8</v>
      </c>
      <c r="M61" s="225" t="s">
        <v>8</v>
      </c>
      <c r="N61" s="225" t="s">
        <v>8</v>
      </c>
      <c r="O61" s="225" t="s">
        <v>8</v>
      </c>
      <c r="P61" s="225" t="s">
        <v>8</v>
      </c>
      <c r="Q61" s="225" t="s">
        <v>8</v>
      </c>
      <c r="R61" s="225" t="s">
        <v>8</v>
      </c>
      <c r="S61" s="225" t="s">
        <v>8</v>
      </c>
      <c r="T61" s="225" t="s">
        <v>8</v>
      </c>
      <c r="U61" s="225" t="s">
        <v>8</v>
      </c>
      <c r="V61" s="225" t="s">
        <v>8</v>
      </c>
      <c r="W61" s="225" t="s">
        <v>8</v>
      </c>
      <c r="X61" s="225" t="s">
        <v>8</v>
      </c>
      <c r="Y61" s="225" t="s">
        <v>8</v>
      </c>
      <c r="Z61" s="225" t="s">
        <v>8</v>
      </c>
      <c r="AA61" s="225" t="s">
        <v>8</v>
      </c>
      <c r="AB61" s="225" t="s">
        <v>8</v>
      </c>
      <c r="AC61" s="225" t="s">
        <v>8</v>
      </c>
      <c r="AD61" s="225" t="s">
        <v>8</v>
      </c>
      <c r="AE61" s="225" t="s">
        <v>8</v>
      </c>
      <c r="AF61" s="225" t="s">
        <v>8</v>
      </c>
      <c r="AG61" s="283" t="s">
        <v>8</v>
      </c>
      <c r="AH61" s="745" t="s">
        <v>8</v>
      </c>
    </row>
    <row r="62" spans="1:34" ht="22.5" x14ac:dyDescent="0.2">
      <c r="A62" s="258" t="s">
        <v>340</v>
      </c>
      <c r="B62" s="225" t="s">
        <v>8</v>
      </c>
      <c r="C62" s="225" t="s">
        <v>8</v>
      </c>
      <c r="D62" s="225" t="s">
        <v>8</v>
      </c>
      <c r="E62" s="225" t="s">
        <v>8</v>
      </c>
      <c r="F62" s="225" t="s">
        <v>8</v>
      </c>
      <c r="G62" s="225" t="s">
        <v>8</v>
      </c>
      <c r="H62" s="225" t="s">
        <v>8</v>
      </c>
      <c r="I62" s="225" t="s">
        <v>8</v>
      </c>
      <c r="J62" s="225" t="s">
        <v>8</v>
      </c>
      <c r="K62" s="225" t="s">
        <v>8</v>
      </c>
      <c r="L62" s="225" t="s">
        <v>8</v>
      </c>
      <c r="M62" s="225" t="s">
        <v>8</v>
      </c>
      <c r="N62" s="225" t="s">
        <v>8</v>
      </c>
      <c r="O62" s="225" t="s">
        <v>8</v>
      </c>
      <c r="P62" s="225" t="s">
        <v>8</v>
      </c>
      <c r="Q62" s="225" t="s">
        <v>8</v>
      </c>
      <c r="R62" s="225" t="s">
        <v>8</v>
      </c>
      <c r="S62" s="225" t="s">
        <v>8</v>
      </c>
      <c r="T62" s="225" t="s">
        <v>8</v>
      </c>
      <c r="U62" s="225" t="s">
        <v>8</v>
      </c>
      <c r="V62" s="225" t="s">
        <v>8</v>
      </c>
      <c r="W62" s="225" t="s">
        <v>8</v>
      </c>
      <c r="X62" s="225" t="s">
        <v>8</v>
      </c>
      <c r="Y62" s="225" t="s">
        <v>8</v>
      </c>
      <c r="Z62" s="225" t="s">
        <v>8</v>
      </c>
      <c r="AA62" s="225" t="s">
        <v>8</v>
      </c>
      <c r="AB62" s="225" t="s">
        <v>8</v>
      </c>
      <c r="AC62" s="225" t="s">
        <v>8</v>
      </c>
      <c r="AD62" s="225" t="s">
        <v>8</v>
      </c>
      <c r="AE62" s="225" t="s">
        <v>8</v>
      </c>
      <c r="AF62" s="225" t="s">
        <v>8</v>
      </c>
      <c r="AG62" s="283" t="s">
        <v>8</v>
      </c>
      <c r="AH62" s="745" t="s">
        <v>8</v>
      </c>
    </row>
    <row r="63" spans="1:34" ht="22.5" x14ac:dyDescent="0.2">
      <c r="A63" s="258" t="s">
        <v>341</v>
      </c>
      <c r="B63" s="225" t="s">
        <v>8</v>
      </c>
      <c r="C63" s="225" t="s">
        <v>8</v>
      </c>
      <c r="D63" s="225" t="s">
        <v>8</v>
      </c>
      <c r="E63" s="225" t="s">
        <v>8</v>
      </c>
      <c r="F63" s="225" t="s">
        <v>8</v>
      </c>
      <c r="G63" s="225" t="s">
        <v>8</v>
      </c>
      <c r="H63" s="225" t="s">
        <v>8</v>
      </c>
      <c r="I63" s="225" t="s">
        <v>8</v>
      </c>
      <c r="J63" s="225" t="s">
        <v>8</v>
      </c>
      <c r="K63" s="225" t="s">
        <v>8</v>
      </c>
      <c r="L63" s="225" t="s">
        <v>8</v>
      </c>
      <c r="M63" s="225" t="s">
        <v>8</v>
      </c>
      <c r="N63" s="225" t="s">
        <v>8</v>
      </c>
      <c r="O63" s="225" t="s">
        <v>8</v>
      </c>
      <c r="P63" s="225" t="s">
        <v>8</v>
      </c>
      <c r="Q63" s="225" t="s">
        <v>8</v>
      </c>
      <c r="R63" s="225" t="s">
        <v>8</v>
      </c>
      <c r="S63" s="225" t="s">
        <v>8</v>
      </c>
      <c r="T63" s="225" t="s">
        <v>8</v>
      </c>
      <c r="U63" s="225" t="s">
        <v>8</v>
      </c>
      <c r="V63" s="225" t="s">
        <v>8</v>
      </c>
      <c r="W63" s="225" t="s">
        <v>8</v>
      </c>
      <c r="X63" s="225" t="s">
        <v>8</v>
      </c>
      <c r="Y63" s="225" t="s">
        <v>8</v>
      </c>
      <c r="Z63" s="225" t="s">
        <v>8</v>
      </c>
      <c r="AA63" s="225" t="s">
        <v>8</v>
      </c>
      <c r="AB63" s="225" t="s">
        <v>8</v>
      </c>
      <c r="AC63" s="225" t="s">
        <v>8</v>
      </c>
      <c r="AD63" s="225" t="s">
        <v>8</v>
      </c>
      <c r="AE63" s="225" t="s">
        <v>8</v>
      </c>
      <c r="AF63" s="225" t="s">
        <v>8</v>
      </c>
      <c r="AG63" s="283" t="s">
        <v>8</v>
      </c>
      <c r="AH63" s="745" t="s">
        <v>8</v>
      </c>
    </row>
    <row r="64" spans="1:34" ht="10.5" customHeight="1" x14ac:dyDescent="0.2">
      <c r="A64" s="258" t="s">
        <v>74</v>
      </c>
      <c r="B64" s="225" t="s">
        <v>8</v>
      </c>
      <c r="C64" s="225" t="s">
        <v>8</v>
      </c>
      <c r="D64" s="228">
        <v>13</v>
      </c>
      <c r="E64" s="228">
        <v>122</v>
      </c>
      <c r="F64" s="228">
        <v>262</v>
      </c>
      <c r="G64" s="228">
        <v>1550</v>
      </c>
      <c r="H64" s="228">
        <v>2129</v>
      </c>
      <c r="I64" s="228">
        <v>2395</v>
      </c>
      <c r="J64" s="228">
        <v>2605</v>
      </c>
      <c r="K64" s="228">
        <v>2680</v>
      </c>
      <c r="L64" s="228">
        <v>3484</v>
      </c>
      <c r="M64" s="228">
        <v>4181</v>
      </c>
      <c r="N64" s="228">
        <v>5000</v>
      </c>
      <c r="O64" s="228">
        <v>6600</v>
      </c>
      <c r="P64" s="227" t="s">
        <v>291</v>
      </c>
      <c r="Q64" s="228">
        <v>9200</v>
      </c>
      <c r="R64" s="228">
        <v>9752</v>
      </c>
      <c r="S64" s="227" t="s">
        <v>292</v>
      </c>
      <c r="T64" s="227" t="s">
        <v>293</v>
      </c>
      <c r="U64" s="228">
        <v>14952</v>
      </c>
      <c r="V64" s="228">
        <v>15999</v>
      </c>
      <c r="W64" s="228">
        <v>17439</v>
      </c>
      <c r="X64" s="225">
        <v>18660</v>
      </c>
      <c r="Y64" s="225">
        <v>19966</v>
      </c>
      <c r="Z64" s="225">
        <v>21364</v>
      </c>
      <c r="AA64" s="225">
        <v>22859</v>
      </c>
      <c r="AB64" s="225">
        <v>24459</v>
      </c>
      <c r="AC64" s="245">
        <v>28284</v>
      </c>
      <c r="AD64" s="750">
        <v>42500</v>
      </c>
      <c r="AE64" s="225">
        <v>42500</v>
      </c>
      <c r="AF64" s="225">
        <v>42500</v>
      </c>
      <c r="AG64" s="283">
        <v>60000</v>
      </c>
      <c r="AH64" s="751">
        <v>70000</v>
      </c>
    </row>
    <row r="65" spans="1:34" x14ac:dyDescent="0.2">
      <c r="A65" s="731" t="s">
        <v>79</v>
      </c>
      <c r="B65" s="681"/>
      <c r="C65" s="681"/>
      <c r="D65" s="681"/>
      <c r="E65" s="681"/>
      <c r="F65" s="681"/>
      <c r="G65" s="681"/>
      <c r="H65" s="681"/>
      <c r="I65" s="681"/>
      <c r="J65" s="681"/>
      <c r="K65" s="681"/>
      <c r="L65" s="681"/>
      <c r="M65" s="681"/>
      <c r="N65" s="681"/>
      <c r="O65" s="681"/>
      <c r="P65" s="681"/>
      <c r="Q65" s="681"/>
      <c r="R65" s="681"/>
      <c r="S65" s="681"/>
      <c r="T65" s="681"/>
      <c r="U65" s="681"/>
      <c r="V65" s="681"/>
      <c r="W65" s="682"/>
      <c r="X65" s="682"/>
      <c r="Y65" s="682"/>
      <c r="Z65" s="682"/>
      <c r="AA65" s="682"/>
      <c r="AB65" s="682"/>
      <c r="AC65" s="682"/>
      <c r="AD65" s="682"/>
      <c r="AE65" s="682"/>
      <c r="AF65" s="682"/>
      <c r="AG65" s="684"/>
      <c r="AH65" s="733"/>
    </row>
    <row r="66" spans="1:34" x14ac:dyDescent="0.2">
      <c r="A66" s="258" t="s">
        <v>80</v>
      </c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11"/>
      <c r="X66" s="211"/>
      <c r="Y66" s="211"/>
      <c r="Z66" s="211"/>
      <c r="AA66" s="211"/>
      <c r="AB66" s="211"/>
      <c r="AC66" s="212"/>
      <c r="AD66" s="212"/>
      <c r="AE66" s="212"/>
      <c r="AF66" s="212"/>
      <c r="AG66" s="640"/>
      <c r="AH66" s="212"/>
    </row>
    <row r="67" spans="1:34" x14ac:dyDescent="0.2">
      <c r="A67" s="258" t="s">
        <v>81</v>
      </c>
      <c r="B67" s="242" t="s">
        <v>384</v>
      </c>
      <c r="C67" s="242" t="s">
        <v>384</v>
      </c>
      <c r="D67" s="242" t="s">
        <v>384</v>
      </c>
      <c r="E67" s="242" t="s">
        <v>384</v>
      </c>
      <c r="F67" s="242" t="s">
        <v>384</v>
      </c>
      <c r="G67" s="242" t="s">
        <v>384</v>
      </c>
      <c r="H67" s="242" t="s">
        <v>384</v>
      </c>
      <c r="I67" s="242" t="s">
        <v>384</v>
      </c>
      <c r="J67" s="242" t="s">
        <v>384</v>
      </c>
      <c r="K67" s="228" t="s">
        <v>384</v>
      </c>
      <c r="L67" s="228" t="s">
        <v>384</v>
      </c>
      <c r="M67" s="228" t="s">
        <v>384</v>
      </c>
      <c r="N67" s="228" t="s">
        <v>384</v>
      </c>
      <c r="O67" s="228" t="s">
        <v>384</v>
      </c>
      <c r="P67" s="228" t="s">
        <v>384</v>
      </c>
      <c r="Q67" s="228" t="s">
        <v>384</v>
      </c>
      <c r="R67" s="228" t="s">
        <v>384</v>
      </c>
      <c r="S67" s="228" t="s">
        <v>384</v>
      </c>
      <c r="T67" s="228" t="s">
        <v>384</v>
      </c>
      <c r="U67" s="228">
        <v>41044</v>
      </c>
      <c r="V67" s="228">
        <v>28774</v>
      </c>
      <c r="W67" s="228">
        <v>48169</v>
      </c>
      <c r="X67" s="228">
        <v>27121</v>
      </c>
      <c r="Y67" s="228">
        <v>20336</v>
      </c>
      <c r="Z67" s="228">
        <v>25292</v>
      </c>
      <c r="AA67" s="225">
        <v>24261</v>
      </c>
      <c r="AB67" s="225">
        <v>40347</v>
      </c>
      <c r="AC67" s="245">
        <v>76988</v>
      </c>
      <c r="AD67" s="245">
        <v>95302</v>
      </c>
      <c r="AE67" s="245">
        <v>49170</v>
      </c>
      <c r="AF67" s="225">
        <v>44548</v>
      </c>
      <c r="AG67" s="714">
        <v>56814</v>
      </c>
      <c r="AH67" s="752">
        <v>89610</v>
      </c>
    </row>
    <row r="68" spans="1:34" ht="22.5" x14ac:dyDescent="0.2">
      <c r="A68" s="258" t="s">
        <v>84</v>
      </c>
      <c r="B68" s="242" t="s">
        <v>384</v>
      </c>
      <c r="C68" s="242" t="s">
        <v>384</v>
      </c>
      <c r="D68" s="242" t="s">
        <v>384</v>
      </c>
      <c r="E68" s="242" t="s">
        <v>384</v>
      </c>
      <c r="F68" s="242" t="s">
        <v>384</v>
      </c>
      <c r="G68" s="242" t="s">
        <v>384</v>
      </c>
      <c r="H68" s="242" t="s">
        <v>384</v>
      </c>
      <c r="I68" s="242" t="s">
        <v>384</v>
      </c>
      <c r="J68" s="242" t="s">
        <v>384</v>
      </c>
      <c r="K68" s="242" t="s">
        <v>384</v>
      </c>
      <c r="L68" s="242" t="s">
        <v>384</v>
      </c>
      <c r="M68" s="227" t="s">
        <v>384</v>
      </c>
      <c r="N68" s="227" t="s">
        <v>384</v>
      </c>
      <c r="O68" s="227" t="s">
        <v>384</v>
      </c>
      <c r="P68" s="227" t="s">
        <v>384</v>
      </c>
      <c r="Q68" s="227" t="s">
        <v>384</v>
      </c>
      <c r="R68" s="227" t="s">
        <v>384</v>
      </c>
      <c r="S68" s="227" t="s">
        <v>384</v>
      </c>
      <c r="T68" s="227" t="s">
        <v>384</v>
      </c>
      <c r="U68" s="227" t="s">
        <v>384</v>
      </c>
      <c r="V68" s="227" t="s">
        <v>384</v>
      </c>
      <c r="W68" s="227" t="s">
        <v>492</v>
      </c>
      <c r="X68" s="227" t="s">
        <v>384</v>
      </c>
      <c r="Y68" s="227" t="s">
        <v>492</v>
      </c>
      <c r="Z68" s="227" t="s">
        <v>492</v>
      </c>
      <c r="AA68" s="211" t="s">
        <v>384</v>
      </c>
      <c r="AB68" s="217">
        <v>157.19999999999999</v>
      </c>
      <c r="AC68" s="217">
        <v>176</v>
      </c>
      <c r="AD68" s="212">
        <v>119.7</v>
      </c>
      <c r="AE68" s="212">
        <v>51.5</v>
      </c>
      <c r="AF68" s="211">
        <v>86.2</v>
      </c>
      <c r="AG68" s="640">
        <v>117.5</v>
      </c>
      <c r="AH68" s="753">
        <v>152.5</v>
      </c>
    </row>
    <row r="69" spans="1:34" ht="22.5" x14ac:dyDescent="0.2">
      <c r="A69" s="258" t="s">
        <v>86</v>
      </c>
      <c r="B69" s="242" t="s">
        <v>384</v>
      </c>
      <c r="C69" s="242" t="s">
        <v>384</v>
      </c>
      <c r="D69" s="242" t="s">
        <v>384</v>
      </c>
      <c r="E69" s="242" t="s">
        <v>384</v>
      </c>
      <c r="F69" s="242" t="s">
        <v>384</v>
      </c>
      <c r="G69" s="242" t="s">
        <v>384</v>
      </c>
      <c r="H69" s="242" t="s">
        <v>384</v>
      </c>
      <c r="I69" s="242" t="s">
        <v>384</v>
      </c>
      <c r="J69" s="228" t="s">
        <v>384</v>
      </c>
      <c r="K69" s="228" t="s">
        <v>384</v>
      </c>
      <c r="L69" s="228" t="s">
        <v>384</v>
      </c>
      <c r="M69" s="228" t="s">
        <v>384</v>
      </c>
      <c r="N69" s="228" t="s">
        <v>384</v>
      </c>
      <c r="O69" s="228" t="s">
        <v>384</v>
      </c>
      <c r="P69" s="228" t="s">
        <v>384</v>
      </c>
      <c r="Q69" s="228" t="s">
        <v>384</v>
      </c>
      <c r="R69" s="228" t="s">
        <v>384</v>
      </c>
      <c r="S69" s="228" t="s">
        <v>384</v>
      </c>
      <c r="T69" s="228" t="s">
        <v>384</v>
      </c>
      <c r="U69" s="228" t="s">
        <v>384</v>
      </c>
      <c r="V69" s="228" t="s">
        <v>492</v>
      </c>
      <c r="W69" s="228" t="s">
        <v>384</v>
      </c>
      <c r="X69" s="228" t="s">
        <v>384</v>
      </c>
      <c r="Y69" s="228" t="s">
        <v>384</v>
      </c>
      <c r="Z69" s="228" t="s">
        <v>384</v>
      </c>
      <c r="AA69" s="228" t="s">
        <v>384</v>
      </c>
      <c r="AB69" s="228" t="s">
        <v>384</v>
      </c>
      <c r="AC69" s="211" t="s">
        <v>384</v>
      </c>
      <c r="AD69" s="211" t="s">
        <v>492</v>
      </c>
      <c r="AE69" s="211" t="s">
        <v>384</v>
      </c>
      <c r="AF69" s="211" t="s">
        <v>384</v>
      </c>
      <c r="AG69" s="226" t="s">
        <v>384</v>
      </c>
      <c r="AH69" s="211" t="s">
        <v>384</v>
      </c>
    </row>
    <row r="70" spans="1:34" x14ac:dyDescent="0.2">
      <c r="A70" s="258" t="s">
        <v>87</v>
      </c>
      <c r="B70" s="242" t="s">
        <v>384</v>
      </c>
      <c r="C70" s="242" t="s">
        <v>384</v>
      </c>
      <c r="D70" s="242" t="s">
        <v>384</v>
      </c>
      <c r="E70" s="242" t="s">
        <v>384</v>
      </c>
      <c r="F70" s="242" t="s">
        <v>384</v>
      </c>
      <c r="G70" s="242" t="s">
        <v>384</v>
      </c>
      <c r="H70" s="242" t="s">
        <v>384</v>
      </c>
      <c r="I70" s="242" t="s">
        <v>384</v>
      </c>
      <c r="J70" s="228" t="s">
        <v>384</v>
      </c>
      <c r="K70" s="228" t="s">
        <v>384</v>
      </c>
      <c r="L70" s="228" t="s">
        <v>384</v>
      </c>
      <c r="M70" s="228" t="s">
        <v>384</v>
      </c>
      <c r="N70" s="228" t="s">
        <v>384</v>
      </c>
      <c r="O70" s="228" t="s">
        <v>384</v>
      </c>
      <c r="P70" s="228" t="s">
        <v>384</v>
      </c>
      <c r="Q70" s="228" t="s">
        <v>384</v>
      </c>
      <c r="R70" s="228" t="s">
        <v>384</v>
      </c>
      <c r="S70" s="228" t="s">
        <v>384</v>
      </c>
      <c r="T70" s="228" t="s">
        <v>384</v>
      </c>
      <c r="U70" s="228" t="s">
        <v>384</v>
      </c>
      <c r="V70" s="228" t="s">
        <v>384</v>
      </c>
      <c r="W70" s="228" t="s">
        <v>384</v>
      </c>
      <c r="X70" s="228" t="s">
        <v>384</v>
      </c>
      <c r="Y70" s="228" t="s">
        <v>384</v>
      </c>
      <c r="Z70" s="228" t="s">
        <v>384</v>
      </c>
      <c r="AA70" s="228" t="s">
        <v>384</v>
      </c>
      <c r="AB70" s="228" t="s">
        <v>384</v>
      </c>
      <c r="AC70" s="211" t="s">
        <v>384</v>
      </c>
      <c r="AD70" s="211" t="s">
        <v>492</v>
      </c>
      <c r="AE70" s="211" t="s">
        <v>384</v>
      </c>
      <c r="AF70" s="211" t="s">
        <v>384</v>
      </c>
      <c r="AG70" s="226" t="s">
        <v>384</v>
      </c>
      <c r="AH70" s="211" t="s">
        <v>384</v>
      </c>
    </row>
    <row r="71" spans="1:34" ht="45" x14ac:dyDescent="0.2">
      <c r="A71" s="258" t="s">
        <v>89</v>
      </c>
      <c r="B71" s="227" t="s">
        <v>384</v>
      </c>
      <c r="C71" s="227" t="s">
        <v>384</v>
      </c>
      <c r="D71" s="227" t="s">
        <v>384</v>
      </c>
      <c r="E71" s="227" t="s">
        <v>384</v>
      </c>
      <c r="F71" s="227" t="s">
        <v>384</v>
      </c>
      <c r="G71" s="227" t="s">
        <v>384</v>
      </c>
      <c r="H71" s="227" t="s">
        <v>384</v>
      </c>
      <c r="I71" s="227" t="s">
        <v>384</v>
      </c>
      <c r="J71" s="227" t="s">
        <v>384</v>
      </c>
      <c r="K71" s="227" t="s">
        <v>492</v>
      </c>
      <c r="L71" s="227" t="s">
        <v>384</v>
      </c>
      <c r="M71" s="227" t="s">
        <v>384</v>
      </c>
      <c r="N71" s="227" t="s">
        <v>384</v>
      </c>
      <c r="O71" s="227" t="s">
        <v>384</v>
      </c>
      <c r="P71" s="227" t="s">
        <v>384</v>
      </c>
      <c r="Q71" s="227" t="s">
        <v>384</v>
      </c>
      <c r="R71" s="227" t="s">
        <v>384</v>
      </c>
      <c r="S71" s="227" t="s">
        <v>384</v>
      </c>
      <c r="T71" s="216" t="s">
        <v>384</v>
      </c>
      <c r="U71" s="216" t="s">
        <v>384</v>
      </c>
      <c r="V71" s="216" t="s">
        <v>384</v>
      </c>
      <c r="W71" s="242" t="s">
        <v>384</v>
      </c>
      <c r="X71" s="227" t="s">
        <v>384</v>
      </c>
      <c r="Y71" s="227" t="s">
        <v>384</v>
      </c>
      <c r="Z71" s="227" t="s">
        <v>384</v>
      </c>
      <c r="AA71" s="227" t="s">
        <v>384</v>
      </c>
      <c r="AB71" s="227" t="s">
        <v>384</v>
      </c>
      <c r="AC71" s="211" t="s">
        <v>384</v>
      </c>
      <c r="AD71" s="211" t="s">
        <v>492</v>
      </c>
      <c r="AE71" s="211" t="s">
        <v>384</v>
      </c>
      <c r="AF71" s="211" t="s">
        <v>384</v>
      </c>
      <c r="AG71" s="226" t="s">
        <v>384</v>
      </c>
      <c r="AH71" s="211" t="s">
        <v>384</v>
      </c>
    </row>
    <row r="72" spans="1:34" ht="22.5" x14ac:dyDescent="0.2">
      <c r="A72" s="258" t="s">
        <v>90</v>
      </c>
      <c r="B72" s="227" t="s">
        <v>384</v>
      </c>
      <c r="C72" s="227" t="s">
        <v>384</v>
      </c>
      <c r="D72" s="227" t="s">
        <v>384</v>
      </c>
      <c r="E72" s="227" t="s">
        <v>384</v>
      </c>
      <c r="F72" s="227" t="s">
        <v>384</v>
      </c>
      <c r="G72" s="227" t="s">
        <v>384</v>
      </c>
      <c r="H72" s="227" t="s">
        <v>384</v>
      </c>
      <c r="I72" s="227" t="s">
        <v>384</v>
      </c>
      <c r="J72" s="227" t="s">
        <v>384</v>
      </c>
      <c r="K72" s="227" t="s">
        <v>492</v>
      </c>
      <c r="L72" s="227" t="s">
        <v>384</v>
      </c>
      <c r="M72" s="227" t="s">
        <v>384</v>
      </c>
      <c r="N72" s="227" t="s">
        <v>384</v>
      </c>
      <c r="O72" s="227" t="s">
        <v>384</v>
      </c>
      <c r="P72" s="228" t="s">
        <v>384</v>
      </c>
      <c r="Q72" s="228" t="s">
        <v>384</v>
      </c>
      <c r="R72" s="228" t="s">
        <v>384</v>
      </c>
      <c r="S72" s="228" t="s">
        <v>384</v>
      </c>
      <c r="T72" s="228" t="s">
        <v>384</v>
      </c>
      <c r="U72" s="228" t="s">
        <v>384</v>
      </c>
      <c r="V72" s="228" t="s">
        <v>384</v>
      </c>
      <c r="W72" s="228" t="s">
        <v>384</v>
      </c>
      <c r="X72" s="227" t="s">
        <v>384</v>
      </c>
      <c r="Y72" s="227" t="s">
        <v>384</v>
      </c>
      <c r="Z72" s="227" t="s">
        <v>384</v>
      </c>
      <c r="AA72" s="227" t="s">
        <v>384</v>
      </c>
      <c r="AB72" s="227" t="s">
        <v>384</v>
      </c>
      <c r="AC72" s="211" t="s">
        <v>384</v>
      </c>
      <c r="AD72" s="211" t="s">
        <v>492</v>
      </c>
      <c r="AE72" s="211" t="s">
        <v>384</v>
      </c>
      <c r="AF72" s="211" t="s">
        <v>384</v>
      </c>
      <c r="AG72" s="226" t="s">
        <v>384</v>
      </c>
      <c r="AH72" s="211" t="s">
        <v>384</v>
      </c>
    </row>
    <row r="73" spans="1:34" ht="12" customHeight="1" x14ac:dyDescent="0.2">
      <c r="A73" s="754" t="s">
        <v>91</v>
      </c>
      <c r="B73" s="227"/>
      <c r="C73" s="227"/>
      <c r="D73" s="227"/>
      <c r="E73" s="227"/>
      <c r="F73" s="227"/>
      <c r="G73" s="227"/>
      <c r="H73" s="227"/>
      <c r="I73" s="227"/>
      <c r="J73" s="227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5"/>
      <c r="X73" s="225"/>
      <c r="Y73" s="225"/>
      <c r="Z73" s="225"/>
      <c r="AA73" s="211"/>
      <c r="AB73" s="211"/>
      <c r="AC73" s="212"/>
      <c r="AD73" s="212"/>
      <c r="AE73" s="212"/>
      <c r="AF73" s="212"/>
      <c r="AG73" s="640"/>
      <c r="AH73" s="212"/>
    </row>
    <row r="74" spans="1:34" ht="12" customHeight="1" x14ac:dyDescent="0.2">
      <c r="A74" s="754" t="s">
        <v>508</v>
      </c>
      <c r="B74" s="227"/>
      <c r="C74" s="227"/>
      <c r="D74" s="227"/>
      <c r="E74" s="227"/>
      <c r="F74" s="227"/>
      <c r="G74" s="227"/>
      <c r="H74" s="227"/>
      <c r="I74" s="227"/>
      <c r="J74" s="227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5"/>
      <c r="X74" s="225"/>
      <c r="Y74" s="225"/>
      <c r="Z74" s="225"/>
      <c r="AA74" s="211"/>
      <c r="AB74" s="211"/>
      <c r="AC74" s="212"/>
      <c r="AD74" s="212"/>
      <c r="AE74" s="212"/>
      <c r="AF74" s="212"/>
      <c r="AG74" s="640"/>
      <c r="AH74" s="212"/>
    </row>
    <row r="75" spans="1:34" ht="22.7" customHeight="1" x14ac:dyDescent="0.2">
      <c r="A75" s="754" t="s">
        <v>509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5"/>
      <c r="X75" s="225"/>
      <c r="Y75" s="225"/>
      <c r="Z75" s="225"/>
      <c r="AA75" s="211"/>
      <c r="AB75" s="211"/>
      <c r="AC75" s="212"/>
      <c r="AD75" s="212"/>
      <c r="AE75" s="212"/>
      <c r="AF75" s="212"/>
      <c r="AG75" s="640"/>
      <c r="AH75" s="212"/>
    </row>
    <row r="76" spans="1:34" x14ac:dyDescent="0.2">
      <c r="A76" s="754" t="s">
        <v>94</v>
      </c>
      <c r="B76" s="227" t="s">
        <v>384</v>
      </c>
      <c r="C76" s="227" t="s">
        <v>384</v>
      </c>
      <c r="D76" s="227" t="s">
        <v>384</v>
      </c>
      <c r="E76" s="227" t="s">
        <v>384</v>
      </c>
      <c r="F76" s="227" t="s">
        <v>384</v>
      </c>
      <c r="G76" s="227" t="s">
        <v>384</v>
      </c>
      <c r="H76" s="227" t="s">
        <v>384</v>
      </c>
      <c r="I76" s="227" t="s">
        <v>384</v>
      </c>
      <c r="J76" s="227" t="s">
        <v>384</v>
      </c>
      <c r="K76" s="227" t="s">
        <v>492</v>
      </c>
      <c r="L76" s="227" t="s">
        <v>384</v>
      </c>
      <c r="M76" s="227" t="s">
        <v>384</v>
      </c>
      <c r="N76" s="227" t="s">
        <v>384</v>
      </c>
      <c r="O76" s="227" t="s">
        <v>384</v>
      </c>
      <c r="P76" s="228" t="s">
        <v>384</v>
      </c>
      <c r="Q76" s="228" t="s">
        <v>384</v>
      </c>
      <c r="R76" s="228" t="s">
        <v>384</v>
      </c>
      <c r="S76" s="228" t="s">
        <v>384</v>
      </c>
      <c r="T76" s="228" t="s">
        <v>384</v>
      </c>
      <c r="U76" s="228" t="s">
        <v>384</v>
      </c>
      <c r="V76" s="228" t="s">
        <v>384</v>
      </c>
      <c r="W76" s="228" t="s">
        <v>384</v>
      </c>
      <c r="X76" s="227" t="s">
        <v>384</v>
      </c>
      <c r="Y76" s="227" t="s">
        <v>384</v>
      </c>
      <c r="Z76" s="227" t="s">
        <v>384</v>
      </c>
      <c r="AA76" s="227" t="s">
        <v>384</v>
      </c>
      <c r="AB76" s="227" t="s">
        <v>384</v>
      </c>
      <c r="AC76" s="211" t="s">
        <v>384</v>
      </c>
      <c r="AD76" s="211" t="s">
        <v>492</v>
      </c>
      <c r="AE76" s="211" t="s">
        <v>384</v>
      </c>
      <c r="AF76" s="211" t="s">
        <v>384</v>
      </c>
      <c r="AG76" s="226" t="s">
        <v>384</v>
      </c>
      <c r="AH76" s="211" t="s">
        <v>384</v>
      </c>
    </row>
    <row r="77" spans="1:34" x14ac:dyDescent="0.2">
      <c r="A77" s="754" t="s">
        <v>510</v>
      </c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8"/>
      <c r="Q77" s="228"/>
      <c r="R77" s="228"/>
      <c r="S77" s="228"/>
      <c r="T77" s="228"/>
      <c r="U77" s="228"/>
      <c r="V77" s="228"/>
      <c r="W77" s="228"/>
      <c r="X77" s="227"/>
      <c r="Y77" s="227"/>
      <c r="Z77" s="227"/>
      <c r="AA77" s="227"/>
      <c r="AB77" s="227"/>
      <c r="AC77" s="211"/>
      <c r="AD77" s="211"/>
      <c r="AE77" s="211"/>
      <c r="AF77" s="211"/>
      <c r="AG77" s="226"/>
      <c r="AH77" s="211"/>
    </row>
    <row r="78" spans="1:34" ht="22.5" x14ac:dyDescent="0.2">
      <c r="A78" s="258" t="s">
        <v>96</v>
      </c>
      <c r="B78" s="227" t="s">
        <v>384</v>
      </c>
      <c r="C78" s="227" t="s">
        <v>384</v>
      </c>
      <c r="D78" s="227" t="s">
        <v>384</v>
      </c>
      <c r="E78" s="227" t="s">
        <v>384</v>
      </c>
      <c r="F78" s="227" t="s">
        <v>384</v>
      </c>
      <c r="G78" s="227" t="s">
        <v>384</v>
      </c>
      <c r="H78" s="227" t="s">
        <v>384</v>
      </c>
      <c r="I78" s="227" t="s">
        <v>384</v>
      </c>
      <c r="J78" s="227" t="s">
        <v>384</v>
      </c>
      <c r="K78" s="227" t="s">
        <v>492</v>
      </c>
      <c r="L78" s="227" t="s">
        <v>384</v>
      </c>
      <c r="M78" s="227" t="s">
        <v>384</v>
      </c>
      <c r="N78" s="227" t="s">
        <v>384</v>
      </c>
      <c r="O78" s="227" t="s">
        <v>384</v>
      </c>
      <c r="P78" s="228" t="s">
        <v>384</v>
      </c>
      <c r="Q78" s="228" t="s">
        <v>384</v>
      </c>
      <c r="R78" s="228" t="s">
        <v>384</v>
      </c>
      <c r="S78" s="228" t="s">
        <v>384</v>
      </c>
      <c r="T78" s="228" t="s">
        <v>384</v>
      </c>
      <c r="U78" s="228" t="s">
        <v>384</v>
      </c>
      <c r="V78" s="228" t="s">
        <v>384</v>
      </c>
      <c r="W78" s="225" t="s">
        <v>384</v>
      </c>
      <c r="X78" s="227" t="s">
        <v>384</v>
      </c>
      <c r="Y78" s="227" t="s">
        <v>384</v>
      </c>
      <c r="Z78" s="227" t="s">
        <v>384</v>
      </c>
      <c r="AA78" s="227" t="s">
        <v>384</v>
      </c>
      <c r="AB78" s="227" t="s">
        <v>384</v>
      </c>
      <c r="AC78" s="211" t="s">
        <v>384</v>
      </c>
      <c r="AD78" s="211" t="s">
        <v>492</v>
      </c>
      <c r="AE78" s="211" t="s">
        <v>384</v>
      </c>
      <c r="AF78" s="211" t="s">
        <v>384</v>
      </c>
      <c r="AG78" s="226" t="s">
        <v>384</v>
      </c>
      <c r="AH78" s="211" t="s">
        <v>384</v>
      </c>
    </row>
    <row r="79" spans="1:34" x14ac:dyDescent="0.2">
      <c r="A79" s="755" t="s">
        <v>97</v>
      </c>
      <c r="B79" s="227" t="s">
        <v>384</v>
      </c>
      <c r="C79" s="227" t="s">
        <v>384</v>
      </c>
      <c r="D79" s="227" t="s">
        <v>384</v>
      </c>
      <c r="E79" s="227" t="s">
        <v>384</v>
      </c>
      <c r="F79" s="227" t="s">
        <v>384</v>
      </c>
      <c r="G79" s="227" t="s">
        <v>384</v>
      </c>
      <c r="H79" s="227" t="s">
        <v>384</v>
      </c>
      <c r="I79" s="227" t="s">
        <v>384</v>
      </c>
      <c r="J79" s="227" t="s">
        <v>384</v>
      </c>
      <c r="K79" s="227" t="s">
        <v>492</v>
      </c>
      <c r="L79" s="227" t="s">
        <v>384</v>
      </c>
      <c r="M79" s="227" t="s">
        <v>384</v>
      </c>
      <c r="N79" s="227" t="s">
        <v>384</v>
      </c>
      <c r="O79" s="227" t="s">
        <v>384</v>
      </c>
      <c r="P79" s="228" t="s">
        <v>384</v>
      </c>
      <c r="Q79" s="228" t="s">
        <v>384</v>
      </c>
      <c r="R79" s="228" t="s">
        <v>384</v>
      </c>
      <c r="S79" s="228" t="s">
        <v>384</v>
      </c>
      <c r="T79" s="228" t="s">
        <v>384</v>
      </c>
      <c r="U79" s="228" t="s">
        <v>384</v>
      </c>
      <c r="V79" s="227" t="s">
        <v>384</v>
      </c>
      <c r="W79" s="227" t="s">
        <v>384</v>
      </c>
      <c r="X79" s="227" t="s">
        <v>384</v>
      </c>
      <c r="Y79" s="227" t="s">
        <v>384</v>
      </c>
      <c r="Z79" s="227" t="s">
        <v>384</v>
      </c>
      <c r="AA79" s="227" t="s">
        <v>384</v>
      </c>
      <c r="AB79" s="227" t="s">
        <v>384</v>
      </c>
      <c r="AC79" s="211" t="s">
        <v>384</v>
      </c>
      <c r="AD79" s="211" t="s">
        <v>492</v>
      </c>
      <c r="AE79" s="211" t="s">
        <v>384</v>
      </c>
      <c r="AF79" s="211" t="s">
        <v>384</v>
      </c>
      <c r="AG79" s="226" t="s">
        <v>384</v>
      </c>
      <c r="AH79" s="211" t="s">
        <v>384</v>
      </c>
    </row>
    <row r="80" spans="1:34" x14ac:dyDescent="0.2">
      <c r="A80" s="754" t="s">
        <v>98</v>
      </c>
      <c r="B80" s="227"/>
      <c r="C80" s="227"/>
      <c r="D80" s="227"/>
      <c r="E80" s="227"/>
      <c r="F80" s="227"/>
      <c r="G80" s="227"/>
      <c r="H80" s="227"/>
      <c r="I80" s="227"/>
      <c r="J80" s="227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5"/>
      <c r="X80" s="225"/>
      <c r="Y80" s="225"/>
      <c r="Z80" s="225"/>
      <c r="AA80" s="225"/>
      <c r="AB80" s="211"/>
      <c r="AC80" s="211"/>
      <c r="AD80" s="211"/>
      <c r="AE80" s="211"/>
      <c r="AF80" s="211"/>
      <c r="AG80" s="226"/>
      <c r="AH80" s="211"/>
    </row>
    <row r="81" spans="1:34" x14ac:dyDescent="0.2">
      <c r="A81" s="754" t="s">
        <v>99</v>
      </c>
      <c r="B81" s="227" t="s">
        <v>384</v>
      </c>
      <c r="C81" s="227" t="s">
        <v>384</v>
      </c>
      <c r="D81" s="227" t="s">
        <v>384</v>
      </c>
      <c r="E81" s="227" t="s">
        <v>384</v>
      </c>
      <c r="F81" s="227" t="s">
        <v>384</v>
      </c>
      <c r="G81" s="227" t="s">
        <v>384</v>
      </c>
      <c r="H81" s="227" t="s">
        <v>384</v>
      </c>
      <c r="I81" s="227" t="s">
        <v>384</v>
      </c>
      <c r="J81" s="227" t="s">
        <v>384</v>
      </c>
      <c r="K81" s="227" t="s">
        <v>492</v>
      </c>
      <c r="L81" s="227" t="s">
        <v>384</v>
      </c>
      <c r="M81" s="227" t="s">
        <v>384</v>
      </c>
      <c r="N81" s="227" t="s">
        <v>384</v>
      </c>
      <c r="O81" s="227" t="s">
        <v>384</v>
      </c>
      <c r="P81" s="227" t="s">
        <v>384</v>
      </c>
      <c r="Q81" s="227" t="s">
        <v>384</v>
      </c>
      <c r="R81" s="227" t="s">
        <v>384</v>
      </c>
      <c r="S81" s="227" t="s">
        <v>384</v>
      </c>
      <c r="T81" s="227" t="s">
        <v>384</v>
      </c>
      <c r="U81" s="228" t="s">
        <v>384</v>
      </c>
      <c r="V81" s="227" t="s">
        <v>384</v>
      </c>
      <c r="W81" s="227" t="s">
        <v>384</v>
      </c>
      <c r="X81" s="227" t="s">
        <v>384</v>
      </c>
      <c r="Y81" s="227" t="s">
        <v>384</v>
      </c>
      <c r="Z81" s="227" t="s">
        <v>384</v>
      </c>
      <c r="AA81" s="227" t="s">
        <v>384</v>
      </c>
      <c r="AB81" s="227" t="s">
        <v>384</v>
      </c>
      <c r="AC81" s="211" t="s">
        <v>384</v>
      </c>
      <c r="AD81" s="211" t="s">
        <v>492</v>
      </c>
      <c r="AE81" s="211" t="s">
        <v>384</v>
      </c>
      <c r="AF81" s="211" t="s">
        <v>384</v>
      </c>
      <c r="AG81" s="226" t="s">
        <v>384</v>
      </c>
      <c r="AH81" s="211" t="s">
        <v>384</v>
      </c>
    </row>
    <row r="82" spans="1:34" x14ac:dyDescent="0.2">
      <c r="A82" s="754" t="s">
        <v>101</v>
      </c>
      <c r="B82" s="227" t="s">
        <v>384</v>
      </c>
      <c r="C82" s="227" t="s">
        <v>384</v>
      </c>
      <c r="D82" s="227" t="s">
        <v>384</v>
      </c>
      <c r="E82" s="227" t="s">
        <v>384</v>
      </c>
      <c r="F82" s="227" t="s">
        <v>384</v>
      </c>
      <c r="G82" s="227" t="s">
        <v>384</v>
      </c>
      <c r="H82" s="227" t="s">
        <v>384</v>
      </c>
      <c r="I82" s="227" t="s">
        <v>384</v>
      </c>
      <c r="J82" s="227" t="s">
        <v>384</v>
      </c>
      <c r="K82" s="227" t="s">
        <v>492</v>
      </c>
      <c r="L82" s="227" t="s">
        <v>384</v>
      </c>
      <c r="M82" s="227" t="s">
        <v>384</v>
      </c>
      <c r="N82" s="227" t="s">
        <v>384</v>
      </c>
      <c r="O82" s="227" t="s">
        <v>384</v>
      </c>
      <c r="P82" s="227" t="s">
        <v>384</v>
      </c>
      <c r="Q82" s="227" t="s">
        <v>384</v>
      </c>
      <c r="R82" s="227" t="s">
        <v>384</v>
      </c>
      <c r="S82" s="227" t="s">
        <v>384</v>
      </c>
      <c r="T82" s="227" t="s">
        <v>384</v>
      </c>
      <c r="U82" s="227" t="s">
        <v>384</v>
      </c>
      <c r="V82" s="228" t="s">
        <v>384</v>
      </c>
      <c r="W82" s="225" t="s">
        <v>384</v>
      </c>
      <c r="X82" s="227" t="s">
        <v>384</v>
      </c>
      <c r="Y82" s="227" t="s">
        <v>384</v>
      </c>
      <c r="Z82" s="227" t="s">
        <v>384</v>
      </c>
      <c r="AA82" s="227" t="s">
        <v>384</v>
      </c>
      <c r="AB82" s="227" t="s">
        <v>384</v>
      </c>
      <c r="AC82" s="211" t="s">
        <v>384</v>
      </c>
      <c r="AD82" s="211" t="s">
        <v>492</v>
      </c>
      <c r="AE82" s="211" t="s">
        <v>384</v>
      </c>
      <c r="AF82" s="211" t="s">
        <v>384</v>
      </c>
      <c r="AG82" s="226" t="s">
        <v>384</v>
      </c>
      <c r="AH82" s="211" t="s">
        <v>384</v>
      </c>
    </row>
    <row r="83" spans="1:34" x14ac:dyDescent="0.2">
      <c r="A83" s="239" t="s">
        <v>102</v>
      </c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8"/>
      <c r="W83" s="225"/>
      <c r="X83" s="227"/>
      <c r="Y83" s="227"/>
      <c r="Z83" s="227"/>
      <c r="AA83" s="227"/>
      <c r="AB83" s="227"/>
      <c r="AC83" s="211"/>
      <c r="AD83" s="211"/>
      <c r="AE83" s="211"/>
      <c r="AF83" s="211"/>
      <c r="AG83" s="226"/>
      <c r="AH83" s="211"/>
    </row>
    <row r="84" spans="1:34" x14ac:dyDescent="0.2">
      <c r="A84" s="754" t="s">
        <v>103</v>
      </c>
      <c r="B84" s="227" t="s">
        <v>384</v>
      </c>
      <c r="C84" s="227" t="s">
        <v>384</v>
      </c>
      <c r="D84" s="227" t="s">
        <v>384</v>
      </c>
      <c r="E84" s="227" t="s">
        <v>384</v>
      </c>
      <c r="F84" s="227" t="s">
        <v>384</v>
      </c>
      <c r="G84" s="227" t="s">
        <v>384</v>
      </c>
      <c r="H84" s="227" t="s">
        <v>384</v>
      </c>
      <c r="I84" s="227" t="s">
        <v>384</v>
      </c>
      <c r="J84" s="227" t="s">
        <v>384</v>
      </c>
      <c r="K84" s="227" t="s">
        <v>492</v>
      </c>
      <c r="L84" s="227" t="s">
        <v>384</v>
      </c>
      <c r="M84" s="227" t="s">
        <v>384</v>
      </c>
      <c r="N84" s="227" t="s">
        <v>384</v>
      </c>
      <c r="O84" s="227" t="s">
        <v>384</v>
      </c>
      <c r="P84" s="228" t="s">
        <v>384</v>
      </c>
      <c r="Q84" s="228" t="s">
        <v>384</v>
      </c>
      <c r="R84" s="228" t="s">
        <v>384</v>
      </c>
      <c r="S84" s="228" t="s">
        <v>384</v>
      </c>
      <c r="T84" s="228" t="s">
        <v>384</v>
      </c>
      <c r="U84" s="227" t="s">
        <v>384</v>
      </c>
      <c r="V84" s="227" t="s">
        <v>384</v>
      </c>
      <c r="W84" s="227" t="s">
        <v>384</v>
      </c>
      <c r="X84" s="227" t="s">
        <v>384</v>
      </c>
      <c r="Y84" s="227" t="s">
        <v>384</v>
      </c>
      <c r="Z84" s="227" t="s">
        <v>384</v>
      </c>
      <c r="AA84" s="227" t="s">
        <v>384</v>
      </c>
      <c r="AB84" s="227" t="s">
        <v>384</v>
      </c>
      <c r="AC84" s="211" t="s">
        <v>384</v>
      </c>
      <c r="AD84" s="211" t="s">
        <v>492</v>
      </c>
      <c r="AE84" s="211" t="s">
        <v>384</v>
      </c>
      <c r="AF84" s="211" t="s">
        <v>384</v>
      </c>
      <c r="AG84" s="226" t="s">
        <v>384</v>
      </c>
      <c r="AH84" s="211" t="s">
        <v>384</v>
      </c>
    </row>
    <row r="85" spans="1:34" x14ac:dyDescent="0.2">
      <c r="A85" s="731" t="s">
        <v>104</v>
      </c>
      <c r="B85" s="681"/>
      <c r="C85" s="681"/>
      <c r="D85" s="681"/>
      <c r="E85" s="681"/>
      <c r="F85" s="681"/>
      <c r="G85" s="681"/>
      <c r="H85" s="681"/>
      <c r="I85" s="681"/>
      <c r="J85" s="681"/>
      <c r="K85" s="681"/>
      <c r="L85" s="681"/>
      <c r="M85" s="681"/>
      <c r="N85" s="681"/>
      <c r="O85" s="681"/>
      <c r="P85" s="681"/>
      <c r="Q85" s="681"/>
      <c r="R85" s="681"/>
      <c r="S85" s="681"/>
      <c r="T85" s="681"/>
      <c r="U85" s="681"/>
      <c r="V85" s="681"/>
      <c r="W85" s="682"/>
      <c r="X85" s="682"/>
      <c r="Y85" s="682"/>
      <c r="Z85" s="682"/>
      <c r="AA85" s="682"/>
      <c r="AB85" s="682"/>
      <c r="AC85" s="682"/>
      <c r="AD85" s="682"/>
      <c r="AE85" s="682"/>
      <c r="AF85" s="682"/>
      <c r="AG85" s="684"/>
      <c r="AH85" s="733"/>
    </row>
    <row r="86" spans="1:34" s="295" customFormat="1" ht="22.5" x14ac:dyDescent="0.2">
      <c r="A86" s="756" t="s">
        <v>105</v>
      </c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287"/>
      <c r="X86" s="287"/>
      <c r="Y86" s="287"/>
      <c r="Z86" s="287"/>
      <c r="AA86" s="287"/>
      <c r="AB86" s="287"/>
      <c r="AC86" s="320"/>
      <c r="AD86" s="320"/>
      <c r="AE86" s="320"/>
      <c r="AF86" s="320"/>
      <c r="AG86" s="757"/>
      <c r="AH86" s="336"/>
    </row>
    <row r="87" spans="1:34" x14ac:dyDescent="0.2">
      <c r="A87" s="258" t="s">
        <v>81</v>
      </c>
      <c r="B87" s="225" t="s">
        <v>4</v>
      </c>
      <c r="C87" s="225" t="s">
        <v>4</v>
      </c>
      <c r="D87" s="225" t="s">
        <v>4</v>
      </c>
      <c r="E87" s="225" t="s">
        <v>4</v>
      </c>
      <c r="F87" s="225" t="s">
        <v>4</v>
      </c>
      <c r="G87" s="225" t="s">
        <v>4</v>
      </c>
      <c r="H87" s="225" t="s">
        <v>4</v>
      </c>
      <c r="I87" s="225" t="s">
        <v>4</v>
      </c>
      <c r="J87" s="225" t="s">
        <v>4</v>
      </c>
      <c r="K87" s="225" t="s">
        <v>4</v>
      </c>
      <c r="L87" s="225" t="s">
        <v>4</v>
      </c>
      <c r="M87" s="225" t="s">
        <v>4</v>
      </c>
      <c r="N87" s="225" t="s">
        <v>4</v>
      </c>
      <c r="O87" s="225" t="s">
        <v>4</v>
      </c>
      <c r="P87" s="225" t="s">
        <v>4</v>
      </c>
      <c r="Q87" s="225" t="s">
        <v>4</v>
      </c>
      <c r="R87" s="225" t="s">
        <v>4</v>
      </c>
      <c r="S87" s="225" t="s">
        <v>4</v>
      </c>
      <c r="T87" s="225" t="s">
        <v>4</v>
      </c>
      <c r="U87" s="349">
        <v>284504.777</v>
      </c>
      <c r="V87" s="349">
        <v>291771.40700000001</v>
      </c>
      <c r="W87" s="349">
        <v>285524.56900000002</v>
      </c>
      <c r="X87" s="349">
        <v>254104.46100000001</v>
      </c>
      <c r="Y87" s="349">
        <v>281252.092</v>
      </c>
      <c r="Z87" s="349">
        <v>281974.647</v>
      </c>
      <c r="AA87" s="349">
        <v>383849.97399999999</v>
      </c>
      <c r="AB87" s="349">
        <v>516928.65100000001</v>
      </c>
      <c r="AC87" s="349">
        <v>527854.36100000003</v>
      </c>
      <c r="AD87" s="349">
        <v>476368.11499999999</v>
      </c>
      <c r="AE87" s="349">
        <v>430271.06</v>
      </c>
      <c r="AF87" s="349">
        <v>638955.76500000001</v>
      </c>
      <c r="AG87" s="758">
        <v>786854</v>
      </c>
      <c r="AH87" s="225">
        <v>667986</v>
      </c>
    </row>
    <row r="88" spans="1:34" ht="22.5" x14ac:dyDescent="0.2">
      <c r="A88" s="248" t="s">
        <v>106</v>
      </c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16">
        <v>33.700000000000003</v>
      </c>
      <c r="V88" s="216">
        <v>30.2</v>
      </c>
      <c r="W88" s="216">
        <v>23.7</v>
      </c>
      <c r="X88" s="216">
        <v>19</v>
      </c>
      <c r="Y88" s="216">
        <v>25.3</v>
      </c>
      <c r="Z88" s="216">
        <v>27</v>
      </c>
      <c r="AA88" s="216">
        <v>28</v>
      </c>
      <c r="AB88" s="216">
        <v>29.1</v>
      </c>
      <c r="AC88" s="216">
        <v>26.6</v>
      </c>
      <c r="AD88" s="216">
        <v>24</v>
      </c>
      <c r="AE88" s="216">
        <v>20.3</v>
      </c>
      <c r="AF88" s="216">
        <v>23</v>
      </c>
      <c r="AG88" s="759">
        <v>24.4</v>
      </c>
      <c r="AH88" s="211">
        <v>21.6</v>
      </c>
    </row>
    <row r="89" spans="1:34" s="295" customFormat="1" ht="22.5" x14ac:dyDescent="0.2">
      <c r="A89" s="353" t="s">
        <v>237</v>
      </c>
      <c r="B89" s="225" t="s">
        <v>4</v>
      </c>
      <c r="C89" s="225" t="s">
        <v>4</v>
      </c>
      <c r="D89" s="225" t="s">
        <v>4</v>
      </c>
      <c r="E89" s="225" t="s">
        <v>4</v>
      </c>
      <c r="F89" s="225" t="s">
        <v>4</v>
      </c>
      <c r="G89" s="225" t="s">
        <v>4</v>
      </c>
      <c r="H89" s="225" t="s">
        <v>4</v>
      </c>
      <c r="I89" s="225" t="s">
        <v>4</v>
      </c>
      <c r="J89" s="225" t="s">
        <v>4</v>
      </c>
      <c r="K89" s="225" t="s">
        <v>4</v>
      </c>
      <c r="L89" s="225" t="s">
        <v>4</v>
      </c>
      <c r="M89" s="225" t="s">
        <v>4</v>
      </c>
      <c r="N89" s="225" t="s">
        <v>4</v>
      </c>
      <c r="O89" s="225" t="s">
        <v>4</v>
      </c>
      <c r="P89" s="225" t="s">
        <v>4</v>
      </c>
      <c r="Q89" s="225" t="s">
        <v>4</v>
      </c>
      <c r="R89" s="225" t="s">
        <v>4</v>
      </c>
      <c r="S89" s="225" t="s">
        <v>4</v>
      </c>
      <c r="T89" s="225" t="s">
        <v>4</v>
      </c>
      <c r="U89" s="227" t="s">
        <v>4</v>
      </c>
      <c r="V89" s="227" t="s">
        <v>4</v>
      </c>
      <c r="W89" s="227" t="s">
        <v>4</v>
      </c>
      <c r="X89" s="227" t="s">
        <v>4</v>
      </c>
      <c r="Y89" s="227" t="s">
        <v>4</v>
      </c>
      <c r="Z89" s="227" t="s">
        <v>4</v>
      </c>
      <c r="AA89" s="227" t="s">
        <v>4</v>
      </c>
      <c r="AB89" s="227" t="s">
        <v>4</v>
      </c>
      <c r="AC89" s="227" t="s">
        <v>4</v>
      </c>
      <c r="AD89" s="227" t="s">
        <v>4</v>
      </c>
      <c r="AE89" s="227" t="s">
        <v>4</v>
      </c>
      <c r="AF89" s="227" t="s">
        <v>4</v>
      </c>
      <c r="AG89" s="760" t="s">
        <v>4</v>
      </c>
      <c r="AH89" s="715" t="s">
        <v>4</v>
      </c>
    </row>
    <row r="90" spans="1:34" s="295" customFormat="1" ht="22.5" x14ac:dyDescent="0.2">
      <c r="A90" s="756" t="s">
        <v>113</v>
      </c>
      <c r="B90" s="761"/>
      <c r="C90" s="761"/>
      <c r="D90" s="761"/>
      <c r="E90" s="761"/>
      <c r="F90" s="761"/>
      <c r="G90" s="761"/>
      <c r="H90" s="761"/>
      <c r="I90" s="761"/>
      <c r="J90" s="761"/>
      <c r="K90" s="761"/>
      <c r="L90" s="761"/>
      <c r="M90" s="761"/>
      <c r="N90" s="761"/>
      <c r="O90" s="761"/>
      <c r="P90" s="761"/>
      <c r="Q90" s="761"/>
      <c r="R90" s="761"/>
      <c r="S90" s="761"/>
      <c r="T90" s="761"/>
      <c r="U90" s="387"/>
      <c r="V90" s="387"/>
      <c r="W90" s="287"/>
      <c r="X90" s="762"/>
      <c r="Y90" s="287"/>
      <c r="Z90" s="287"/>
      <c r="AA90" s="287"/>
      <c r="AB90" s="287"/>
      <c r="AC90" s="320"/>
      <c r="AD90" s="320"/>
      <c r="AE90" s="320"/>
      <c r="AF90" s="320"/>
      <c r="AG90" s="722"/>
      <c r="AH90" s="336"/>
    </row>
    <row r="91" spans="1:34" x14ac:dyDescent="0.2">
      <c r="A91" s="258" t="s">
        <v>81</v>
      </c>
      <c r="B91" s="225" t="s">
        <v>4</v>
      </c>
      <c r="C91" s="225" t="s">
        <v>4</v>
      </c>
      <c r="D91" s="225" t="s">
        <v>4</v>
      </c>
      <c r="E91" s="225" t="s">
        <v>4</v>
      </c>
      <c r="F91" s="225" t="s">
        <v>4</v>
      </c>
      <c r="G91" s="225" t="s">
        <v>4</v>
      </c>
      <c r="H91" s="225" t="s">
        <v>4</v>
      </c>
      <c r="I91" s="225" t="s">
        <v>4</v>
      </c>
      <c r="J91" s="225" t="s">
        <v>4</v>
      </c>
      <c r="K91" s="225" t="s">
        <v>4</v>
      </c>
      <c r="L91" s="225" t="s">
        <v>4</v>
      </c>
      <c r="M91" s="225" t="s">
        <v>4</v>
      </c>
      <c r="N91" s="225" t="s">
        <v>4</v>
      </c>
      <c r="O91" s="225" t="s">
        <v>4</v>
      </c>
      <c r="P91" s="225" t="s">
        <v>4</v>
      </c>
      <c r="Q91" s="225" t="s">
        <v>4</v>
      </c>
      <c r="R91" s="225" t="s">
        <v>4</v>
      </c>
      <c r="S91" s="225" t="s">
        <v>4</v>
      </c>
      <c r="T91" s="225" t="s">
        <v>4</v>
      </c>
      <c r="U91" s="349">
        <v>13547.299000000001</v>
      </c>
      <c r="V91" s="349">
        <v>16811.567999999999</v>
      </c>
      <c r="W91" s="349">
        <v>17627.425999999999</v>
      </c>
      <c r="X91" s="349">
        <v>18833.792000000001</v>
      </c>
      <c r="Y91" s="349">
        <v>112.453</v>
      </c>
      <c r="Z91" s="349">
        <v>139.66200000000001</v>
      </c>
      <c r="AA91" s="349">
        <v>95.661000000000001</v>
      </c>
      <c r="AB91" s="349">
        <v>87.1</v>
      </c>
      <c r="AC91" s="349">
        <v>986.90300000000002</v>
      </c>
      <c r="AD91" s="349">
        <v>3321.2890000000002</v>
      </c>
      <c r="AE91" s="349">
        <v>1797.16</v>
      </c>
      <c r="AF91" s="349">
        <v>3803.2359999999999</v>
      </c>
      <c r="AG91" s="763">
        <v>4482</v>
      </c>
      <c r="AH91" s="225">
        <v>6694</v>
      </c>
    </row>
    <row r="92" spans="1:34" s="295" customFormat="1" ht="22.5" x14ac:dyDescent="0.2">
      <c r="A92" s="353" t="s">
        <v>237</v>
      </c>
      <c r="B92" s="225" t="s">
        <v>4</v>
      </c>
      <c r="C92" s="225" t="s">
        <v>4</v>
      </c>
      <c r="D92" s="225" t="s">
        <v>4</v>
      </c>
      <c r="E92" s="225" t="s">
        <v>4</v>
      </c>
      <c r="F92" s="225" t="s">
        <v>4</v>
      </c>
      <c r="G92" s="225" t="s">
        <v>4</v>
      </c>
      <c r="H92" s="225" t="s">
        <v>4</v>
      </c>
      <c r="I92" s="225" t="s">
        <v>4</v>
      </c>
      <c r="J92" s="225" t="s">
        <v>4</v>
      </c>
      <c r="K92" s="225" t="s">
        <v>4</v>
      </c>
      <c r="L92" s="225" t="s">
        <v>4</v>
      </c>
      <c r="M92" s="225" t="s">
        <v>4</v>
      </c>
      <c r="N92" s="225" t="s">
        <v>4</v>
      </c>
      <c r="O92" s="225" t="s">
        <v>4</v>
      </c>
      <c r="P92" s="225" t="s">
        <v>4</v>
      </c>
      <c r="Q92" s="225" t="s">
        <v>4</v>
      </c>
      <c r="R92" s="225" t="s">
        <v>4</v>
      </c>
      <c r="S92" s="225" t="s">
        <v>4</v>
      </c>
      <c r="T92" s="225" t="s">
        <v>4</v>
      </c>
      <c r="U92" s="227" t="s">
        <v>4</v>
      </c>
      <c r="V92" s="227" t="s">
        <v>4</v>
      </c>
      <c r="W92" s="227" t="s">
        <v>4</v>
      </c>
      <c r="X92" s="227" t="s">
        <v>4</v>
      </c>
      <c r="Y92" s="227" t="s">
        <v>4</v>
      </c>
      <c r="Z92" s="227" t="s">
        <v>4</v>
      </c>
      <c r="AA92" s="227" t="s">
        <v>4</v>
      </c>
      <c r="AB92" s="227" t="s">
        <v>4</v>
      </c>
      <c r="AC92" s="227" t="s">
        <v>4</v>
      </c>
      <c r="AD92" s="227" t="s">
        <v>4</v>
      </c>
      <c r="AE92" s="227" t="s">
        <v>4</v>
      </c>
      <c r="AF92" s="227" t="s">
        <v>4</v>
      </c>
      <c r="AG92" s="764" t="s">
        <v>4</v>
      </c>
      <c r="AH92" s="765" t="s">
        <v>4</v>
      </c>
    </row>
    <row r="93" spans="1:34" s="295" customFormat="1" x14ac:dyDescent="0.2">
      <c r="A93" s="756" t="s">
        <v>116</v>
      </c>
      <c r="B93" s="287"/>
      <c r="C93" s="325"/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287"/>
      <c r="X93" s="287"/>
      <c r="Y93" s="287"/>
      <c r="Z93" s="287"/>
      <c r="AA93" s="287"/>
      <c r="AB93" s="287"/>
      <c r="AC93" s="320"/>
      <c r="AD93" s="320"/>
      <c r="AE93" s="320"/>
      <c r="AF93" s="320"/>
      <c r="AG93" s="722"/>
      <c r="AH93" s="336"/>
    </row>
    <row r="94" spans="1:34" x14ac:dyDescent="0.2">
      <c r="A94" s="258" t="s">
        <v>81</v>
      </c>
      <c r="B94" s="225" t="s">
        <v>4</v>
      </c>
      <c r="C94" s="225" t="s">
        <v>4</v>
      </c>
      <c r="D94" s="225" t="s">
        <v>4</v>
      </c>
      <c r="E94" s="225" t="s">
        <v>4</v>
      </c>
      <c r="F94" s="225" t="s">
        <v>4</v>
      </c>
      <c r="G94" s="225" t="s">
        <v>4</v>
      </c>
      <c r="H94" s="225" t="s">
        <v>4</v>
      </c>
      <c r="I94" s="225" t="s">
        <v>4</v>
      </c>
      <c r="J94" s="225" t="s">
        <v>4</v>
      </c>
      <c r="K94" s="225" t="s">
        <v>4</v>
      </c>
      <c r="L94" s="225" t="s">
        <v>4</v>
      </c>
      <c r="M94" s="225" t="s">
        <v>4</v>
      </c>
      <c r="N94" s="225" t="s">
        <v>4</v>
      </c>
      <c r="O94" s="225" t="s">
        <v>4</v>
      </c>
      <c r="P94" s="225" t="s">
        <v>4</v>
      </c>
      <c r="Q94" s="225" t="s">
        <v>4</v>
      </c>
      <c r="R94" s="225" t="s">
        <v>4</v>
      </c>
      <c r="S94" s="225" t="s">
        <v>4</v>
      </c>
      <c r="T94" s="225" t="s">
        <v>4</v>
      </c>
      <c r="U94" s="349">
        <v>212785.43100000001</v>
      </c>
      <c r="V94" s="349">
        <v>209933.783</v>
      </c>
      <c r="W94" s="349">
        <v>201293.557</v>
      </c>
      <c r="X94" s="349">
        <v>190464.546</v>
      </c>
      <c r="Y94" s="349">
        <v>229126.462</v>
      </c>
      <c r="Z94" s="349">
        <v>220235.92800000001</v>
      </c>
      <c r="AA94" s="349">
        <v>311962.14500000002</v>
      </c>
      <c r="AB94" s="349">
        <v>433389.82900000003</v>
      </c>
      <c r="AC94" s="349">
        <v>444272.54399999999</v>
      </c>
      <c r="AD94" s="349">
        <v>425602.32199999999</v>
      </c>
      <c r="AE94" s="349">
        <v>382112.06599999999</v>
      </c>
      <c r="AF94" s="349">
        <v>556332.17599999998</v>
      </c>
      <c r="AG94" s="766">
        <v>709475</v>
      </c>
      <c r="AH94" s="225">
        <v>578206</v>
      </c>
    </row>
    <row r="95" spans="1:34" s="295" customFormat="1" ht="22.5" x14ac:dyDescent="0.2">
      <c r="A95" s="353" t="s">
        <v>237</v>
      </c>
      <c r="B95" s="225" t="s">
        <v>4</v>
      </c>
      <c r="C95" s="225" t="s">
        <v>4</v>
      </c>
      <c r="D95" s="225" t="s">
        <v>4</v>
      </c>
      <c r="E95" s="225" t="s">
        <v>4</v>
      </c>
      <c r="F95" s="225" t="s">
        <v>4</v>
      </c>
      <c r="G95" s="225" t="s">
        <v>4</v>
      </c>
      <c r="H95" s="225" t="s">
        <v>4</v>
      </c>
      <c r="I95" s="225" t="s">
        <v>4</v>
      </c>
      <c r="J95" s="225" t="s">
        <v>4</v>
      </c>
      <c r="K95" s="225" t="s">
        <v>4</v>
      </c>
      <c r="L95" s="225" t="s">
        <v>4</v>
      </c>
      <c r="M95" s="225" t="s">
        <v>4</v>
      </c>
      <c r="N95" s="225" t="s">
        <v>4</v>
      </c>
      <c r="O95" s="225" t="s">
        <v>4</v>
      </c>
      <c r="P95" s="225" t="s">
        <v>4</v>
      </c>
      <c r="Q95" s="225" t="s">
        <v>4</v>
      </c>
      <c r="R95" s="225" t="s">
        <v>4</v>
      </c>
      <c r="S95" s="225" t="s">
        <v>4</v>
      </c>
      <c r="T95" s="225" t="s">
        <v>4</v>
      </c>
      <c r="U95" s="227" t="s">
        <v>4</v>
      </c>
      <c r="V95" s="227" t="s">
        <v>4</v>
      </c>
      <c r="W95" s="227" t="s">
        <v>4</v>
      </c>
      <c r="X95" s="227" t="s">
        <v>4</v>
      </c>
      <c r="Y95" s="227" t="s">
        <v>4</v>
      </c>
      <c r="Z95" s="227" t="s">
        <v>4</v>
      </c>
      <c r="AA95" s="227" t="s">
        <v>4</v>
      </c>
      <c r="AB95" s="227" t="s">
        <v>4</v>
      </c>
      <c r="AC95" s="227" t="s">
        <v>4</v>
      </c>
      <c r="AD95" s="227" t="s">
        <v>4</v>
      </c>
      <c r="AE95" s="227" t="s">
        <v>4</v>
      </c>
      <c r="AF95" s="227" t="s">
        <v>4</v>
      </c>
      <c r="AG95" s="764" t="s">
        <v>4</v>
      </c>
      <c r="AH95" s="765" t="s">
        <v>4</v>
      </c>
    </row>
    <row r="96" spans="1:34" ht="22.5" x14ac:dyDescent="0.2">
      <c r="A96" s="767" t="s">
        <v>117</v>
      </c>
      <c r="B96" s="225" t="s">
        <v>4</v>
      </c>
      <c r="C96" s="225" t="s">
        <v>4</v>
      </c>
      <c r="D96" s="225" t="s">
        <v>4</v>
      </c>
      <c r="E96" s="225" t="s">
        <v>4</v>
      </c>
      <c r="F96" s="225" t="s">
        <v>4</v>
      </c>
      <c r="G96" s="225" t="s">
        <v>4</v>
      </c>
      <c r="H96" s="225" t="s">
        <v>4</v>
      </c>
      <c r="I96" s="225" t="s">
        <v>4</v>
      </c>
      <c r="J96" s="225" t="s">
        <v>4</v>
      </c>
      <c r="K96" s="225" t="s">
        <v>4</v>
      </c>
      <c r="L96" s="225" t="s">
        <v>4</v>
      </c>
      <c r="M96" s="225" t="s">
        <v>4</v>
      </c>
      <c r="N96" s="225" t="s">
        <v>4</v>
      </c>
      <c r="O96" s="225" t="s">
        <v>4</v>
      </c>
      <c r="P96" s="225" t="s">
        <v>4</v>
      </c>
      <c r="Q96" s="225" t="s">
        <v>4</v>
      </c>
      <c r="R96" s="225" t="s">
        <v>4</v>
      </c>
      <c r="S96" s="225" t="s">
        <v>4</v>
      </c>
      <c r="T96" s="225" t="s">
        <v>4</v>
      </c>
      <c r="U96" s="349">
        <v>66.534000000000006</v>
      </c>
      <c r="V96" s="349">
        <v>77.849999999999994</v>
      </c>
      <c r="W96" s="349">
        <v>95.537999999999997</v>
      </c>
      <c r="X96" s="349">
        <v>125.018</v>
      </c>
      <c r="Y96" s="349">
        <v>125.489</v>
      </c>
      <c r="Z96" s="349">
        <v>157.16499999999999</v>
      </c>
      <c r="AA96" s="349">
        <v>164.364</v>
      </c>
      <c r="AB96" s="349">
        <v>162.815</v>
      </c>
      <c r="AC96" s="349">
        <v>159.797</v>
      </c>
      <c r="AD96" s="349">
        <v>159.34899999999999</v>
      </c>
      <c r="AE96" s="349">
        <v>267.96199999999999</v>
      </c>
      <c r="AF96" s="349">
        <v>87.272999999999996</v>
      </c>
      <c r="AG96" s="768" t="s">
        <v>8</v>
      </c>
      <c r="AH96" s="725" t="s">
        <v>8</v>
      </c>
    </row>
    <row r="97" spans="1:34" x14ac:dyDescent="0.2">
      <c r="A97" s="767" t="s">
        <v>118</v>
      </c>
      <c r="B97" s="225" t="s">
        <v>4</v>
      </c>
      <c r="C97" s="225" t="s">
        <v>4</v>
      </c>
      <c r="D97" s="225" t="s">
        <v>4</v>
      </c>
      <c r="E97" s="225" t="s">
        <v>4</v>
      </c>
      <c r="F97" s="225" t="s">
        <v>4</v>
      </c>
      <c r="G97" s="225" t="s">
        <v>4</v>
      </c>
      <c r="H97" s="225" t="s">
        <v>4</v>
      </c>
      <c r="I97" s="225" t="s">
        <v>4</v>
      </c>
      <c r="J97" s="225" t="s">
        <v>4</v>
      </c>
      <c r="K97" s="225" t="s">
        <v>4</v>
      </c>
      <c r="L97" s="225" t="s">
        <v>4</v>
      </c>
      <c r="M97" s="225" t="s">
        <v>4</v>
      </c>
      <c r="N97" s="225" t="s">
        <v>4</v>
      </c>
      <c r="O97" s="225" t="s">
        <v>4</v>
      </c>
      <c r="P97" s="225" t="s">
        <v>4</v>
      </c>
      <c r="Q97" s="225" t="s">
        <v>4</v>
      </c>
      <c r="R97" s="225" t="s">
        <v>4</v>
      </c>
      <c r="S97" s="225" t="s">
        <v>4</v>
      </c>
      <c r="T97" s="225" t="s">
        <v>4</v>
      </c>
      <c r="U97" s="228" t="s">
        <v>8</v>
      </c>
      <c r="V97" s="228" t="s">
        <v>8</v>
      </c>
      <c r="W97" s="228" t="s">
        <v>8</v>
      </c>
      <c r="X97" s="228" t="s">
        <v>8</v>
      </c>
      <c r="Y97" s="228" t="s">
        <v>8</v>
      </c>
      <c r="Z97" s="228" t="s">
        <v>8</v>
      </c>
      <c r="AA97" s="228" t="s">
        <v>8</v>
      </c>
      <c r="AB97" s="228" t="s">
        <v>8</v>
      </c>
      <c r="AC97" s="228" t="s">
        <v>8</v>
      </c>
      <c r="AD97" s="228" t="s">
        <v>8</v>
      </c>
      <c r="AE97" s="228" t="s">
        <v>8</v>
      </c>
      <c r="AF97" s="228" t="s">
        <v>8</v>
      </c>
      <c r="AG97" s="768" t="s">
        <v>8</v>
      </c>
      <c r="AH97" s="725" t="s">
        <v>8</v>
      </c>
    </row>
    <row r="98" spans="1:34" x14ac:dyDescent="0.2">
      <c r="A98" s="767" t="s">
        <v>119</v>
      </c>
      <c r="B98" s="225" t="s">
        <v>4</v>
      </c>
      <c r="C98" s="225" t="s">
        <v>4</v>
      </c>
      <c r="D98" s="225" t="s">
        <v>4</v>
      </c>
      <c r="E98" s="225" t="s">
        <v>4</v>
      </c>
      <c r="F98" s="225" t="s">
        <v>4</v>
      </c>
      <c r="G98" s="225" t="s">
        <v>4</v>
      </c>
      <c r="H98" s="225" t="s">
        <v>4</v>
      </c>
      <c r="I98" s="225" t="s">
        <v>4</v>
      </c>
      <c r="J98" s="225" t="s">
        <v>4</v>
      </c>
      <c r="K98" s="225" t="s">
        <v>4</v>
      </c>
      <c r="L98" s="225" t="s">
        <v>4</v>
      </c>
      <c r="M98" s="225" t="s">
        <v>4</v>
      </c>
      <c r="N98" s="225" t="s">
        <v>4</v>
      </c>
      <c r="O98" s="225" t="s">
        <v>4</v>
      </c>
      <c r="P98" s="225" t="s">
        <v>4</v>
      </c>
      <c r="Q98" s="225" t="s">
        <v>4</v>
      </c>
      <c r="R98" s="225" t="s">
        <v>4</v>
      </c>
      <c r="S98" s="225" t="s">
        <v>4</v>
      </c>
      <c r="T98" s="225" t="s">
        <v>4</v>
      </c>
      <c r="U98" s="242">
        <v>0</v>
      </c>
      <c r="V98" s="242">
        <v>0</v>
      </c>
      <c r="W98" s="242">
        <v>0</v>
      </c>
      <c r="X98" s="242">
        <v>0</v>
      </c>
      <c r="Y98" s="242">
        <v>0</v>
      </c>
      <c r="Z98" s="242">
        <v>0</v>
      </c>
      <c r="AA98" s="242">
        <v>0</v>
      </c>
      <c r="AB98" s="242">
        <v>0</v>
      </c>
      <c r="AC98" s="211" t="s">
        <v>8</v>
      </c>
      <c r="AD98" s="211" t="s">
        <v>8</v>
      </c>
      <c r="AE98" s="211" t="s">
        <v>8</v>
      </c>
      <c r="AF98" s="211" t="s">
        <v>100</v>
      </c>
      <c r="AG98" s="769">
        <v>0</v>
      </c>
      <c r="AH98" s="725" t="s">
        <v>8</v>
      </c>
    </row>
    <row r="99" spans="1:34" ht="45" x14ac:dyDescent="0.2">
      <c r="A99" s="767" t="s">
        <v>120</v>
      </c>
      <c r="B99" s="225" t="s">
        <v>4</v>
      </c>
      <c r="C99" s="225" t="s">
        <v>4</v>
      </c>
      <c r="D99" s="225" t="s">
        <v>4</v>
      </c>
      <c r="E99" s="225" t="s">
        <v>4</v>
      </c>
      <c r="F99" s="225" t="s">
        <v>4</v>
      </c>
      <c r="G99" s="225" t="s">
        <v>4</v>
      </c>
      <c r="H99" s="225" t="s">
        <v>4</v>
      </c>
      <c r="I99" s="225" t="s">
        <v>4</v>
      </c>
      <c r="J99" s="225" t="s">
        <v>4</v>
      </c>
      <c r="K99" s="225" t="s">
        <v>4</v>
      </c>
      <c r="L99" s="225" t="s">
        <v>4</v>
      </c>
      <c r="M99" s="225" t="s">
        <v>4</v>
      </c>
      <c r="N99" s="225" t="s">
        <v>4</v>
      </c>
      <c r="O99" s="225" t="s">
        <v>4</v>
      </c>
      <c r="P99" s="225" t="s">
        <v>4</v>
      </c>
      <c r="Q99" s="225" t="s">
        <v>4</v>
      </c>
      <c r="R99" s="225" t="s">
        <v>4</v>
      </c>
      <c r="S99" s="225" t="s">
        <v>4</v>
      </c>
      <c r="T99" s="225" t="s">
        <v>4</v>
      </c>
      <c r="U99" s="349" t="s">
        <v>8</v>
      </c>
      <c r="V99" s="349">
        <v>0.58799999999999997</v>
      </c>
      <c r="W99" s="349" t="s">
        <v>8</v>
      </c>
      <c r="X99" s="351">
        <v>0</v>
      </c>
      <c r="Y99" s="351">
        <v>0</v>
      </c>
      <c r="Z99" s="351">
        <v>0</v>
      </c>
      <c r="AA99" s="349" t="s">
        <v>8</v>
      </c>
      <c r="AB99" s="349" t="s">
        <v>8</v>
      </c>
      <c r="AC99" s="349" t="s">
        <v>8</v>
      </c>
      <c r="AD99" s="349" t="s">
        <v>8</v>
      </c>
      <c r="AE99" s="349" t="s">
        <v>8</v>
      </c>
      <c r="AF99" s="349" t="s">
        <v>8</v>
      </c>
      <c r="AG99" s="768" t="s">
        <v>8</v>
      </c>
      <c r="AH99" s="725" t="s">
        <v>8</v>
      </c>
    </row>
    <row r="100" spans="1:34" ht="22.5" x14ac:dyDescent="0.2">
      <c r="A100" s="767" t="s">
        <v>121</v>
      </c>
      <c r="B100" s="225" t="s">
        <v>4</v>
      </c>
      <c r="C100" s="225" t="s">
        <v>4</v>
      </c>
      <c r="D100" s="225" t="s">
        <v>4</v>
      </c>
      <c r="E100" s="225" t="s">
        <v>4</v>
      </c>
      <c r="F100" s="225" t="s">
        <v>4</v>
      </c>
      <c r="G100" s="225" t="s">
        <v>4</v>
      </c>
      <c r="H100" s="225" t="s">
        <v>4</v>
      </c>
      <c r="I100" s="225" t="s">
        <v>4</v>
      </c>
      <c r="J100" s="225" t="s">
        <v>4</v>
      </c>
      <c r="K100" s="225" t="s">
        <v>4</v>
      </c>
      <c r="L100" s="225" t="s">
        <v>4</v>
      </c>
      <c r="M100" s="225" t="s">
        <v>4</v>
      </c>
      <c r="N100" s="225" t="s">
        <v>4</v>
      </c>
      <c r="O100" s="225" t="s">
        <v>4</v>
      </c>
      <c r="P100" s="225" t="s">
        <v>4</v>
      </c>
      <c r="Q100" s="225" t="s">
        <v>4</v>
      </c>
      <c r="R100" s="225" t="s">
        <v>4</v>
      </c>
      <c r="S100" s="225" t="s">
        <v>4</v>
      </c>
      <c r="T100" s="225" t="s">
        <v>4</v>
      </c>
      <c r="U100" s="349">
        <v>19.779</v>
      </c>
      <c r="V100" s="349">
        <v>27.638999999999999</v>
      </c>
      <c r="W100" s="349">
        <v>385.54199999999997</v>
      </c>
      <c r="X100" s="349">
        <v>20.132000000000001</v>
      </c>
      <c r="Y100" s="349">
        <v>17.038</v>
      </c>
      <c r="Z100" s="349">
        <v>29.363</v>
      </c>
      <c r="AA100" s="349">
        <v>54.572000000000003</v>
      </c>
      <c r="AB100" s="349">
        <v>49.58</v>
      </c>
      <c r="AC100" s="349">
        <v>49.795999999999999</v>
      </c>
      <c r="AD100" s="349">
        <v>56.517000000000003</v>
      </c>
      <c r="AE100" s="349">
        <v>46.780999999999999</v>
      </c>
      <c r="AF100" s="349">
        <v>50.662999999999997</v>
      </c>
      <c r="AG100" s="768">
        <v>38</v>
      </c>
      <c r="AH100" s="211">
        <v>29</v>
      </c>
    </row>
    <row r="101" spans="1:34" ht="27.95" customHeight="1" x14ac:dyDescent="0.2">
      <c r="A101" s="767" t="s">
        <v>122</v>
      </c>
      <c r="B101" s="225" t="s">
        <v>4</v>
      </c>
      <c r="C101" s="225" t="s">
        <v>4</v>
      </c>
      <c r="D101" s="225" t="s">
        <v>4</v>
      </c>
      <c r="E101" s="225" t="s">
        <v>4</v>
      </c>
      <c r="F101" s="225" t="s">
        <v>4</v>
      </c>
      <c r="G101" s="225" t="s">
        <v>4</v>
      </c>
      <c r="H101" s="225" t="s">
        <v>4</v>
      </c>
      <c r="I101" s="225" t="s">
        <v>4</v>
      </c>
      <c r="J101" s="225" t="s">
        <v>4</v>
      </c>
      <c r="K101" s="225" t="s">
        <v>4</v>
      </c>
      <c r="L101" s="225" t="s">
        <v>4</v>
      </c>
      <c r="M101" s="225" t="s">
        <v>4</v>
      </c>
      <c r="N101" s="225" t="s">
        <v>4</v>
      </c>
      <c r="O101" s="225" t="s">
        <v>4</v>
      </c>
      <c r="P101" s="225" t="s">
        <v>4</v>
      </c>
      <c r="Q101" s="225" t="s">
        <v>4</v>
      </c>
      <c r="R101" s="225" t="s">
        <v>4</v>
      </c>
      <c r="S101" s="225" t="s">
        <v>4</v>
      </c>
      <c r="T101" s="225" t="s">
        <v>4</v>
      </c>
      <c r="U101" s="349">
        <v>38.445999999999998</v>
      </c>
      <c r="V101" s="349">
        <v>30.937000000000001</v>
      </c>
      <c r="W101" s="349">
        <v>36.53</v>
      </c>
      <c r="X101" s="349">
        <v>29.951000000000001</v>
      </c>
      <c r="Y101" s="349">
        <v>118.258</v>
      </c>
      <c r="Z101" s="349">
        <v>109.938</v>
      </c>
      <c r="AA101" s="349" t="s">
        <v>8</v>
      </c>
      <c r="AB101" s="349">
        <v>37.698999999999998</v>
      </c>
      <c r="AC101" s="349" t="s">
        <v>114</v>
      </c>
      <c r="AD101" s="349">
        <v>257.44499999999999</v>
      </c>
      <c r="AE101" s="349">
        <v>253.65299999999999</v>
      </c>
      <c r="AF101" s="349">
        <v>135.15700000000001</v>
      </c>
      <c r="AG101" s="770">
        <v>140</v>
      </c>
      <c r="AH101" s="725" t="s">
        <v>8</v>
      </c>
    </row>
    <row r="102" spans="1:34" ht="22.5" x14ac:dyDescent="0.2">
      <c r="A102" s="767" t="s">
        <v>511</v>
      </c>
      <c r="B102" s="225" t="s">
        <v>4</v>
      </c>
      <c r="C102" s="225" t="s">
        <v>4</v>
      </c>
      <c r="D102" s="225" t="s">
        <v>4</v>
      </c>
      <c r="E102" s="225" t="s">
        <v>4</v>
      </c>
      <c r="F102" s="225" t="s">
        <v>4</v>
      </c>
      <c r="G102" s="225" t="s">
        <v>4</v>
      </c>
      <c r="H102" s="225" t="s">
        <v>4</v>
      </c>
      <c r="I102" s="225" t="s">
        <v>4</v>
      </c>
      <c r="J102" s="225" t="s">
        <v>4</v>
      </c>
      <c r="K102" s="225" t="s">
        <v>4</v>
      </c>
      <c r="L102" s="225" t="s">
        <v>4</v>
      </c>
      <c r="M102" s="225" t="s">
        <v>4</v>
      </c>
      <c r="N102" s="225" t="s">
        <v>4</v>
      </c>
      <c r="O102" s="225" t="s">
        <v>4</v>
      </c>
      <c r="P102" s="225" t="s">
        <v>4</v>
      </c>
      <c r="Q102" s="225" t="s">
        <v>4</v>
      </c>
      <c r="R102" s="225" t="s">
        <v>4</v>
      </c>
      <c r="S102" s="225" t="s">
        <v>4</v>
      </c>
      <c r="T102" s="225" t="s">
        <v>4</v>
      </c>
      <c r="U102" s="349">
        <v>211998.59599999999</v>
      </c>
      <c r="V102" s="349">
        <v>207927.42800000001</v>
      </c>
      <c r="W102" s="349">
        <v>196718.95300000001</v>
      </c>
      <c r="X102" s="349">
        <v>189655.04500000001</v>
      </c>
      <c r="Y102" s="349">
        <v>228096.527</v>
      </c>
      <c r="Z102" s="349">
        <v>218170.66200000001</v>
      </c>
      <c r="AA102" s="349">
        <v>310477.054</v>
      </c>
      <c r="AB102" s="349">
        <v>430284.22100000002</v>
      </c>
      <c r="AC102" s="349" t="s">
        <v>114</v>
      </c>
      <c r="AD102" s="349" t="s">
        <v>114</v>
      </c>
      <c r="AE102" s="349" t="s">
        <v>114</v>
      </c>
      <c r="AF102" s="349" t="s">
        <v>114</v>
      </c>
      <c r="AG102" s="768" t="s">
        <v>100</v>
      </c>
      <c r="AH102" s="725" t="s">
        <v>100</v>
      </c>
    </row>
    <row r="103" spans="1:34" ht="33.75" x14ac:dyDescent="0.2">
      <c r="A103" s="767" t="s">
        <v>124</v>
      </c>
      <c r="B103" s="225" t="s">
        <v>4</v>
      </c>
      <c r="C103" s="225" t="s">
        <v>4</v>
      </c>
      <c r="D103" s="225" t="s">
        <v>4</v>
      </c>
      <c r="E103" s="225" t="s">
        <v>4</v>
      </c>
      <c r="F103" s="225" t="s">
        <v>4</v>
      </c>
      <c r="G103" s="225" t="s">
        <v>4</v>
      </c>
      <c r="H103" s="225" t="s">
        <v>4</v>
      </c>
      <c r="I103" s="225" t="s">
        <v>4</v>
      </c>
      <c r="J103" s="225" t="s">
        <v>4</v>
      </c>
      <c r="K103" s="225" t="s">
        <v>4</v>
      </c>
      <c r="L103" s="225" t="s">
        <v>4</v>
      </c>
      <c r="M103" s="225" t="s">
        <v>4</v>
      </c>
      <c r="N103" s="225" t="s">
        <v>4</v>
      </c>
      <c r="O103" s="225" t="s">
        <v>4</v>
      </c>
      <c r="P103" s="225" t="s">
        <v>4</v>
      </c>
      <c r="Q103" s="225" t="s">
        <v>4</v>
      </c>
      <c r="R103" s="225" t="s">
        <v>4</v>
      </c>
      <c r="S103" s="225" t="s">
        <v>4</v>
      </c>
      <c r="T103" s="225" t="s">
        <v>4</v>
      </c>
      <c r="U103" s="349" t="s">
        <v>8</v>
      </c>
      <c r="V103" s="349">
        <v>116.482</v>
      </c>
      <c r="W103" s="349">
        <v>77.106999999999999</v>
      </c>
      <c r="X103" s="349">
        <v>0.67100000000000004</v>
      </c>
      <c r="Y103" s="351">
        <v>0</v>
      </c>
      <c r="Z103" s="349" t="s">
        <v>8</v>
      </c>
      <c r="AA103" s="349" t="s">
        <v>8</v>
      </c>
      <c r="AB103" s="349" t="s">
        <v>8</v>
      </c>
      <c r="AC103" s="349" t="s">
        <v>8</v>
      </c>
      <c r="AD103" s="349" t="s">
        <v>8</v>
      </c>
      <c r="AE103" s="349" t="s">
        <v>114</v>
      </c>
      <c r="AF103" s="349" t="s">
        <v>8</v>
      </c>
      <c r="AG103" s="768" t="s">
        <v>8</v>
      </c>
      <c r="AH103" s="725" t="s">
        <v>8</v>
      </c>
    </row>
    <row r="104" spans="1:34" ht="33.75" x14ac:dyDescent="0.2">
      <c r="A104" s="767" t="s">
        <v>512</v>
      </c>
      <c r="B104" s="225" t="s">
        <v>4</v>
      </c>
      <c r="C104" s="225" t="s">
        <v>4</v>
      </c>
      <c r="D104" s="225" t="s">
        <v>4</v>
      </c>
      <c r="E104" s="225" t="s">
        <v>4</v>
      </c>
      <c r="F104" s="225" t="s">
        <v>4</v>
      </c>
      <c r="G104" s="225" t="s">
        <v>4</v>
      </c>
      <c r="H104" s="225" t="s">
        <v>4</v>
      </c>
      <c r="I104" s="225" t="s">
        <v>4</v>
      </c>
      <c r="J104" s="225" t="s">
        <v>4</v>
      </c>
      <c r="K104" s="225" t="s">
        <v>4</v>
      </c>
      <c r="L104" s="225" t="s">
        <v>4</v>
      </c>
      <c r="M104" s="225" t="s">
        <v>4</v>
      </c>
      <c r="N104" s="225" t="s">
        <v>4</v>
      </c>
      <c r="O104" s="225" t="s">
        <v>4</v>
      </c>
      <c r="P104" s="225" t="s">
        <v>4</v>
      </c>
      <c r="Q104" s="225" t="s">
        <v>4</v>
      </c>
      <c r="R104" s="225" t="s">
        <v>4</v>
      </c>
      <c r="S104" s="225" t="s">
        <v>4</v>
      </c>
      <c r="T104" s="225" t="s">
        <v>4</v>
      </c>
      <c r="U104" s="349" t="s">
        <v>8</v>
      </c>
      <c r="V104" s="349" t="s">
        <v>8</v>
      </c>
      <c r="W104" s="349" t="s">
        <v>8</v>
      </c>
      <c r="X104" s="349" t="s">
        <v>8</v>
      </c>
      <c r="Y104" s="349" t="s">
        <v>8</v>
      </c>
      <c r="Z104" s="349" t="s">
        <v>8</v>
      </c>
      <c r="AA104" s="349" t="s">
        <v>8</v>
      </c>
      <c r="AB104" s="349" t="s">
        <v>8</v>
      </c>
      <c r="AC104" s="349" t="s">
        <v>8</v>
      </c>
      <c r="AD104" s="349" t="s">
        <v>8</v>
      </c>
      <c r="AE104" s="349" t="s">
        <v>8</v>
      </c>
      <c r="AF104" s="349" t="s">
        <v>8</v>
      </c>
      <c r="AG104" s="768" t="s">
        <v>8</v>
      </c>
      <c r="AH104" s="725" t="s">
        <v>8</v>
      </c>
    </row>
    <row r="105" spans="1:34" x14ac:dyDescent="0.2">
      <c r="A105" s="767" t="s">
        <v>129</v>
      </c>
      <c r="B105" s="225" t="s">
        <v>4</v>
      </c>
      <c r="C105" s="225" t="s">
        <v>4</v>
      </c>
      <c r="D105" s="225" t="s">
        <v>4</v>
      </c>
      <c r="E105" s="225" t="s">
        <v>4</v>
      </c>
      <c r="F105" s="225" t="s">
        <v>4</v>
      </c>
      <c r="G105" s="225" t="s">
        <v>4</v>
      </c>
      <c r="H105" s="225" t="s">
        <v>4</v>
      </c>
      <c r="I105" s="225" t="s">
        <v>4</v>
      </c>
      <c r="J105" s="225" t="s">
        <v>4</v>
      </c>
      <c r="K105" s="225" t="s">
        <v>4</v>
      </c>
      <c r="L105" s="225" t="s">
        <v>4</v>
      </c>
      <c r="M105" s="225" t="s">
        <v>4</v>
      </c>
      <c r="N105" s="225" t="s">
        <v>4</v>
      </c>
      <c r="O105" s="225" t="s">
        <v>4</v>
      </c>
      <c r="P105" s="225" t="s">
        <v>4</v>
      </c>
      <c r="Q105" s="225" t="s">
        <v>4</v>
      </c>
      <c r="R105" s="225" t="s">
        <v>4</v>
      </c>
      <c r="S105" s="225" t="s">
        <v>4</v>
      </c>
      <c r="T105" s="225" t="s">
        <v>4</v>
      </c>
      <c r="U105" s="349" t="s">
        <v>8</v>
      </c>
      <c r="V105" s="349">
        <v>5.2389999999999999</v>
      </c>
      <c r="W105" s="349">
        <v>8.4589999999999996</v>
      </c>
      <c r="X105" s="349">
        <v>8.9450000000000003</v>
      </c>
      <c r="Y105" s="349">
        <v>5.4269999999999996</v>
      </c>
      <c r="Z105" s="349">
        <v>4.4749999999999996</v>
      </c>
      <c r="AA105" s="349">
        <v>3.226</v>
      </c>
      <c r="AB105" s="349">
        <v>5.0410000000000004</v>
      </c>
      <c r="AC105" s="349">
        <v>4.2430000000000003</v>
      </c>
      <c r="AD105" s="349">
        <v>3.863</v>
      </c>
      <c r="AE105" s="349">
        <v>11.214</v>
      </c>
      <c r="AF105" s="349">
        <v>11.494</v>
      </c>
      <c r="AG105" s="770">
        <v>2</v>
      </c>
      <c r="AH105" s="725" t="s">
        <v>8</v>
      </c>
    </row>
    <row r="106" spans="1:34" s="295" customFormat="1" ht="33.75" x14ac:dyDescent="0.2">
      <c r="A106" s="771" t="s">
        <v>513</v>
      </c>
      <c r="B106" s="349"/>
      <c r="C106" s="349"/>
      <c r="D106" s="349"/>
      <c r="E106" s="349"/>
      <c r="F106" s="349"/>
      <c r="G106" s="349"/>
      <c r="H106" s="349"/>
      <c r="I106" s="349"/>
      <c r="J106" s="349"/>
      <c r="K106" s="349"/>
      <c r="L106" s="349"/>
      <c r="M106" s="349"/>
      <c r="N106" s="349"/>
      <c r="O106" s="349"/>
      <c r="P106" s="349"/>
      <c r="Q106" s="349"/>
      <c r="R106" s="349"/>
      <c r="S106" s="349"/>
      <c r="T106" s="349"/>
      <c r="U106" s="349"/>
      <c r="V106" s="349"/>
      <c r="W106" s="349"/>
      <c r="X106" s="349"/>
      <c r="Y106" s="287"/>
      <c r="Z106" s="287"/>
      <c r="AA106" s="287"/>
      <c r="AB106" s="325"/>
      <c r="AC106" s="320"/>
      <c r="AD106" s="320"/>
      <c r="AE106" s="320"/>
      <c r="AF106" s="320"/>
      <c r="AG106" s="722"/>
      <c r="AH106" s="336"/>
    </row>
    <row r="107" spans="1:34" x14ac:dyDescent="0.2">
      <c r="A107" s="258" t="s">
        <v>81</v>
      </c>
      <c r="B107" s="225" t="s">
        <v>4</v>
      </c>
      <c r="C107" s="225" t="s">
        <v>4</v>
      </c>
      <c r="D107" s="225" t="s">
        <v>4</v>
      </c>
      <c r="E107" s="225" t="s">
        <v>4</v>
      </c>
      <c r="F107" s="225" t="s">
        <v>4</v>
      </c>
      <c r="G107" s="225" t="s">
        <v>4</v>
      </c>
      <c r="H107" s="225" t="s">
        <v>4</v>
      </c>
      <c r="I107" s="225" t="s">
        <v>4</v>
      </c>
      <c r="J107" s="225" t="s">
        <v>4</v>
      </c>
      <c r="K107" s="225" t="s">
        <v>4</v>
      </c>
      <c r="L107" s="225" t="s">
        <v>4</v>
      </c>
      <c r="M107" s="225" t="s">
        <v>4</v>
      </c>
      <c r="N107" s="225" t="s">
        <v>4</v>
      </c>
      <c r="O107" s="225" t="s">
        <v>4</v>
      </c>
      <c r="P107" s="225" t="s">
        <v>4</v>
      </c>
      <c r="Q107" s="225" t="s">
        <v>4</v>
      </c>
      <c r="R107" s="225" t="s">
        <v>4</v>
      </c>
      <c r="S107" s="225" t="s">
        <v>4</v>
      </c>
      <c r="T107" s="225" t="s">
        <v>4</v>
      </c>
      <c r="U107" s="349">
        <v>57852.737000000001</v>
      </c>
      <c r="V107" s="349">
        <v>64656.962</v>
      </c>
      <c r="W107" s="349">
        <v>66177.91</v>
      </c>
      <c r="X107" s="349">
        <v>44303.972999999998</v>
      </c>
      <c r="Y107" s="349">
        <v>51197.987999999998</v>
      </c>
      <c r="Z107" s="349">
        <v>60619.915999999997</v>
      </c>
      <c r="AA107" s="349">
        <v>70507.8</v>
      </c>
      <c r="AB107" s="349">
        <v>82415.130999999994</v>
      </c>
      <c r="AC107" s="349">
        <v>81130.342000000004</v>
      </c>
      <c r="AD107" s="349">
        <v>45934.974999999999</v>
      </c>
      <c r="AE107" s="349">
        <v>44851.372000000003</v>
      </c>
      <c r="AF107" s="349">
        <v>77062.444000000003</v>
      </c>
      <c r="AG107" s="772">
        <v>71617</v>
      </c>
      <c r="AH107" s="225">
        <v>81676</v>
      </c>
    </row>
    <row r="108" spans="1:34" s="295" customFormat="1" ht="22.5" x14ac:dyDescent="0.2">
      <c r="A108" s="353" t="s">
        <v>237</v>
      </c>
      <c r="B108" s="225" t="s">
        <v>4</v>
      </c>
      <c r="C108" s="225" t="s">
        <v>4</v>
      </c>
      <c r="D108" s="225" t="s">
        <v>4</v>
      </c>
      <c r="E108" s="225" t="s">
        <v>4</v>
      </c>
      <c r="F108" s="225" t="s">
        <v>4</v>
      </c>
      <c r="G108" s="225" t="s">
        <v>4</v>
      </c>
      <c r="H108" s="225" t="s">
        <v>4</v>
      </c>
      <c r="I108" s="225" t="s">
        <v>4</v>
      </c>
      <c r="J108" s="225" t="s">
        <v>4</v>
      </c>
      <c r="K108" s="225" t="s">
        <v>4</v>
      </c>
      <c r="L108" s="225" t="s">
        <v>4</v>
      </c>
      <c r="M108" s="225" t="s">
        <v>4</v>
      </c>
      <c r="N108" s="225" t="s">
        <v>4</v>
      </c>
      <c r="O108" s="225" t="s">
        <v>4</v>
      </c>
      <c r="P108" s="225" t="s">
        <v>4</v>
      </c>
      <c r="Q108" s="225" t="s">
        <v>4</v>
      </c>
      <c r="R108" s="225" t="s">
        <v>4</v>
      </c>
      <c r="S108" s="225" t="s">
        <v>4</v>
      </c>
      <c r="T108" s="225" t="s">
        <v>4</v>
      </c>
      <c r="U108" s="227" t="s">
        <v>4</v>
      </c>
      <c r="V108" s="227" t="s">
        <v>4</v>
      </c>
      <c r="W108" s="227" t="s">
        <v>4</v>
      </c>
      <c r="X108" s="227" t="s">
        <v>4</v>
      </c>
      <c r="Y108" s="227" t="s">
        <v>4</v>
      </c>
      <c r="Z108" s="227" t="s">
        <v>4</v>
      </c>
      <c r="AA108" s="227" t="s">
        <v>4</v>
      </c>
      <c r="AB108" s="227" t="s">
        <v>4</v>
      </c>
      <c r="AC108" s="227" t="s">
        <v>4</v>
      </c>
      <c r="AD108" s="227" t="s">
        <v>4</v>
      </c>
      <c r="AE108" s="227" t="s">
        <v>4</v>
      </c>
      <c r="AF108" s="227" t="s">
        <v>4</v>
      </c>
      <c r="AG108" s="764" t="s">
        <v>4</v>
      </c>
      <c r="AH108" s="765" t="s">
        <v>4</v>
      </c>
    </row>
    <row r="109" spans="1:34" s="295" customFormat="1" ht="33.75" x14ac:dyDescent="0.2">
      <c r="A109" s="771" t="s">
        <v>131</v>
      </c>
      <c r="B109" s="301"/>
      <c r="C109" s="325"/>
      <c r="D109" s="301"/>
      <c r="E109" s="301"/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V109" s="301"/>
      <c r="W109" s="287"/>
      <c r="X109" s="287"/>
      <c r="Y109" s="287"/>
      <c r="Z109" s="287"/>
      <c r="AA109" s="287"/>
      <c r="AB109" s="287"/>
      <c r="AC109" s="320"/>
      <c r="AD109" s="320"/>
      <c r="AE109" s="320"/>
      <c r="AF109" s="320"/>
      <c r="AG109" s="722"/>
      <c r="AH109" s="336"/>
    </row>
    <row r="110" spans="1:34" x14ac:dyDescent="0.2">
      <c r="A110" s="258" t="s">
        <v>81</v>
      </c>
      <c r="B110" s="225" t="s">
        <v>4</v>
      </c>
      <c r="C110" s="225" t="s">
        <v>4</v>
      </c>
      <c r="D110" s="225" t="s">
        <v>4</v>
      </c>
      <c r="E110" s="225" t="s">
        <v>4</v>
      </c>
      <c r="F110" s="225" t="s">
        <v>4</v>
      </c>
      <c r="G110" s="225" t="s">
        <v>4</v>
      </c>
      <c r="H110" s="225" t="s">
        <v>4</v>
      </c>
      <c r="I110" s="225" t="s">
        <v>4</v>
      </c>
      <c r="J110" s="225" t="s">
        <v>4</v>
      </c>
      <c r="K110" s="225" t="s">
        <v>4</v>
      </c>
      <c r="L110" s="225" t="s">
        <v>4</v>
      </c>
      <c r="M110" s="225" t="s">
        <v>4</v>
      </c>
      <c r="N110" s="225" t="s">
        <v>4</v>
      </c>
      <c r="O110" s="225" t="s">
        <v>4</v>
      </c>
      <c r="P110" s="225" t="s">
        <v>4</v>
      </c>
      <c r="Q110" s="225" t="s">
        <v>4</v>
      </c>
      <c r="R110" s="225" t="s">
        <v>4</v>
      </c>
      <c r="S110" s="225" t="s">
        <v>4</v>
      </c>
      <c r="T110" s="225" t="s">
        <v>4</v>
      </c>
      <c r="U110" s="349">
        <v>319.31</v>
      </c>
      <c r="V110" s="349">
        <v>369.09399999999999</v>
      </c>
      <c r="W110" s="349">
        <v>425.67599999999999</v>
      </c>
      <c r="X110" s="349">
        <v>502.15</v>
      </c>
      <c r="Y110" s="349">
        <v>815.18899999999996</v>
      </c>
      <c r="Z110" s="349">
        <v>979.14099999999996</v>
      </c>
      <c r="AA110" s="349">
        <v>1284.3679999999999</v>
      </c>
      <c r="AB110" s="349">
        <v>1036.5909999999999</v>
      </c>
      <c r="AC110" s="349">
        <v>1464.5719999999999</v>
      </c>
      <c r="AD110" s="349">
        <v>1509.529</v>
      </c>
      <c r="AE110" s="349">
        <v>1510.462</v>
      </c>
      <c r="AF110" s="349">
        <v>1757.9090000000001</v>
      </c>
      <c r="AG110" s="770">
        <v>1280</v>
      </c>
      <c r="AH110" s="225">
        <v>1410</v>
      </c>
    </row>
    <row r="111" spans="1:34" s="295" customFormat="1" ht="22.5" x14ac:dyDescent="0.2">
      <c r="A111" s="353" t="s">
        <v>237</v>
      </c>
      <c r="B111" s="225" t="s">
        <v>4</v>
      </c>
      <c r="C111" s="225" t="s">
        <v>4</v>
      </c>
      <c r="D111" s="225" t="s">
        <v>4</v>
      </c>
      <c r="E111" s="225" t="s">
        <v>4</v>
      </c>
      <c r="F111" s="225" t="s">
        <v>4</v>
      </c>
      <c r="G111" s="225" t="s">
        <v>4</v>
      </c>
      <c r="H111" s="225" t="s">
        <v>4</v>
      </c>
      <c r="I111" s="225" t="s">
        <v>4</v>
      </c>
      <c r="J111" s="225" t="s">
        <v>4</v>
      </c>
      <c r="K111" s="225" t="s">
        <v>4</v>
      </c>
      <c r="L111" s="225" t="s">
        <v>4</v>
      </c>
      <c r="M111" s="225" t="s">
        <v>4</v>
      </c>
      <c r="N111" s="225" t="s">
        <v>4</v>
      </c>
      <c r="O111" s="225" t="s">
        <v>4</v>
      </c>
      <c r="P111" s="225" t="s">
        <v>4</v>
      </c>
      <c r="Q111" s="225" t="s">
        <v>4</v>
      </c>
      <c r="R111" s="225" t="s">
        <v>4</v>
      </c>
      <c r="S111" s="225" t="s">
        <v>4</v>
      </c>
      <c r="T111" s="225" t="s">
        <v>4</v>
      </c>
      <c r="U111" s="366" t="s">
        <v>4</v>
      </c>
      <c r="V111" s="366" t="s">
        <v>4</v>
      </c>
      <c r="W111" s="366" t="s">
        <v>4</v>
      </c>
      <c r="X111" s="366" t="s">
        <v>4</v>
      </c>
      <c r="Y111" s="366" t="s">
        <v>4</v>
      </c>
      <c r="Z111" s="366" t="s">
        <v>4</v>
      </c>
      <c r="AA111" s="366" t="s">
        <v>4</v>
      </c>
      <c r="AB111" s="366" t="s">
        <v>4</v>
      </c>
      <c r="AC111" s="366" t="s">
        <v>4</v>
      </c>
      <c r="AD111" s="366" t="s">
        <v>4</v>
      </c>
      <c r="AE111" s="366" t="s">
        <v>4</v>
      </c>
      <c r="AF111" s="366" t="s">
        <v>4</v>
      </c>
      <c r="AG111" s="764" t="s">
        <v>4</v>
      </c>
      <c r="AH111" s="765" t="s">
        <v>4</v>
      </c>
    </row>
    <row r="112" spans="1:34" ht="22.5" x14ac:dyDescent="0.2">
      <c r="A112" s="209" t="s">
        <v>132</v>
      </c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11"/>
      <c r="V112" s="216"/>
      <c r="W112" s="216"/>
      <c r="X112" s="216"/>
      <c r="Y112" s="216"/>
      <c r="Z112" s="216"/>
      <c r="AA112" s="216"/>
      <c r="AB112" s="211"/>
      <c r="AC112" s="212"/>
      <c r="AD112" s="212"/>
      <c r="AE112" s="212"/>
      <c r="AF112" s="212"/>
      <c r="AG112" s="714"/>
      <c r="AH112" s="212"/>
    </row>
    <row r="113" spans="1:34" x14ac:dyDescent="0.2">
      <c r="A113" s="258" t="s">
        <v>133</v>
      </c>
      <c r="B113" s="225" t="s">
        <v>8</v>
      </c>
      <c r="C113" s="225" t="s">
        <v>8</v>
      </c>
      <c r="D113" s="225" t="s">
        <v>8</v>
      </c>
      <c r="E113" s="225" t="s">
        <v>8</v>
      </c>
      <c r="F113" s="225" t="s">
        <v>8</v>
      </c>
      <c r="G113" s="225" t="s">
        <v>8</v>
      </c>
      <c r="H113" s="225" t="s">
        <v>8</v>
      </c>
      <c r="I113" s="225" t="s">
        <v>8</v>
      </c>
      <c r="J113" s="225" t="s">
        <v>8</v>
      </c>
      <c r="K113" s="225" t="s">
        <v>8</v>
      </c>
      <c r="L113" s="225" t="s">
        <v>8</v>
      </c>
      <c r="M113" s="225" t="s">
        <v>8</v>
      </c>
      <c r="N113" s="225" t="s">
        <v>8</v>
      </c>
      <c r="O113" s="225" t="s">
        <v>8</v>
      </c>
      <c r="P113" s="225" t="s">
        <v>8</v>
      </c>
      <c r="Q113" s="225" t="s">
        <v>8</v>
      </c>
      <c r="R113" s="225" t="s">
        <v>8</v>
      </c>
      <c r="S113" s="225" t="s">
        <v>8</v>
      </c>
      <c r="T113" s="225" t="s">
        <v>8</v>
      </c>
      <c r="U113" s="216" t="s">
        <v>492</v>
      </c>
      <c r="V113" s="216" t="s">
        <v>384</v>
      </c>
      <c r="W113" s="216" t="s">
        <v>384</v>
      </c>
      <c r="X113" s="216" t="s">
        <v>384</v>
      </c>
      <c r="Y113" s="216" t="s">
        <v>384</v>
      </c>
      <c r="Z113" s="216" t="s">
        <v>384</v>
      </c>
      <c r="AA113" s="216" t="s">
        <v>384</v>
      </c>
      <c r="AB113" s="242" t="s">
        <v>384</v>
      </c>
      <c r="AC113" s="242" t="s">
        <v>384</v>
      </c>
      <c r="AD113" s="242" t="s">
        <v>492</v>
      </c>
      <c r="AE113" s="242" t="s">
        <v>384</v>
      </c>
      <c r="AF113" s="242" t="s">
        <v>384</v>
      </c>
      <c r="AG113" s="621" t="s">
        <v>384</v>
      </c>
      <c r="AH113" s="242" t="s">
        <v>384</v>
      </c>
    </row>
    <row r="114" spans="1:34" ht="22.5" x14ac:dyDescent="0.2">
      <c r="A114" s="258" t="s">
        <v>134</v>
      </c>
      <c r="B114" s="225" t="s">
        <v>8</v>
      </c>
      <c r="C114" s="225" t="s">
        <v>8</v>
      </c>
      <c r="D114" s="225" t="s">
        <v>8</v>
      </c>
      <c r="E114" s="225" t="s">
        <v>8</v>
      </c>
      <c r="F114" s="225" t="s">
        <v>8</v>
      </c>
      <c r="G114" s="225" t="s">
        <v>8</v>
      </c>
      <c r="H114" s="225" t="s">
        <v>8</v>
      </c>
      <c r="I114" s="225" t="s">
        <v>8</v>
      </c>
      <c r="J114" s="225" t="s">
        <v>8</v>
      </c>
      <c r="K114" s="225" t="s">
        <v>8</v>
      </c>
      <c r="L114" s="225" t="s">
        <v>8</v>
      </c>
      <c r="M114" s="225" t="s">
        <v>8</v>
      </c>
      <c r="N114" s="225" t="s">
        <v>8</v>
      </c>
      <c r="O114" s="225" t="s">
        <v>8</v>
      </c>
      <c r="P114" s="225" t="s">
        <v>8</v>
      </c>
      <c r="Q114" s="225" t="s">
        <v>8</v>
      </c>
      <c r="R114" s="225" t="s">
        <v>8</v>
      </c>
      <c r="S114" s="225" t="s">
        <v>8</v>
      </c>
      <c r="T114" s="225" t="s">
        <v>8</v>
      </c>
      <c r="U114" s="216" t="s">
        <v>384</v>
      </c>
      <c r="V114" s="216" t="s">
        <v>384</v>
      </c>
      <c r="W114" s="216" t="s">
        <v>384</v>
      </c>
      <c r="X114" s="216" t="s">
        <v>384</v>
      </c>
      <c r="Y114" s="216" t="s">
        <v>384</v>
      </c>
      <c r="Z114" s="216" t="s">
        <v>384</v>
      </c>
      <c r="AA114" s="216" t="s">
        <v>384</v>
      </c>
      <c r="AB114" s="217" t="s">
        <v>384</v>
      </c>
      <c r="AC114" s="242" t="s">
        <v>384</v>
      </c>
      <c r="AD114" s="242" t="s">
        <v>492</v>
      </c>
      <c r="AE114" s="242" t="s">
        <v>384</v>
      </c>
      <c r="AF114" s="242" t="s">
        <v>384</v>
      </c>
      <c r="AG114" s="621" t="s">
        <v>384</v>
      </c>
      <c r="AH114" s="242" t="s">
        <v>384</v>
      </c>
    </row>
    <row r="115" spans="1:34" x14ac:dyDescent="0.2">
      <c r="A115" s="258" t="s">
        <v>135</v>
      </c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1"/>
      <c r="AC115" s="391"/>
      <c r="AD115" s="391"/>
      <c r="AE115" s="391"/>
      <c r="AF115" s="391"/>
      <c r="AG115" s="759"/>
      <c r="AH115" s="212"/>
    </row>
    <row r="116" spans="1:34" x14ac:dyDescent="0.2">
      <c r="A116" s="258" t="s">
        <v>136</v>
      </c>
      <c r="B116" s="225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16"/>
      <c r="V116" s="216"/>
      <c r="W116" s="216"/>
      <c r="X116" s="216"/>
      <c r="Y116" s="216"/>
      <c r="Z116" s="216"/>
      <c r="AA116" s="216"/>
      <c r="AB116" s="211"/>
      <c r="AC116" s="391"/>
      <c r="AD116" s="391"/>
      <c r="AE116" s="391"/>
      <c r="AF116" s="391"/>
      <c r="AG116" s="759"/>
      <c r="AH116" s="212"/>
    </row>
    <row r="117" spans="1:34" x14ac:dyDescent="0.2">
      <c r="A117" s="258" t="s">
        <v>81</v>
      </c>
      <c r="B117" s="225" t="s">
        <v>8</v>
      </c>
      <c r="C117" s="225" t="s">
        <v>8</v>
      </c>
      <c r="D117" s="225" t="s">
        <v>8</v>
      </c>
      <c r="E117" s="225" t="s">
        <v>8</v>
      </c>
      <c r="F117" s="225" t="s">
        <v>8</v>
      </c>
      <c r="G117" s="225" t="s">
        <v>8</v>
      </c>
      <c r="H117" s="225" t="s">
        <v>8</v>
      </c>
      <c r="I117" s="225" t="s">
        <v>8</v>
      </c>
      <c r="J117" s="225" t="s">
        <v>8</v>
      </c>
      <c r="K117" s="225" t="s">
        <v>8</v>
      </c>
      <c r="L117" s="225" t="s">
        <v>8</v>
      </c>
      <c r="M117" s="225" t="s">
        <v>8</v>
      </c>
      <c r="N117" s="225" t="s">
        <v>8</v>
      </c>
      <c r="O117" s="225" t="s">
        <v>8</v>
      </c>
      <c r="P117" s="225" t="s">
        <v>8</v>
      </c>
      <c r="Q117" s="225" t="s">
        <v>8</v>
      </c>
      <c r="R117" s="225" t="s">
        <v>8</v>
      </c>
      <c r="S117" s="225" t="s">
        <v>8</v>
      </c>
      <c r="T117" s="225" t="s">
        <v>8</v>
      </c>
      <c r="U117" s="216" t="s">
        <v>384</v>
      </c>
      <c r="V117" s="216" t="s">
        <v>492</v>
      </c>
      <c r="W117" s="216" t="s">
        <v>384</v>
      </c>
      <c r="X117" s="216" t="s">
        <v>384</v>
      </c>
      <c r="Y117" s="216" t="s">
        <v>384</v>
      </c>
      <c r="Z117" s="216" t="s">
        <v>384</v>
      </c>
      <c r="AA117" s="216" t="s">
        <v>384</v>
      </c>
      <c r="AB117" s="211" t="s">
        <v>384</v>
      </c>
      <c r="AC117" s="242" t="s">
        <v>384</v>
      </c>
      <c r="AD117" s="242" t="s">
        <v>492</v>
      </c>
      <c r="AE117" s="242" t="s">
        <v>384</v>
      </c>
      <c r="AF117" s="242" t="s">
        <v>384</v>
      </c>
      <c r="AG117" s="621" t="s">
        <v>384</v>
      </c>
      <c r="AH117" s="242" t="s">
        <v>384</v>
      </c>
    </row>
    <row r="118" spans="1:34" ht="24" customHeight="1" x14ac:dyDescent="0.2">
      <c r="A118" s="258" t="s">
        <v>137</v>
      </c>
      <c r="B118" s="225" t="s">
        <v>8</v>
      </c>
      <c r="C118" s="225" t="s">
        <v>8</v>
      </c>
      <c r="D118" s="225" t="s">
        <v>8</v>
      </c>
      <c r="E118" s="225" t="s">
        <v>8</v>
      </c>
      <c r="F118" s="225" t="s">
        <v>8</v>
      </c>
      <c r="G118" s="225" t="s">
        <v>8</v>
      </c>
      <c r="H118" s="225" t="s">
        <v>8</v>
      </c>
      <c r="I118" s="225" t="s">
        <v>8</v>
      </c>
      <c r="J118" s="225" t="s">
        <v>8</v>
      </c>
      <c r="K118" s="225" t="s">
        <v>8</v>
      </c>
      <c r="L118" s="225" t="s">
        <v>8</v>
      </c>
      <c r="M118" s="225" t="s">
        <v>8</v>
      </c>
      <c r="N118" s="225" t="s">
        <v>8</v>
      </c>
      <c r="O118" s="225" t="s">
        <v>8</v>
      </c>
      <c r="P118" s="225" t="s">
        <v>8</v>
      </c>
      <c r="Q118" s="225" t="s">
        <v>8</v>
      </c>
      <c r="R118" s="225" t="s">
        <v>8</v>
      </c>
      <c r="S118" s="225" t="s">
        <v>8</v>
      </c>
      <c r="T118" s="225" t="s">
        <v>8</v>
      </c>
      <c r="U118" s="216" t="s">
        <v>384</v>
      </c>
      <c r="V118" s="216" t="s">
        <v>384</v>
      </c>
      <c r="W118" s="216" t="s">
        <v>384</v>
      </c>
      <c r="X118" s="216" t="s">
        <v>384</v>
      </c>
      <c r="Y118" s="216" t="s">
        <v>384</v>
      </c>
      <c r="Z118" s="216" t="s">
        <v>384</v>
      </c>
      <c r="AA118" s="216" t="s">
        <v>384</v>
      </c>
      <c r="AB118" s="211" t="s">
        <v>384</v>
      </c>
      <c r="AC118" s="242" t="s">
        <v>384</v>
      </c>
      <c r="AD118" s="242" t="s">
        <v>492</v>
      </c>
      <c r="AE118" s="242" t="s">
        <v>384</v>
      </c>
      <c r="AF118" s="242" t="s">
        <v>384</v>
      </c>
      <c r="AG118" s="621" t="s">
        <v>384</v>
      </c>
      <c r="AH118" s="242" t="s">
        <v>384</v>
      </c>
    </row>
    <row r="119" spans="1:34" x14ac:dyDescent="0.2">
      <c r="A119" s="258" t="s">
        <v>138</v>
      </c>
      <c r="B119" s="225"/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16"/>
      <c r="V119" s="216"/>
      <c r="W119" s="216"/>
      <c r="X119" s="216"/>
      <c r="Y119" s="216"/>
      <c r="Z119" s="216"/>
      <c r="AA119" s="216"/>
      <c r="AB119" s="211"/>
      <c r="AC119" s="391"/>
      <c r="AD119" s="391"/>
      <c r="AE119" s="391"/>
      <c r="AF119" s="391"/>
      <c r="AG119" s="759"/>
      <c r="AH119" s="212"/>
    </row>
    <row r="120" spans="1:34" x14ac:dyDescent="0.2">
      <c r="A120" s="258" t="s">
        <v>81</v>
      </c>
      <c r="B120" s="225" t="s">
        <v>8</v>
      </c>
      <c r="C120" s="225" t="s">
        <v>8</v>
      </c>
      <c r="D120" s="225" t="s">
        <v>8</v>
      </c>
      <c r="E120" s="225" t="s">
        <v>8</v>
      </c>
      <c r="F120" s="225" t="s">
        <v>8</v>
      </c>
      <c r="G120" s="225" t="s">
        <v>8</v>
      </c>
      <c r="H120" s="225" t="s">
        <v>8</v>
      </c>
      <c r="I120" s="225" t="s">
        <v>8</v>
      </c>
      <c r="J120" s="225" t="s">
        <v>8</v>
      </c>
      <c r="K120" s="225" t="s">
        <v>8</v>
      </c>
      <c r="L120" s="225" t="s">
        <v>8</v>
      </c>
      <c r="M120" s="225" t="s">
        <v>8</v>
      </c>
      <c r="N120" s="225" t="s">
        <v>8</v>
      </c>
      <c r="O120" s="225" t="s">
        <v>8</v>
      </c>
      <c r="P120" s="225" t="s">
        <v>8</v>
      </c>
      <c r="Q120" s="225" t="s">
        <v>8</v>
      </c>
      <c r="R120" s="225" t="s">
        <v>8</v>
      </c>
      <c r="S120" s="225" t="s">
        <v>8</v>
      </c>
      <c r="T120" s="225" t="s">
        <v>8</v>
      </c>
      <c r="U120" s="216" t="s">
        <v>384</v>
      </c>
      <c r="V120" s="216" t="s">
        <v>492</v>
      </c>
      <c r="W120" s="216" t="s">
        <v>384</v>
      </c>
      <c r="X120" s="216" t="s">
        <v>384</v>
      </c>
      <c r="Y120" s="216" t="s">
        <v>384</v>
      </c>
      <c r="Z120" s="216" t="s">
        <v>384</v>
      </c>
      <c r="AA120" s="216" t="s">
        <v>384</v>
      </c>
      <c r="AB120" s="242" t="s">
        <v>384</v>
      </c>
      <c r="AC120" s="242" t="s">
        <v>384</v>
      </c>
      <c r="AD120" s="242" t="s">
        <v>492</v>
      </c>
      <c r="AE120" s="242" t="s">
        <v>384</v>
      </c>
      <c r="AF120" s="242" t="s">
        <v>384</v>
      </c>
      <c r="AG120" s="621" t="s">
        <v>384</v>
      </c>
      <c r="AH120" s="242" t="s">
        <v>384</v>
      </c>
    </row>
    <row r="121" spans="1:34" ht="22.5" x14ac:dyDescent="0.2">
      <c r="A121" s="258" t="s">
        <v>139</v>
      </c>
      <c r="B121" s="225" t="s">
        <v>8</v>
      </c>
      <c r="C121" s="225" t="s">
        <v>8</v>
      </c>
      <c r="D121" s="225" t="s">
        <v>8</v>
      </c>
      <c r="E121" s="225" t="s">
        <v>8</v>
      </c>
      <c r="F121" s="225" t="s">
        <v>8</v>
      </c>
      <c r="G121" s="225" t="s">
        <v>8</v>
      </c>
      <c r="H121" s="225" t="s">
        <v>8</v>
      </c>
      <c r="I121" s="225" t="s">
        <v>8</v>
      </c>
      <c r="J121" s="225" t="s">
        <v>8</v>
      </c>
      <c r="K121" s="225" t="s">
        <v>8</v>
      </c>
      <c r="L121" s="225" t="s">
        <v>8</v>
      </c>
      <c r="M121" s="225" t="s">
        <v>8</v>
      </c>
      <c r="N121" s="225" t="s">
        <v>8</v>
      </c>
      <c r="O121" s="225" t="s">
        <v>8</v>
      </c>
      <c r="P121" s="225" t="s">
        <v>8</v>
      </c>
      <c r="Q121" s="225" t="s">
        <v>8</v>
      </c>
      <c r="R121" s="225" t="s">
        <v>8</v>
      </c>
      <c r="S121" s="225" t="s">
        <v>8</v>
      </c>
      <c r="T121" s="225" t="s">
        <v>8</v>
      </c>
      <c r="U121" s="216" t="s">
        <v>384</v>
      </c>
      <c r="V121" s="216" t="s">
        <v>384</v>
      </c>
      <c r="W121" s="216" t="s">
        <v>384</v>
      </c>
      <c r="X121" s="216" t="s">
        <v>384</v>
      </c>
      <c r="Y121" s="216" t="s">
        <v>384</v>
      </c>
      <c r="Z121" s="216" t="s">
        <v>384</v>
      </c>
      <c r="AA121" s="216" t="s">
        <v>384</v>
      </c>
      <c r="AB121" s="211" t="s">
        <v>384</v>
      </c>
      <c r="AC121" s="242" t="s">
        <v>384</v>
      </c>
      <c r="AD121" s="242" t="s">
        <v>492</v>
      </c>
      <c r="AE121" s="242" t="s">
        <v>384</v>
      </c>
      <c r="AF121" s="242" t="s">
        <v>384</v>
      </c>
      <c r="AG121" s="621" t="s">
        <v>384</v>
      </c>
      <c r="AH121" s="242" t="s">
        <v>384</v>
      </c>
    </row>
    <row r="122" spans="1:34" ht="22.5" x14ac:dyDescent="0.2">
      <c r="A122" s="258" t="s">
        <v>140</v>
      </c>
      <c r="B122" s="216" t="s">
        <v>384</v>
      </c>
      <c r="C122" s="216" t="s">
        <v>384</v>
      </c>
      <c r="D122" s="216" t="s">
        <v>384</v>
      </c>
      <c r="E122" s="216" t="s">
        <v>384</v>
      </c>
      <c r="F122" s="216" t="s">
        <v>384</v>
      </c>
      <c r="G122" s="216" t="s">
        <v>384</v>
      </c>
      <c r="H122" s="216" t="s">
        <v>384</v>
      </c>
      <c r="I122" s="216" t="s">
        <v>384</v>
      </c>
      <c r="J122" s="216" t="s">
        <v>384</v>
      </c>
      <c r="K122" s="216" t="s">
        <v>492</v>
      </c>
      <c r="L122" s="216" t="s">
        <v>384</v>
      </c>
      <c r="M122" s="216" t="s">
        <v>384</v>
      </c>
      <c r="N122" s="216" t="s">
        <v>384</v>
      </c>
      <c r="O122" s="216" t="s">
        <v>384</v>
      </c>
      <c r="P122" s="216" t="s">
        <v>384</v>
      </c>
      <c r="Q122" s="216" t="s">
        <v>384</v>
      </c>
      <c r="R122" s="216" t="s">
        <v>384</v>
      </c>
      <c r="S122" s="216" t="s">
        <v>384</v>
      </c>
      <c r="T122" s="216" t="s">
        <v>384</v>
      </c>
      <c r="U122" s="773" t="s">
        <v>384</v>
      </c>
      <c r="V122" s="773" t="s">
        <v>384</v>
      </c>
      <c r="W122" s="773" t="s">
        <v>384</v>
      </c>
      <c r="X122" s="773" t="s">
        <v>384</v>
      </c>
      <c r="Y122" s="774" t="s">
        <v>384</v>
      </c>
      <c r="Z122" s="774" t="s">
        <v>384</v>
      </c>
      <c r="AA122" s="774" t="s">
        <v>384</v>
      </c>
      <c r="AB122" s="775" t="s">
        <v>384</v>
      </c>
      <c r="AC122" s="242" t="s">
        <v>384</v>
      </c>
      <c r="AD122" s="242" t="s">
        <v>492</v>
      </c>
      <c r="AE122" s="242" t="s">
        <v>384</v>
      </c>
      <c r="AF122" s="242" t="s">
        <v>384</v>
      </c>
      <c r="AG122" s="621" t="s">
        <v>384</v>
      </c>
      <c r="AH122" s="242" t="s">
        <v>384</v>
      </c>
    </row>
    <row r="123" spans="1:34" ht="22.5" x14ac:dyDescent="0.2">
      <c r="A123" s="258" t="s">
        <v>243</v>
      </c>
      <c r="B123" s="216" t="s">
        <v>384</v>
      </c>
      <c r="C123" s="216" t="s">
        <v>384</v>
      </c>
      <c r="D123" s="216" t="s">
        <v>384</v>
      </c>
      <c r="E123" s="216" t="s">
        <v>384</v>
      </c>
      <c r="F123" s="216" t="s">
        <v>384</v>
      </c>
      <c r="G123" s="216" t="s">
        <v>384</v>
      </c>
      <c r="H123" s="216" t="s">
        <v>384</v>
      </c>
      <c r="I123" s="216" t="s">
        <v>384</v>
      </c>
      <c r="J123" s="216" t="s">
        <v>384</v>
      </c>
      <c r="K123" s="216" t="s">
        <v>492</v>
      </c>
      <c r="L123" s="216" t="s">
        <v>384</v>
      </c>
      <c r="M123" s="216" t="s">
        <v>384</v>
      </c>
      <c r="N123" s="216" t="s">
        <v>384</v>
      </c>
      <c r="O123" s="216" t="s">
        <v>384</v>
      </c>
      <c r="P123" s="216" t="s">
        <v>384</v>
      </c>
      <c r="Q123" s="216" t="s">
        <v>384</v>
      </c>
      <c r="R123" s="216" t="s">
        <v>384</v>
      </c>
      <c r="S123" s="216" t="s">
        <v>384</v>
      </c>
      <c r="T123" s="216" t="s">
        <v>384</v>
      </c>
      <c r="U123" s="216" t="s">
        <v>384</v>
      </c>
      <c r="V123" s="216" t="s">
        <v>384</v>
      </c>
      <c r="W123" s="216" t="s">
        <v>384</v>
      </c>
      <c r="X123" s="216" t="s">
        <v>384</v>
      </c>
      <c r="Y123" s="216" t="s">
        <v>384</v>
      </c>
      <c r="Z123" s="216" t="s">
        <v>384</v>
      </c>
      <c r="AA123" s="216" t="s">
        <v>384</v>
      </c>
      <c r="AB123" s="242" t="s">
        <v>384</v>
      </c>
      <c r="AC123" s="242" t="s">
        <v>384</v>
      </c>
      <c r="AD123" s="242" t="s">
        <v>492</v>
      </c>
      <c r="AE123" s="242" t="s">
        <v>384</v>
      </c>
      <c r="AF123" s="242" t="s">
        <v>384</v>
      </c>
      <c r="AG123" s="621" t="s">
        <v>384</v>
      </c>
      <c r="AH123" s="242" t="s">
        <v>384</v>
      </c>
    </row>
    <row r="124" spans="1:34" x14ac:dyDescent="0.2">
      <c r="A124" s="258" t="s">
        <v>244</v>
      </c>
      <c r="B124" s="242" t="s">
        <v>384</v>
      </c>
      <c r="C124" s="242" t="s">
        <v>384</v>
      </c>
      <c r="D124" s="242" t="s">
        <v>384</v>
      </c>
      <c r="E124" s="242" t="s">
        <v>384</v>
      </c>
      <c r="F124" s="242" t="s">
        <v>384</v>
      </c>
      <c r="G124" s="242" t="s">
        <v>384</v>
      </c>
      <c r="H124" s="242" t="s">
        <v>384</v>
      </c>
      <c r="I124" s="242" t="s">
        <v>384</v>
      </c>
      <c r="J124" s="242" t="s">
        <v>384</v>
      </c>
      <c r="K124" s="242" t="s">
        <v>492</v>
      </c>
      <c r="L124" s="242" t="s">
        <v>384</v>
      </c>
      <c r="M124" s="242" t="s">
        <v>384</v>
      </c>
      <c r="N124" s="242" t="s">
        <v>384</v>
      </c>
      <c r="O124" s="242" t="s">
        <v>384</v>
      </c>
      <c r="P124" s="242" t="s">
        <v>384</v>
      </c>
      <c r="Q124" s="242" t="s">
        <v>384</v>
      </c>
      <c r="R124" s="242" t="s">
        <v>384</v>
      </c>
      <c r="S124" s="242" t="s">
        <v>384</v>
      </c>
      <c r="T124" s="242" t="s">
        <v>384</v>
      </c>
      <c r="U124" s="216" t="s">
        <v>384</v>
      </c>
      <c r="V124" s="216" t="s">
        <v>384</v>
      </c>
      <c r="W124" s="216" t="s">
        <v>384</v>
      </c>
      <c r="X124" s="216" t="s">
        <v>384</v>
      </c>
      <c r="Y124" s="216" t="s">
        <v>384</v>
      </c>
      <c r="Z124" s="216" t="s">
        <v>384</v>
      </c>
      <c r="AA124" s="216" t="s">
        <v>384</v>
      </c>
      <c r="AB124" s="216" t="s">
        <v>384</v>
      </c>
      <c r="AC124" s="242" t="s">
        <v>384</v>
      </c>
      <c r="AD124" s="242" t="s">
        <v>492</v>
      </c>
      <c r="AE124" s="242" t="s">
        <v>384</v>
      </c>
      <c r="AF124" s="242" t="s">
        <v>384</v>
      </c>
      <c r="AG124" s="621" t="s">
        <v>384</v>
      </c>
      <c r="AH124" s="242" t="s">
        <v>384</v>
      </c>
    </row>
    <row r="125" spans="1:34" x14ac:dyDescent="0.2">
      <c r="A125" s="258" t="s">
        <v>142</v>
      </c>
      <c r="B125" s="216" t="s">
        <v>384</v>
      </c>
      <c r="C125" s="216" t="s">
        <v>384</v>
      </c>
      <c r="D125" s="216" t="s">
        <v>384</v>
      </c>
      <c r="E125" s="216" t="s">
        <v>384</v>
      </c>
      <c r="F125" s="216" t="s">
        <v>384</v>
      </c>
      <c r="G125" s="216" t="s">
        <v>384</v>
      </c>
      <c r="H125" s="216" t="s">
        <v>384</v>
      </c>
      <c r="I125" s="216" t="s">
        <v>384</v>
      </c>
      <c r="J125" s="216" t="s">
        <v>384</v>
      </c>
      <c r="K125" s="216" t="s">
        <v>492</v>
      </c>
      <c r="L125" s="216" t="s">
        <v>384</v>
      </c>
      <c r="M125" s="216" t="s">
        <v>384</v>
      </c>
      <c r="N125" s="216" t="s">
        <v>384</v>
      </c>
      <c r="O125" s="216" t="s">
        <v>384</v>
      </c>
      <c r="P125" s="216" t="s">
        <v>384</v>
      </c>
      <c r="Q125" s="216" t="s">
        <v>384</v>
      </c>
      <c r="R125" s="216" t="s">
        <v>384</v>
      </c>
      <c r="S125" s="216" t="s">
        <v>384</v>
      </c>
      <c r="T125" s="216" t="s">
        <v>384</v>
      </c>
      <c r="U125" s="216" t="s">
        <v>384</v>
      </c>
      <c r="V125" s="216" t="s">
        <v>384</v>
      </c>
      <c r="W125" s="216" t="s">
        <v>384</v>
      </c>
      <c r="X125" s="216" t="s">
        <v>384</v>
      </c>
      <c r="Y125" s="216" t="s">
        <v>384</v>
      </c>
      <c r="Z125" s="216" t="s">
        <v>384</v>
      </c>
      <c r="AA125" s="216" t="s">
        <v>384</v>
      </c>
      <c r="AB125" s="242" t="s">
        <v>384</v>
      </c>
      <c r="AC125" s="242" t="s">
        <v>384</v>
      </c>
      <c r="AD125" s="242" t="s">
        <v>492</v>
      </c>
      <c r="AE125" s="242" t="s">
        <v>384</v>
      </c>
      <c r="AF125" s="242" t="s">
        <v>384</v>
      </c>
      <c r="AG125" s="621" t="s">
        <v>384</v>
      </c>
      <c r="AH125" s="242" t="s">
        <v>384</v>
      </c>
    </row>
    <row r="126" spans="1:34" x14ac:dyDescent="0.2">
      <c r="A126" s="258" t="s">
        <v>143</v>
      </c>
      <c r="B126" s="216" t="s">
        <v>384</v>
      </c>
      <c r="C126" s="216" t="s">
        <v>384</v>
      </c>
      <c r="D126" s="216" t="s">
        <v>384</v>
      </c>
      <c r="E126" s="216" t="s">
        <v>384</v>
      </c>
      <c r="F126" s="216" t="s">
        <v>384</v>
      </c>
      <c r="G126" s="216" t="s">
        <v>384</v>
      </c>
      <c r="H126" s="216" t="s">
        <v>384</v>
      </c>
      <c r="I126" s="216" t="s">
        <v>384</v>
      </c>
      <c r="J126" s="216" t="s">
        <v>384</v>
      </c>
      <c r="K126" s="216" t="s">
        <v>492</v>
      </c>
      <c r="L126" s="216" t="s">
        <v>384</v>
      </c>
      <c r="M126" s="216" t="s">
        <v>384</v>
      </c>
      <c r="N126" s="216" t="s">
        <v>384</v>
      </c>
      <c r="O126" s="216" t="s">
        <v>384</v>
      </c>
      <c r="P126" s="216" t="s">
        <v>384</v>
      </c>
      <c r="Q126" s="216" t="s">
        <v>384</v>
      </c>
      <c r="R126" s="216" t="s">
        <v>384</v>
      </c>
      <c r="S126" s="216" t="s">
        <v>384</v>
      </c>
      <c r="T126" s="216" t="s">
        <v>384</v>
      </c>
      <c r="U126" s="216" t="s">
        <v>384</v>
      </c>
      <c r="V126" s="216" t="s">
        <v>384</v>
      </c>
      <c r="W126" s="216" t="s">
        <v>384</v>
      </c>
      <c r="X126" s="216" t="s">
        <v>384</v>
      </c>
      <c r="Y126" s="216" t="s">
        <v>384</v>
      </c>
      <c r="Z126" s="216" t="s">
        <v>384</v>
      </c>
      <c r="AA126" s="216" t="s">
        <v>384</v>
      </c>
      <c r="AB126" s="242" t="s">
        <v>384</v>
      </c>
      <c r="AC126" s="242" t="s">
        <v>384</v>
      </c>
      <c r="AD126" s="242" t="s">
        <v>492</v>
      </c>
      <c r="AE126" s="242" t="s">
        <v>384</v>
      </c>
      <c r="AF126" s="242" t="s">
        <v>384</v>
      </c>
      <c r="AG126" s="621" t="s">
        <v>384</v>
      </c>
      <c r="AH126" s="242" t="s">
        <v>384</v>
      </c>
    </row>
    <row r="127" spans="1:34" ht="26.25" customHeight="1" x14ac:dyDescent="0.2">
      <c r="A127" s="258" t="s">
        <v>145</v>
      </c>
      <c r="B127" s="216" t="s">
        <v>384</v>
      </c>
      <c r="C127" s="216" t="s">
        <v>384</v>
      </c>
      <c r="D127" s="216" t="s">
        <v>384</v>
      </c>
      <c r="E127" s="216" t="s">
        <v>384</v>
      </c>
      <c r="F127" s="216" t="s">
        <v>384</v>
      </c>
      <c r="G127" s="216" t="s">
        <v>384</v>
      </c>
      <c r="H127" s="216" t="s">
        <v>384</v>
      </c>
      <c r="I127" s="216" t="s">
        <v>384</v>
      </c>
      <c r="J127" s="216" t="s">
        <v>384</v>
      </c>
      <c r="K127" s="216" t="s">
        <v>492</v>
      </c>
      <c r="L127" s="216" t="s">
        <v>384</v>
      </c>
      <c r="M127" s="216" t="s">
        <v>384</v>
      </c>
      <c r="N127" s="216" t="s">
        <v>384</v>
      </c>
      <c r="O127" s="216" t="s">
        <v>384</v>
      </c>
      <c r="P127" s="216" t="s">
        <v>384</v>
      </c>
      <c r="Q127" s="216" t="s">
        <v>384</v>
      </c>
      <c r="R127" s="216" t="s">
        <v>384</v>
      </c>
      <c r="S127" s="216" t="s">
        <v>384</v>
      </c>
      <c r="T127" s="216" t="s">
        <v>384</v>
      </c>
      <c r="U127" s="216" t="s">
        <v>384</v>
      </c>
      <c r="V127" s="216" t="s">
        <v>384</v>
      </c>
      <c r="W127" s="216" t="s">
        <v>384</v>
      </c>
      <c r="X127" s="242" t="s">
        <v>384</v>
      </c>
      <c r="Y127" s="242" t="s">
        <v>384</v>
      </c>
      <c r="Z127" s="242" t="s">
        <v>384</v>
      </c>
      <c r="AA127" s="242" t="s">
        <v>384</v>
      </c>
      <c r="AB127" s="775" t="s">
        <v>384</v>
      </c>
      <c r="AC127" s="242" t="s">
        <v>384</v>
      </c>
      <c r="AD127" s="242" t="s">
        <v>492</v>
      </c>
      <c r="AE127" s="242" t="s">
        <v>384</v>
      </c>
      <c r="AF127" s="242" t="s">
        <v>384</v>
      </c>
      <c r="AG127" s="621" t="s">
        <v>384</v>
      </c>
      <c r="AH127" s="242" t="s">
        <v>384</v>
      </c>
    </row>
    <row r="128" spans="1:34" ht="22.5" x14ac:dyDescent="0.2">
      <c r="A128" s="258" t="s">
        <v>346</v>
      </c>
      <c r="B128" s="211" t="s">
        <v>384</v>
      </c>
      <c r="C128" s="217" t="s">
        <v>384</v>
      </c>
      <c r="D128" s="217" t="s">
        <v>384</v>
      </c>
      <c r="E128" s="217" t="s">
        <v>384</v>
      </c>
      <c r="F128" s="217" t="s">
        <v>384</v>
      </c>
      <c r="G128" s="217" t="s">
        <v>384</v>
      </c>
      <c r="H128" s="217" t="s">
        <v>384</v>
      </c>
      <c r="I128" s="217" t="s">
        <v>384</v>
      </c>
      <c r="J128" s="217" t="s">
        <v>384</v>
      </c>
      <c r="K128" s="217" t="s">
        <v>492</v>
      </c>
      <c r="L128" s="211" t="s">
        <v>384</v>
      </c>
      <c r="M128" s="211" t="s">
        <v>384</v>
      </c>
      <c r="N128" s="217" t="s">
        <v>384</v>
      </c>
      <c r="O128" s="217" t="s">
        <v>384</v>
      </c>
      <c r="P128" s="217" t="s">
        <v>384</v>
      </c>
      <c r="Q128" s="211" t="s">
        <v>384</v>
      </c>
      <c r="R128" s="217" t="s">
        <v>384</v>
      </c>
      <c r="S128" s="217" t="s">
        <v>384</v>
      </c>
      <c r="T128" s="217" t="s">
        <v>384</v>
      </c>
      <c r="U128" s="217" t="s">
        <v>384</v>
      </c>
      <c r="V128" s="217" t="s">
        <v>384</v>
      </c>
      <c r="W128" s="217" t="s">
        <v>384</v>
      </c>
      <c r="X128" s="211" t="s">
        <v>384</v>
      </c>
      <c r="Y128" s="217" t="s">
        <v>384</v>
      </c>
      <c r="Z128" s="217" t="s">
        <v>384</v>
      </c>
      <c r="AA128" s="217" t="s">
        <v>384</v>
      </c>
      <c r="AB128" s="217" t="s">
        <v>384</v>
      </c>
      <c r="AC128" s="242" t="s">
        <v>384</v>
      </c>
      <c r="AD128" s="242" t="s">
        <v>492</v>
      </c>
      <c r="AE128" s="242" t="s">
        <v>384</v>
      </c>
      <c r="AF128" s="242" t="s">
        <v>384</v>
      </c>
      <c r="AG128" s="621" t="s">
        <v>384</v>
      </c>
      <c r="AH128" s="242" t="s">
        <v>384</v>
      </c>
    </row>
    <row r="129" spans="1:34" x14ac:dyDescent="0.2">
      <c r="A129" s="258" t="s">
        <v>244</v>
      </c>
      <c r="B129" s="211" t="s">
        <v>384</v>
      </c>
      <c r="C129" s="211" t="s">
        <v>384</v>
      </c>
      <c r="D129" s="217" t="s">
        <v>384</v>
      </c>
      <c r="E129" s="211" t="s">
        <v>384</v>
      </c>
      <c r="F129" s="211" t="s">
        <v>384</v>
      </c>
      <c r="G129" s="217" t="s">
        <v>384</v>
      </c>
      <c r="H129" s="217" t="s">
        <v>384</v>
      </c>
      <c r="I129" s="217" t="s">
        <v>384</v>
      </c>
      <c r="J129" s="217" t="s">
        <v>384</v>
      </c>
      <c r="K129" s="211" t="s">
        <v>492</v>
      </c>
      <c r="L129" s="217" t="s">
        <v>384</v>
      </c>
      <c r="M129" s="211" t="s">
        <v>384</v>
      </c>
      <c r="N129" s="217" t="s">
        <v>384</v>
      </c>
      <c r="O129" s="217" t="s">
        <v>384</v>
      </c>
      <c r="P129" s="217" t="s">
        <v>384</v>
      </c>
      <c r="Q129" s="217" t="s">
        <v>384</v>
      </c>
      <c r="R129" s="217" t="s">
        <v>384</v>
      </c>
      <c r="S129" s="217" t="s">
        <v>384</v>
      </c>
      <c r="T129" s="217" t="s">
        <v>384</v>
      </c>
      <c r="U129" s="211" t="s">
        <v>384</v>
      </c>
      <c r="V129" s="217" t="s">
        <v>384</v>
      </c>
      <c r="W129" s="217" t="s">
        <v>384</v>
      </c>
      <c r="X129" s="217" t="s">
        <v>384</v>
      </c>
      <c r="Y129" s="217" t="s">
        <v>384</v>
      </c>
      <c r="Z129" s="217" t="s">
        <v>384</v>
      </c>
      <c r="AA129" s="217" t="s">
        <v>384</v>
      </c>
      <c r="AB129" s="217" t="s">
        <v>384</v>
      </c>
      <c r="AC129" s="242" t="s">
        <v>384</v>
      </c>
      <c r="AD129" s="242" t="s">
        <v>492</v>
      </c>
      <c r="AE129" s="242" t="s">
        <v>384</v>
      </c>
      <c r="AF129" s="242" t="s">
        <v>384</v>
      </c>
      <c r="AG129" s="621" t="s">
        <v>384</v>
      </c>
      <c r="AH129" s="242" t="s">
        <v>384</v>
      </c>
    </row>
    <row r="130" spans="1:34" x14ac:dyDescent="0.2">
      <c r="A130" s="258" t="s">
        <v>142</v>
      </c>
      <c r="B130" s="217" t="s">
        <v>384</v>
      </c>
      <c r="C130" s="217" t="s">
        <v>384</v>
      </c>
      <c r="D130" s="217" t="s">
        <v>384</v>
      </c>
      <c r="E130" s="217" t="s">
        <v>384</v>
      </c>
      <c r="F130" s="217" t="s">
        <v>384</v>
      </c>
      <c r="G130" s="217" t="s">
        <v>384</v>
      </c>
      <c r="H130" s="217" t="s">
        <v>384</v>
      </c>
      <c r="I130" s="217" t="s">
        <v>384</v>
      </c>
      <c r="J130" s="217" t="s">
        <v>384</v>
      </c>
      <c r="K130" s="211" t="s">
        <v>492</v>
      </c>
      <c r="L130" s="217" t="s">
        <v>384</v>
      </c>
      <c r="M130" s="217" t="s">
        <v>384</v>
      </c>
      <c r="N130" s="217" t="s">
        <v>384</v>
      </c>
      <c r="O130" s="217" t="s">
        <v>384</v>
      </c>
      <c r="P130" s="217" t="s">
        <v>384</v>
      </c>
      <c r="Q130" s="217" t="s">
        <v>384</v>
      </c>
      <c r="R130" s="217" t="s">
        <v>384</v>
      </c>
      <c r="S130" s="217" t="s">
        <v>384</v>
      </c>
      <c r="T130" s="217" t="s">
        <v>384</v>
      </c>
      <c r="U130" s="217" t="s">
        <v>384</v>
      </c>
      <c r="V130" s="217" t="s">
        <v>384</v>
      </c>
      <c r="W130" s="217" t="s">
        <v>384</v>
      </c>
      <c r="X130" s="217" t="s">
        <v>384</v>
      </c>
      <c r="Y130" s="217" t="s">
        <v>384</v>
      </c>
      <c r="Z130" s="217" t="s">
        <v>384</v>
      </c>
      <c r="AA130" s="217" t="s">
        <v>384</v>
      </c>
      <c r="AB130" s="217" t="s">
        <v>384</v>
      </c>
      <c r="AC130" s="242" t="s">
        <v>384</v>
      </c>
      <c r="AD130" s="242" t="s">
        <v>492</v>
      </c>
      <c r="AE130" s="242" t="s">
        <v>384</v>
      </c>
      <c r="AF130" s="242" t="s">
        <v>384</v>
      </c>
      <c r="AG130" s="621" t="s">
        <v>384</v>
      </c>
      <c r="AH130" s="242" t="s">
        <v>384</v>
      </c>
    </row>
    <row r="131" spans="1:34" x14ac:dyDescent="0.2">
      <c r="A131" s="258" t="s">
        <v>146</v>
      </c>
      <c r="B131" s="217" t="s">
        <v>384</v>
      </c>
      <c r="C131" s="217" t="s">
        <v>384</v>
      </c>
      <c r="D131" s="217" t="s">
        <v>384</v>
      </c>
      <c r="E131" s="217" t="s">
        <v>384</v>
      </c>
      <c r="F131" s="217" t="s">
        <v>384</v>
      </c>
      <c r="G131" s="217" t="s">
        <v>384</v>
      </c>
      <c r="H131" s="217" t="s">
        <v>384</v>
      </c>
      <c r="I131" s="217" t="s">
        <v>384</v>
      </c>
      <c r="J131" s="217" t="s">
        <v>384</v>
      </c>
      <c r="K131" s="211" t="s">
        <v>492</v>
      </c>
      <c r="L131" s="217" t="s">
        <v>384</v>
      </c>
      <c r="M131" s="217" t="s">
        <v>384</v>
      </c>
      <c r="N131" s="217" t="s">
        <v>384</v>
      </c>
      <c r="O131" s="217" t="s">
        <v>384</v>
      </c>
      <c r="P131" s="217" t="s">
        <v>384</v>
      </c>
      <c r="Q131" s="217" t="s">
        <v>384</v>
      </c>
      <c r="R131" s="211" t="s">
        <v>384</v>
      </c>
      <c r="S131" s="217" t="s">
        <v>384</v>
      </c>
      <c r="T131" s="217" t="s">
        <v>384</v>
      </c>
      <c r="U131" s="217" t="s">
        <v>384</v>
      </c>
      <c r="V131" s="217" t="s">
        <v>384</v>
      </c>
      <c r="W131" s="217" t="s">
        <v>384</v>
      </c>
      <c r="X131" s="217" t="s">
        <v>384</v>
      </c>
      <c r="Y131" s="217" t="s">
        <v>384</v>
      </c>
      <c r="Z131" s="217" t="s">
        <v>384</v>
      </c>
      <c r="AA131" s="217" t="s">
        <v>384</v>
      </c>
      <c r="AB131" s="211" t="s">
        <v>384</v>
      </c>
      <c r="AC131" s="242" t="s">
        <v>384</v>
      </c>
      <c r="AD131" s="242" t="s">
        <v>492</v>
      </c>
      <c r="AE131" s="242" t="s">
        <v>384</v>
      </c>
      <c r="AF131" s="242" t="s">
        <v>384</v>
      </c>
      <c r="AG131" s="621" t="s">
        <v>384</v>
      </c>
      <c r="AH131" s="242" t="s">
        <v>384</v>
      </c>
    </row>
    <row r="132" spans="1:34" ht="22.7" customHeight="1" x14ac:dyDescent="0.2">
      <c r="A132" s="258" t="s">
        <v>152</v>
      </c>
      <c r="B132" s="216" t="s">
        <v>384</v>
      </c>
      <c r="C132" s="216" t="s">
        <v>384</v>
      </c>
      <c r="D132" s="216" t="s">
        <v>384</v>
      </c>
      <c r="E132" s="216" t="s">
        <v>384</v>
      </c>
      <c r="F132" s="216" t="s">
        <v>384</v>
      </c>
      <c r="G132" s="216" t="s">
        <v>384</v>
      </c>
      <c r="H132" s="216" t="s">
        <v>384</v>
      </c>
      <c r="I132" s="216" t="s">
        <v>384</v>
      </c>
      <c r="J132" s="216" t="s">
        <v>384</v>
      </c>
      <c r="K132" s="216" t="s">
        <v>492</v>
      </c>
      <c r="L132" s="216" t="s">
        <v>384</v>
      </c>
      <c r="M132" s="216" t="s">
        <v>384</v>
      </c>
      <c r="N132" s="216" t="s">
        <v>384</v>
      </c>
      <c r="O132" s="216" t="s">
        <v>384</v>
      </c>
      <c r="P132" s="216" t="s">
        <v>384</v>
      </c>
      <c r="Q132" s="216" t="s">
        <v>384</v>
      </c>
      <c r="R132" s="216" t="s">
        <v>384</v>
      </c>
      <c r="S132" s="216" t="s">
        <v>384</v>
      </c>
      <c r="T132" s="216" t="s">
        <v>384</v>
      </c>
      <c r="U132" s="216" t="s">
        <v>384</v>
      </c>
      <c r="V132" s="216" t="s">
        <v>384</v>
      </c>
      <c r="W132" s="216" t="s">
        <v>384</v>
      </c>
      <c r="X132" s="242" t="s">
        <v>384</v>
      </c>
      <c r="Y132" s="242" t="s">
        <v>384</v>
      </c>
      <c r="Z132" s="242" t="s">
        <v>384</v>
      </c>
      <c r="AA132" s="242" t="s">
        <v>384</v>
      </c>
      <c r="AB132" s="211" t="s">
        <v>384</v>
      </c>
      <c r="AC132" s="242" t="s">
        <v>384</v>
      </c>
      <c r="AD132" s="242" t="s">
        <v>492</v>
      </c>
      <c r="AE132" s="242" t="s">
        <v>384</v>
      </c>
      <c r="AF132" s="242" t="s">
        <v>384</v>
      </c>
      <c r="AG132" s="283" t="s">
        <v>384</v>
      </c>
      <c r="AH132" s="242" t="s">
        <v>384</v>
      </c>
    </row>
    <row r="133" spans="1:34" x14ac:dyDescent="0.2">
      <c r="A133" s="258" t="s">
        <v>153</v>
      </c>
      <c r="B133" s="211" t="s">
        <v>384</v>
      </c>
      <c r="C133" s="211" t="s">
        <v>384</v>
      </c>
      <c r="D133" s="211" t="s">
        <v>384</v>
      </c>
      <c r="E133" s="217" t="s">
        <v>384</v>
      </c>
      <c r="F133" s="211" t="s">
        <v>384</v>
      </c>
      <c r="G133" s="216" t="s">
        <v>384</v>
      </c>
      <c r="H133" s="216" t="s">
        <v>384</v>
      </c>
      <c r="I133" s="216" t="s">
        <v>384</v>
      </c>
      <c r="J133" s="216" t="s">
        <v>384</v>
      </c>
      <c r="K133" s="216" t="s">
        <v>492</v>
      </c>
      <c r="L133" s="216" t="s">
        <v>384</v>
      </c>
      <c r="M133" s="216" t="s">
        <v>384</v>
      </c>
      <c r="N133" s="216" t="s">
        <v>384</v>
      </c>
      <c r="O133" s="216" t="s">
        <v>384</v>
      </c>
      <c r="P133" s="216" t="s">
        <v>384</v>
      </c>
      <c r="Q133" s="216" t="s">
        <v>384</v>
      </c>
      <c r="R133" s="216" t="s">
        <v>384</v>
      </c>
      <c r="S133" s="216" t="s">
        <v>384</v>
      </c>
      <c r="T133" s="216" t="s">
        <v>384</v>
      </c>
      <c r="U133" s="216" t="s">
        <v>384</v>
      </c>
      <c r="V133" s="216" t="s">
        <v>384</v>
      </c>
      <c r="W133" s="216" t="s">
        <v>384</v>
      </c>
      <c r="X133" s="216" t="s">
        <v>384</v>
      </c>
      <c r="Y133" s="216" t="s">
        <v>384</v>
      </c>
      <c r="Z133" s="216" t="s">
        <v>384</v>
      </c>
      <c r="AA133" s="216" t="s">
        <v>384</v>
      </c>
      <c r="AB133" s="216" t="s">
        <v>384</v>
      </c>
      <c r="AC133" s="242" t="s">
        <v>384</v>
      </c>
      <c r="AD133" s="242" t="s">
        <v>492</v>
      </c>
      <c r="AE133" s="242" t="s">
        <v>384</v>
      </c>
      <c r="AF133" s="242" t="s">
        <v>384</v>
      </c>
      <c r="AG133" s="621" t="s">
        <v>384</v>
      </c>
      <c r="AH133" s="242" t="s">
        <v>384</v>
      </c>
    </row>
    <row r="134" spans="1:34" x14ac:dyDescent="0.2">
      <c r="A134" s="258" t="s">
        <v>155</v>
      </c>
      <c r="B134" s="227" t="s">
        <v>384</v>
      </c>
      <c r="C134" s="227" t="s">
        <v>384</v>
      </c>
      <c r="D134" s="227" t="s">
        <v>384</v>
      </c>
      <c r="E134" s="227" t="s">
        <v>384</v>
      </c>
      <c r="F134" s="227" t="s">
        <v>384</v>
      </c>
      <c r="G134" s="216" t="s">
        <v>384</v>
      </c>
      <c r="H134" s="216" t="s">
        <v>384</v>
      </c>
      <c r="I134" s="216" t="s">
        <v>384</v>
      </c>
      <c r="J134" s="216" t="s">
        <v>384</v>
      </c>
      <c r="K134" s="216" t="s">
        <v>492</v>
      </c>
      <c r="L134" s="216" t="s">
        <v>384</v>
      </c>
      <c r="M134" s="216" t="s">
        <v>384</v>
      </c>
      <c r="N134" s="216" t="s">
        <v>384</v>
      </c>
      <c r="O134" s="216" t="s">
        <v>384</v>
      </c>
      <c r="P134" s="216" t="s">
        <v>384</v>
      </c>
      <c r="Q134" s="216" t="s">
        <v>384</v>
      </c>
      <c r="R134" s="216" t="s">
        <v>384</v>
      </c>
      <c r="S134" s="216" t="s">
        <v>384</v>
      </c>
      <c r="T134" s="216" t="s">
        <v>384</v>
      </c>
      <c r="U134" s="216" t="s">
        <v>384</v>
      </c>
      <c r="V134" s="216" t="s">
        <v>384</v>
      </c>
      <c r="W134" s="216" t="s">
        <v>384</v>
      </c>
      <c r="X134" s="216" t="s">
        <v>384</v>
      </c>
      <c r="Y134" s="216" t="s">
        <v>384</v>
      </c>
      <c r="Z134" s="216" t="s">
        <v>384</v>
      </c>
      <c r="AA134" s="216" t="s">
        <v>384</v>
      </c>
      <c r="AB134" s="216" t="s">
        <v>384</v>
      </c>
      <c r="AC134" s="242" t="s">
        <v>384</v>
      </c>
      <c r="AD134" s="242" t="s">
        <v>492</v>
      </c>
      <c r="AE134" s="242" t="s">
        <v>384</v>
      </c>
      <c r="AF134" s="242" t="s">
        <v>384</v>
      </c>
      <c r="AG134" s="621" t="s">
        <v>384</v>
      </c>
      <c r="AH134" s="242" t="s">
        <v>384</v>
      </c>
    </row>
    <row r="135" spans="1:34" x14ac:dyDescent="0.2">
      <c r="A135" s="258" t="s">
        <v>156</v>
      </c>
      <c r="B135" s="227" t="s">
        <v>384</v>
      </c>
      <c r="C135" s="227" t="s">
        <v>384</v>
      </c>
      <c r="D135" s="227" t="s">
        <v>384</v>
      </c>
      <c r="E135" s="227" t="s">
        <v>384</v>
      </c>
      <c r="F135" s="227" t="s">
        <v>384</v>
      </c>
      <c r="G135" s="216" t="s">
        <v>384</v>
      </c>
      <c r="H135" s="216" t="s">
        <v>384</v>
      </c>
      <c r="I135" s="216" t="s">
        <v>384</v>
      </c>
      <c r="J135" s="216" t="s">
        <v>384</v>
      </c>
      <c r="K135" s="216" t="s">
        <v>492</v>
      </c>
      <c r="L135" s="216" t="s">
        <v>384</v>
      </c>
      <c r="M135" s="216" t="s">
        <v>384</v>
      </c>
      <c r="N135" s="216" t="s">
        <v>384</v>
      </c>
      <c r="O135" s="216" t="s">
        <v>384</v>
      </c>
      <c r="P135" s="216" t="s">
        <v>384</v>
      </c>
      <c r="Q135" s="216" t="s">
        <v>384</v>
      </c>
      <c r="R135" s="216" t="s">
        <v>384</v>
      </c>
      <c r="S135" s="216" t="s">
        <v>384</v>
      </c>
      <c r="T135" s="216" t="s">
        <v>384</v>
      </c>
      <c r="U135" s="216" t="s">
        <v>384</v>
      </c>
      <c r="V135" s="216" t="s">
        <v>384</v>
      </c>
      <c r="W135" s="216" t="s">
        <v>384</v>
      </c>
      <c r="X135" s="216" t="s">
        <v>384</v>
      </c>
      <c r="Y135" s="216" t="s">
        <v>384</v>
      </c>
      <c r="Z135" s="216" t="s">
        <v>384</v>
      </c>
      <c r="AA135" s="216" t="s">
        <v>384</v>
      </c>
      <c r="AB135" s="216" t="s">
        <v>384</v>
      </c>
      <c r="AC135" s="242" t="s">
        <v>384</v>
      </c>
      <c r="AD135" s="242" t="s">
        <v>492</v>
      </c>
      <c r="AE135" s="242" t="s">
        <v>384</v>
      </c>
      <c r="AF135" s="242" t="s">
        <v>384</v>
      </c>
      <c r="AG135" s="621" t="s">
        <v>384</v>
      </c>
      <c r="AH135" s="242" t="s">
        <v>384</v>
      </c>
    </row>
    <row r="136" spans="1:34" x14ac:dyDescent="0.2">
      <c r="A136" s="258" t="s">
        <v>157</v>
      </c>
      <c r="B136" s="227" t="s">
        <v>384</v>
      </c>
      <c r="C136" s="366" t="s">
        <v>384</v>
      </c>
      <c r="D136" s="227" t="s">
        <v>384</v>
      </c>
      <c r="E136" s="227" t="s">
        <v>384</v>
      </c>
      <c r="F136" s="227" t="s">
        <v>384</v>
      </c>
      <c r="G136" s="216" t="s">
        <v>384</v>
      </c>
      <c r="H136" s="216" t="s">
        <v>384</v>
      </c>
      <c r="I136" s="216" t="s">
        <v>384</v>
      </c>
      <c r="J136" s="216" t="s">
        <v>384</v>
      </c>
      <c r="K136" s="216" t="s">
        <v>492</v>
      </c>
      <c r="L136" s="216" t="s">
        <v>384</v>
      </c>
      <c r="M136" s="216" t="s">
        <v>384</v>
      </c>
      <c r="N136" s="216" t="s">
        <v>384</v>
      </c>
      <c r="O136" s="216" t="s">
        <v>384</v>
      </c>
      <c r="P136" s="216" t="s">
        <v>384</v>
      </c>
      <c r="Q136" s="216" t="s">
        <v>384</v>
      </c>
      <c r="R136" s="216" t="s">
        <v>384</v>
      </c>
      <c r="S136" s="216" t="s">
        <v>384</v>
      </c>
      <c r="T136" s="216" t="s">
        <v>384</v>
      </c>
      <c r="U136" s="216" t="s">
        <v>384</v>
      </c>
      <c r="V136" s="216" t="s">
        <v>384</v>
      </c>
      <c r="W136" s="216" t="s">
        <v>384</v>
      </c>
      <c r="X136" s="216" t="s">
        <v>384</v>
      </c>
      <c r="Y136" s="216" t="s">
        <v>384</v>
      </c>
      <c r="Z136" s="216" t="s">
        <v>384</v>
      </c>
      <c r="AA136" s="216" t="s">
        <v>384</v>
      </c>
      <c r="AB136" s="216" t="s">
        <v>384</v>
      </c>
      <c r="AC136" s="242" t="s">
        <v>384</v>
      </c>
      <c r="AD136" s="242" t="s">
        <v>492</v>
      </c>
      <c r="AE136" s="242" t="s">
        <v>384</v>
      </c>
      <c r="AF136" s="242" t="s">
        <v>384</v>
      </c>
      <c r="AG136" s="621" t="s">
        <v>384</v>
      </c>
      <c r="AH136" s="242" t="s">
        <v>384</v>
      </c>
    </row>
    <row r="137" spans="1:34" x14ac:dyDescent="0.2">
      <c r="A137" s="258" t="s">
        <v>347</v>
      </c>
      <c r="B137" s="242" t="s">
        <v>384</v>
      </c>
      <c r="C137" s="242" t="s">
        <v>384</v>
      </c>
      <c r="D137" s="216" t="s">
        <v>384</v>
      </c>
      <c r="E137" s="216" t="s">
        <v>384</v>
      </c>
      <c r="F137" s="227" t="s">
        <v>384</v>
      </c>
      <c r="G137" s="216" t="s">
        <v>384</v>
      </c>
      <c r="H137" s="216" t="s">
        <v>384</v>
      </c>
      <c r="I137" s="216" t="s">
        <v>384</v>
      </c>
      <c r="J137" s="216" t="s">
        <v>384</v>
      </c>
      <c r="K137" s="216" t="s">
        <v>492</v>
      </c>
      <c r="L137" s="216" t="s">
        <v>384</v>
      </c>
      <c r="M137" s="216" t="s">
        <v>384</v>
      </c>
      <c r="N137" s="216" t="s">
        <v>384</v>
      </c>
      <c r="O137" s="216" t="s">
        <v>384</v>
      </c>
      <c r="P137" s="216" t="s">
        <v>384</v>
      </c>
      <c r="Q137" s="216" t="s">
        <v>384</v>
      </c>
      <c r="R137" s="216" t="s">
        <v>384</v>
      </c>
      <c r="S137" s="216" t="s">
        <v>384</v>
      </c>
      <c r="T137" s="216" t="s">
        <v>384</v>
      </c>
      <c r="U137" s="216" t="s">
        <v>384</v>
      </c>
      <c r="V137" s="216" t="s">
        <v>384</v>
      </c>
      <c r="W137" s="216" t="s">
        <v>384</v>
      </c>
      <c r="X137" s="216" t="s">
        <v>384</v>
      </c>
      <c r="Y137" s="216" t="s">
        <v>384</v>
      </c>
      <c r="Z137" s="216" t="s">
        <v>384</v>
      </c>
      <c r="AA137" s="216" t="s">
        <v>384</v>
      </c>
      <c r="AB137" s="216" t="s">
        <v>384</v>
      </c>
      <c r="AC137" s="242" t="s">
        <v>384</v>
      </c>
      <c r="AD137" s="242" t="s">
        <v>492</v>
      </c>
      <c r="AE137" s="242" t="s">
        <v>384</v>
      </c>
      <c r="AF137" s="242" t="s">
        <v>384</v>
      </c>
      <c r="AG137" s="621" t="s">
        <v>384</v>
      </c>
      <c r="AH137" s="242" t="s">
        <v>384</v>
      </c>
    </row>
    <row r="138" spans="1:34" ht="22.5" x14ac:dyDescent="0.2">
      <c r="A138" s="258" t="s">
        <v>159</v>
      </c>
      <c r="B138" s="211"/>
      <c r="C138" s="211"/>
      <c r="D138" s="211"/>
      <c r="E138" s="211"/>
      <c r="F138" s="211"/>
      <c r="G138" s="211"/>
      <c r="H138" s="211"/>
      <c r="I138" s="211"/>
      <c r="J138" s="211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11"/>
      <c r="AC138" s="242"/>
      <c r="AD138" s="242"/>
      <c r="AE138" s="211"/>
      <c r="AF138" s="211"/>
      <c r="AG138" s="226"/>
      <c r="AH138" s="212"/>
    </row>
    <row r="139" spans="1:34" x14ac:dyDescent="0.2">
      <c r="A139" s="258" t="s">
        <v>81</v>
      </c>
      <c r="B139" s="242" t="s">
        <v>384</v>
      </c>
      <c r="C139" s="242" t="s">
        <v>384</v>
      </c>
      <c r="D139" s="294" t="s">
        <v>384</v>
      </c>
      <c r="E139" s="294" t="s">
        <v>384</v>
      </c>
      <c r="F139" s="294" t="s">
        <v>384</v>
      </c>
      <c r="G139" s="294" t="s">
        <v>384</v>
      </c>
      <c r="H139" s="294" t="s">
        <v>384</v>
      </c>
      <c r="I139" s="294" t="s">
        <v>384</v>
      </c>
      <c r="J139" s="294" t="s">
        <v>384</v>
      </c>
      <c r="K139" s="225" t="s">
        <v>492</v>
      </c>
      <c r="L139" s="225" t="s">
        <v>384</v>
      </c>
      <c r="M139" s="225" t="s">
        <v>384</v>
      </c>
      <c r="N139" s="225" t="s">
        <v>384</v>
      </c>
      <c r="O139" s="225" t="s">
        <v>384</v>
      </c>
      <c r="P139" s="225" t="s">
        <v>384</v>
      </c>
      <c r="Q139" s="225" t="s">
        <v>384</v>
      </c>
      <c r="R139" s="225" t="s">
        <v>384</v>
      </c>
      <c r="S139" s="225" t="s">
        <v>384</v>
      </c>
      <c r="T139" s="225" t="s">
        <v>384</v>
      </c>
      <c r="U139" s="225" t="s">
        <v>384</v>
      </c>
      <c r="V139" s="225">
        <v>5091</v>
      </c>
      <c r="W139" s="225">
        <v>6738</v>
      </c>
      <c r="X139" s="225">
        <v>5976</v>
      </c>
      <c r="Y139" s="225">
        <v>7980</v>
      </c>
      <c r="Z139" s="225">
        <v>4349</v>
      </c>
      <c r="AA139" s="225">
        <v>3746</v>
      </c>
      <c r="AB139" s="225">
        <v>8793</v>
      </c>
      <c r="AC139" s="245">
        <v>18230</v>
      </c>
      <c r="AD139" s="245">
        <v>19250</v>
      </c>
      <c r="AE139" s="245">
        <v>15773</v>
      </c>
      <c r="AF139" s="245">
        <v>16714</v>
      </c>
      <c r="AG139" s="283">
        <v>28376</v>
      </c>
      <c r="AH139" s="752">
        <v>16414</v>
      </c>
    </row>
    <row r="140" spans="1:34" ht="22.5" x14ac:dyDescent="0.2">
      <c r="A140" s="258" t="s">
        <v>160</v>
      </c>
      <c r="B140" s="242" t="s">
        <v>384</v>
      </c>
      <c r="C140" s="242" t="s">
        <v>384</v>
      </c>
      <c r="D140" s="242" t="s">
        <v>384</v>
      </c>
      <c r="E140" s="242" t="s">
        <v>384</v>
      </c>
      <c r="F140" s="242" t="s">
        <v>384</v>
      </c>
      <c r="G140" s="242" t="s">
        <v>384</v>
      </c>
      <c r="H140" s="242" t="s">
        <v>384</v>
      </c>
      <c r="I140" s="242" t="s">
        <v>384</v>
      </c>
      <c r="J140" s="242" t="s">
        <v>384</v>
      </c>
      <c r="K140" s="242" t="s">
        <v>492</v>
      </c>
      <c r="L140" s="242" t="s">
        <v>384</v>
      </c>
      <c r="M140" s="242"/>
      <c r="N140" s="242"/>
      <c r="O140" s="242"/>
      <c r="P140" s="242"/>
      <c r="Q140" s="242"/>
      <c r="R140" s="242"/>
      <c r="S140" s="242"/>
      <c r="T140" s="242"/>
      <c r="U140" s="242" t="s">
        <v>384</v>
      </c>
      <c r="V140" s="242" t="s">
        <v>384</v>
      </c>
      <c r="W140" s="242" t="s">
        <v>384</v>
      </c>
      <c r="X140" s="242" t="s">
        <v>384</v>
      </c>
      <c r="Y140" s="242" t="s">
        <v>384</v>
      </c>
      <c r="Z140" s="242" t="s">
        <v>384</v>
      </c>
      <c r="AA140" s="242" t="s">
        <v>384</v>
      </c>
      <c r="AB140" s="217"/>
      <c r="AC140" s="212">
        <v>196.5</v>
      </c>
      <c r="AD140" s="212">
        <v>104.1</v>
      </c>
      <c r="AE140" s="407">
        <v>82</v>
      </c>
      <c r="AF140" s="776">
        <v>101.9</v>
      </c>
      <c r="AG140" s="226">
        <v>169.8</v>
      </c>
      <c r="AH140" s="753">
        <v>125.2</v>
      </c>
    </row>
    <row r="141" spans="1:34" ht="22.5" x14ac:dyDescent="0.2">
      <c r="A141" s="258" t="s">
        <v>162</v>
      </c>
      <c r="B141" s="211" t="s">
        <v>384</v>
      </c>
      <c r="C141" s="211" t="s">
        <v>384</v>
      </c>
      <c r="D141" s="211" t="s">
        <v>384</v>
      </c>
      <c r="E141" s="211" t="s">
        <v>384</v>
      </c>
      <c r="F141" s="211" t="s">
        <v>384</v>
      </c>
      <c r="G141" s="211" t="s">
        <v>384</v>
      </c>
      <c r="H141" s="211" t="s">
        <v>384</v>
      </c>
      <c r="I141" s="211" t="s">
        <v>384</v>
      </c>
      <c r="J141" s="211" t="s">
        <v>384</v>
      </c>
      <c r="K141" s="242" t="s">
        <v>492</v>
      </c>
      <c r="L141" s="242" t="s">
        <v>384</v>
      </c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 t="s">
        <v>384</v>
      </c>
      <c r="Y141" s="242" t="s">
        <v>384</v>
      </c>
      <c r="Z141" s="242" t="s">
        <v>384</v>
      </c>
      <c r="AA141" s="242" t="s">
        <v>384</v>
      </c>
      <c r="AB141" s="211" t="s">
        <v>492</v>
      </c>
      <c r="AC141" s="211" t="s">
        <v>384</v>
      </c>
      <c r="AD141" s="211" t="s">
        <v>384</v>
      </c>
      <c r="AE141" s="211" t="s">
        <v>384</v>
      </c>
      <c r="AF141" s="211" t="s">
        <v>384</v>
      </c>
      <c r="AG141" s="226" t="s">
        <v>492</v>
      </c>
      <c r="AH141" s="753" t="s">
        <v>492</v>
      </c>
    </row>
    <row r="142" spans="1:34" x14ac:dyDescent="0.2">
      <c r="A142" s="258" t="s">
        <v>163</v>
      </c>
      <c r="B142" s="225" t="s">
        <v>384</v>
      </c>
      <c r="C142" s="225" t="s">
        <v>384</v>
      </c>
      <c r="D142" s="225" t="s">
        <v>384</v>
      </c>
      <c r="E142" s="225" t="s">
        <v>384</v>
      </c>
      <c r="F142" s="225" t="s">
        <v>384</v>
      </c>
      <c r="G142" s="225" t="s">
        <v>384</v>
      </c>
      <c r="H142" s="211" t="s">
        <v>384</v>
      </c>
      <c r="I142" s="211" t="s">
        <v>384</v>
      </c>
      <c r="J142" s="227" t="s">
        <v>384</v>
      </c>
      <c r="K142" s="242" t="s">
        <v>492</v>
      </c>
      <c r="L142" s="242" t="s">
        <v>384</v>
      </c>
      <c r="M142" s="242"/>
      <c r="N142" s="242"/>
      <c r="O142" s="242"/>
      <c r="P142" s="242"/>
      <c r="Q142" s="242"/>
      <c r="R142" s="242"/>
      <c r="S142" s="242"/>
      <c r="T142" s="242"/>
      <c r="U142" s="242">
        <v>7.3</v>
      </c>
      <c r="V142" s="242">
        <v>10.3</v>
      </c>
      <c r="W142" s="242">
        <v>8</v>
      </c>
      <c r="X142" s="242">
        <v>1.5</v>
      </c>
      <c r="Y142" s="242">
        <v>12.1</v>
      </c>
      <c r="Z142" s="242">
        <v>2.1</v>
      </c>
      <c r="AA142" s="242">
        <v>3.4</v>
      </c>
      <c r="AB142" s="242">
        <v>9.8000000000000007</v>
      </c>
      <c r="AC142" s="391">
        <v>32</v>
      </c>
      <c r="AD142" s="391">
        <v>35</v>
      </c>
      <c r="AE142" s="391">
        <v>44.6</v>
      </c>
      <c r="AF142" s="391">
        <v>50.5</v>
      </c>
      <c r="AG142" s="621">
        <v>59.4</v>
      </c>
      <c r="AH142" s="753">
        <v>47.5</v>
      </c>
    </row>
    <row r="143" spans="1:34" ht="33.75" x14ac:dyDescent="0.2">
      <c r="A143" s="258" t="s">
        <v>164</v>
      </c>
      <c r="B143" s="242" t="s">
        <v>384</v>
      </c>
      <c r="C143" s="242" t="s">
        <v>384</v>
      </c>
      <c r="D143" s="242" t="s">
        <v>384</v>
      </c>
      <c r="E143" s="242" t="s">
        <v>384</v>
      </c>
      <c r="F143" s="242" t="s">
        <v>384</v>
      </c>
      <c r="G143" s="242" t="s">
        <v>384</v>
      </c>
      <c r="H143" s="217" t="s">
        <v>384</v>
      </c>
      <c r="I143" s="211" t="s">
        <v>384</v>
      </c>
      <c r="J143" s="227" t="s">
        <v>384</v>
      </c>
      <c r="K143" s="242" t="s">
        <v>492</v>
      </c>
      <c r="L143" s="242" t="s">
        <v>384</v>
      </c>
      <c r="M143" s="242" t="s">
        <v>384</v>
      </c>
      <c r="N143" s="242" t="s">
        <v>384</v>
      </c>
      <c r="O143" s="242" t="s">
        <v>384</v>
      </c>
      <c r="P143" s="242" t="s">
        <v>384</v>
      </c>
      <c r="Q143" s="242" t="s">
        <v>384</v>
      </c>
      <c r="R143" s="242" t="s">
        <v>384</v>
      </c>
      <c r="S143" s="242" t="s">
        <v>384</v>
      </c>
      <c r="T143" s="242" t="s">
        <v>384</v>
      </c>
      <c r="U143" s="242" t="s">
        <v>384</v>
      </c>
      <c r="V143" s="242">
        <v>141.1</v>
      </c>
      <c r="W143" s="242">
        <v>77.7</v>
      </c>
      <c r="X143" s="242">
        <v>18.8</v>
      </c>
      <c r="Y143" s="242">
        <v>806.7</v>
      </c>
      <c r="Z143" s="242">
        <v>17.399999999999999</v>
      </c>
      <c r="AA143" s="242">
        <v>161.9</v>
      </c>
      <c r="AB143" s="217">
        <v>288</v>
      </c>
      <c r="AC143" s="391">
        <v>327</v>
      </c>
      <c r="AD143" s="212">
        <v>109.2</v>
      </c>
      <c r="AE143" s="212">
        <v>127.4</v>
      </c>
      <c r="AF143" s="247">
        <v>113.4</v>
      </c>
      <c r="AG143" s="702">
        <v>117.6</v>
      </c>
      <c r="AH143" s="777">
        <v>80</v>
      </c>
    </row>
    <row r="144" spans="1:34" ht="22.5" x14ac:dyDescent="0.2">
      <c r="A144" s="258" t="s">
        <v>165</v>
      </c>
      <c r="B144" s="227" t="s">
        <v>384</v>
      </c>
      <c r="C144" s="227" t="s">
        <v>384</v>
      </c>
      <c r="D144" s="227" t="s">
        <v>384</v>
      </c>
      <c r="E144" s="227" t="s">
        <v>384</v>
      </c>
      <c r="F144" s="227" t="s">
        <v>384</v>
      </c>
      <c r="G144" s="227" t="s">
        <v>384</v>
      </c>
      <c r="H144" s="227" t="s">
        <v>384</v>
      </c>
      <c r="I144" s="227" t="s">
        <v>384</v>
      </c>
      <c r="J144" s="227" t="s">
        <v>384</v>
      </c>
      <c r="K144" s="242" t="s">
        <v>492</v>
      </c>
      <c r="L144" s="242" t="s">
        <v>384</v>
      </c>
      <c r="M144" s="242" t="s">
        <v>384</v>
      </c>
      <c r="N144" s="242" t="s">
        <v>384</v>
      </c>
      <c r="O144" s="242" t="s">
        <v>384</v>
      </c>
      <c r="P144" s="242" t="s">
        <v>384</v>
      </c>
      <c r="Q144" s="242" t="s">
        <v>384</v>
      </c>
      <c r="R144" s="242" t="s">
        <v>384</v>
      </c>
      <c r="S144" s="242" t="s">
        <v>384</v>
      </c>
      <c r="T144" s="242" t="s">
        <v>384</v>
      </c>
      <c r="U144" s="242"/>
      <c r="V144" s="242"/>
      <c r="W144" s="242"/>
      <c r="X144" s="242" t="s">
        <v>384</v>
      </c>
      <c r="Y144" s="242" t="s">
        <v>384</v>
      </c>
      <c r="Z144" s="242" t="s">
        <v>384</v>
      </c>
      <c r="AA144" s="242" t="s">
        <v>384</v>
      </c>
      <c r="AB144" s="211" t="s">
        <v>384</v>
      </c>
      <c r="AC144" s="211" t="s">
        <v>384</v>
      </c>
      <c r="AD144" s="211" t="s">
        <v>384</v>
      </c>
      <c r="AE144" s="211" t="s">
        <v>384</v>
      </c>
      <c r="AF144" s="211" t="s">
        <v>384</v>
      </c>
      <c r="AG144" s="226" t="s">
        <v>384</v>
      </c>
      <c r="AH144" s="753" t="s">
        <v>384</v>
      </c>
    </row>
    <row r="145" spans="1:34" ht="33.75" x14ac:dyDescent="0.2">
      <c r="A145" s="258" t="s">
        <v>166</v>
      </c>
      <c r="B145" s="211" t="s">
        <v>384</v>
      </c>
      <c r="C145" s="211" t="s">
        <v>384</v>
      </c>
      <c r="D145" s="211" t="s">
        <v>384</v>
      </c>
      <c r="E145" s="211" t="s">
        <v>384</v>
      </c>
      <c r="F145" s="211" t="s">
        <v>384</v>
      </c>
      <c r="G145" s="211" t="s">
        <v>384</v>
      </c>
      <c r="H145" s="211" t="s">
        <v>384</v>
      </c>
      <c r="I145" s="211" t="s">
        <v>384</v>
      </c>
      <c r="J145" s="211" t="s">
        <v>384</v>
      </c>
      <c r="K145" s="211" t="s">
        <v>492</v>
      </c>
      <c r="L145" s="211" t="s">
        <v>384</v>
      </c>
      <c r="M145" s="211" t="s">
        <v>384</v>
      </c>
      <c r="N145" s="211" t="s">
        <v>384</v>
      </c>
      <c r="O145" s="211" t="s">
        <v>384</v>
      </c>
      <c r="P145" s="211" t="s">
        <v>384</v>
      </c>
      <c r="Q145" s="211" t="s">
        <v>384</v>
      </c>
      <c r="R145" s="211" t="s">
        <v>384</v>
      </c>
      <c r="S145" s="211" t="s">
        <v>384</v>
      </c>
      <c r="T145" s="225" t="s">
        <v>384</v>
      </c>
      <c r="U145" s="211" t="s">
        <v>384</v>
      </c>
      <c r="V145" s="211" t="s">
        <v>384</v>
      </c>
      <c r="W145" s="211" t="s">
        <v>384</v>
      </c>
      <c r="X145" s="211" t="s">
        <v>384</v>
      </c>
      <c r="Y145" s="211" t="s">
        <v>384</v>
      </c>
      <c r="Z145" s="211" t="s">
        <v>384</v>
      </c>
      <c r="AA145" s="211" t="s">
        <v>384</v>
      </c>
      <c r="AB145" s="211" t="s">
        <v>384</v>
      </c>
      <c r="AC145" s="211" t="s">
        <v>384</v>
      </c>
      <c r="AD145" s="211" t="s">
        <v>492</v>
      </c>
      <c r="AE145" s="211" t="s">
        <v>384</v>
      </c>
      <c r="AF145" s="211" t="s">
        <v>384</v>
      </c>
      <c r="AG145" s="226" t="s">
        <v>384</v>
      </c>
      <c r="AH145" s="753" t="s">
        <v>384</v>
      </c>
    </row>
    <row r="146" spans="1:34" ht="22.5" x14ac:dyDescent="0.2">
      <c r="A146" s="258" t="s">
        <v>167</v>
      </c>
      <c r="B146" s="211" t="s">
        <v>384</v>
      </c>
      <c r="C146" s="211" t="s">
        <v>384</v>
      </c>
      <c r="D146" s="211" t="s">
        <v>384</v>
      </c>
      <c r="E146" s="211" t="s">
        <v>384</v>
      </c>
      <c r="F146" s="211" t="s">
        <v>384</v>
      </c>
      <c r="G146" s="211" t="s">
        <v>384</v>
      </c>
      <c r="H146" s="211" t="s">
        <v>384</v>
      </c>
      <c r="I146" s="211" t="s">
        <v>384</v>
      </c>
      <c r="J146" s="211" t="s">
        <v>384</v>
      </c>
      <c r="K146" s="211" t="s">
        <v>492</v>
      </c>
      <c r="L146" s="211" t="s">
        <v>384</v>
      </c>
      <c r="M146" s="211" t="s">
        <v>384</v>
      </c>
      <c r="N146" s="211" t="s">
        <v>384</v>
      </c>
      <c r="O146" s="211" t="s">
        <v>384</v>
      </c>
      <c r="P146" s="211" t="s">
        <v>384</v>
      </c>
      <c r="Q146" s="211" t="s">
        <v>384</v>
      </c>
      <c r="R146" s="211" t="s">
        <v>384</v>
      </c>
      <c r="S146" s="211" t="s">
        <v>384</v>
      </c>
      <c r="T146" s="211" t="s">
        <v>384</v>
      </c>
      <c r="U146" s="211" t="s">
        <v>384</v>
      </c>
      <c r="V146" s="211" t="s">
        <v>384</v>
      </c>
      <c r="W146" s="211" t="s">
        <v>384</v>
      </c>
      <c r="X146" s="211" t="s">
        <v>384</v>
      </c>
      <c r="Y146" s="211" t="s">
        <v>384</v>
      </c>
      <c r="Z146" s="211" t="s">
        <v>384</v>
      </c>
      <c r="AA146" s="211" t="s">
        <v>384</v>
      </c>
      <c r="AB146" s="211" t="s">
        <v>384</v>
      </c>
      <c r="AC146" s="211" t="s">
        <v>384</v>
      </c>
      <c r="AD146" s="211" t="s">
        <v>492</v>
      </c>
      <c r="AE146" s="211" t="s">
        <v>384</v>
      </c>
      <c r="AF146" s="211" t="s">
        <v>384</v>
      </c>
      <c r="AG146" s="226" t="s">
        <v>384</v>
      </c>
      <c r="AH146" s="753" t="s">
        <v>384</v>
      </c>
    </row>
    <row r="147" spans="1:34" ht="22.5" x14ac:dyDescent="0.2">
      <c r="A147" s="258" t="s">
        <v>249</v>
      </c>
      <c r="B147" s="227" t="s">
        <v>384</v>
      </c>
      <c r="C147" s="227" t="s">
        <v>384</v>
      </c>
      <c r="D147" s="227" t="s">
        <v>384</v>
      </c>
      <c r="E147" s="227" t="s">
        <v>384</v>
      </c>
      <c r="F147" s="227" t="s">
        <v>384</v>
      </c>
      <c r="G147" s="227" t="s">
        <v>384</v>
      </c>
      <c r="H147" s="227" t="s">
        <v>384</v>
      </c>
      <c r="I147" s="227" t="s">
        <v>384</v>
      </c>
      <c r="J147" s="227" t="s">
        <v>384</v>
      </c>
      <c r="K147" s="211" t="s">
        <v>492</v>
      </c>
      <c r="L147" s="211" t="s">
        <v>384</v>
      </c>
      <c r="M147" s="211" t="s">
        <v>384</v>
      </c>
      <c r="N147" s="211" t="s">
        <v>384</v>
      </c>
      <c r="O147" s="211" t="s">
        <v>384</v>
      </c>
      <c r="P147" s="211" t="s">
        <v>384</v>
      </c>
      <c r="Q147" s="211" t="s">
        <v>384</v>
      </c>
      <c r="R147" s="211" t="s">
        <v>384</v>
      </c>
      <c r="S147" s="211" t="s">
        <v>384</v>
      </c>
      <c r="T147" s="211" t="s">
        <v>384</v>
      </c>
      <c r="U147" s="211" t="s">
        <v>384</v>
      </c>
      <c r="V147" s="211" t="s">
        <v>384</v>
      </c>
      <c r="W147" s="211" t="s">
        <v>384</v>
      </c>
      <c r="X147" s="211" t="s">
        <v>384</v>
      </c>
      <c r="Y147" s="211" t="s">
        <v>384</v>
      </c>
      <c r="Z147" s="211" t="s">
        <v>384</v>
      </c>
      <c r="AA147" s="211" t="s">
        <v>384</v>
      </c>
      <c r="AB147" s="211" t="s">
        <v>384</v>
      </c>
      <c r="AC147" s="211" t="s">
        <v>384</v>
      </c>
      <c r="AD147" s="211" t="s">
        <v>492</v>
      </c>
      <c r="AE147" s="211" t="s">
        <v>384</v>
      </c>
      <c r="AF147" s="211" t="s">
        <v>384</v>
      </c>
      <c r="AG147" s="226" t="s">
        <v>384</v>
      </c>
      <c r="AH147" s="753" t="s">
        <v>384</v>
      </c>
    </row>
    <row r="148" spans="1:34" ht="39" customHeight="1" x14ac:dyDescent="0.2">
      <c r="A148" s="258" t="s">
        <v>251</v>
      </c>
      <c r="B148" s="211" t="s">
        <v>384</v>
      </c>
      <c r="C148" s="211" t="s">
        <v>384</v>
      </c>
      <c r="D148" s="211" t="s">
        <v>384</v>
      </c>
      <c r="E148" s="211" t="s">
        <v>384</v>
      </c>
      <c r="F148" s="211" t="s">
        <v>384</v>
      </c>
      <c r="G148" s="211" t="s">
        <v>384</v>
      </c>
      <c r="H148" s="211" t="s">
        <v>384</v>
      </c>
      <c r="I148" s="211" t="s">
        <v>384</v>
      </c>
      <c r="J148" s="211" t="s">
        <v>384</v>
      </c>
      <c r="K148" s="211" t="s">
        <v>492</v>
      </c>
      <c r="L148" s="211" t="s">
        <v>384</v>
      </c>
      <c r="M148" s="211" t="s">
        <v>384</v>
      </c>
      <c r="N148" s="211" t="s">
        <v>384</v>
      </c>
      <c r="O148" s="211" t="s">
        <v>384</v>
      </c>
      <c r="P148" s="211" t="s">
        <v>384</v>
      </c>
      <c r="Q148" s="211" t="s">
        <v>384</v>
      </c>
      <c r="R148" s="211" t="s">
        <v>384</v>
      </c>
      <c r="S148" s="211" t="s">
        <v>384</v>
      </c>
      <c r="T148" s="211" t="s">
        <v>384</v>
      </c>
      <c r="U148" s="211" t="s">
        <v>384</v>
      </c>
      <c r="V148" s="211" t="s">
        <v>384</v>
      </c>
      <c r="W148" s="211" t="s">
        <v>384</v>
      </c>
      <c r="X148" s="211" t="s">
        <v>384</v>
      </c>
      <c r="Y148" s="211" t="s">
        <v>384</v>
      </c>
      <c r="Z148" s="211" t="s">
        <v>384</v>
      </c>
      <c r="AA148" s="211" t="s">
        <v>384</v>
      </c>
      <c r="AB148" s="211" t="s">
        <v>384</v>
      </c>
      <c r="AC148" s="211" t="s">
        <v>384</v>
      </c>
      <c r="AD148" s="211" t="s">
        <v>492</v>
      </c>
      <c r="AE148" s="211" t="s">
        <v>384</v>
      </c>
      <c r="AF148" s="211" t="s">
        <v>384</v>
      </c>
      <c r="AG148" s="226" t="s">
        <v>384</v>
      </c>
      <c r="AH148" s="753" t="s">
        <v>384</v>
      </c>
    </row>
    <row r="149" spans="1:34" ht="33.75" x14ac:dyDescent="0.2">
      <c r="A149" s="210" t="s">
        <v>176</v>
      </c>
      <c r="B149" s="211" t="s">
        <v>8</v>
      </c>
      <c r="C149" s="211" t="s">
        <v>8</v>
      </c>
      <c r="D149" s="211" t="s">
        <v>8</v>
      </c>
      <c r="E149" s="211" t="s">
        <v>8</v>
      </c>
      <c r="F149" s="211" t="s">
        <v>8</v>
      </c>
      <c r="G149" s="211" t="s">
        <v>8</v>
      </c>
      <c r="H149" s="211" t="s">
        <v>8</v>
      </c>
      <c r="I149" s="211" t="s">
        <v>8</v>
      </c>
      <c r="J149" s="211" t="s">
        <v>8</v>
      </c>
      <c r="K149" s="211" t="s">
        <v>8</v>
      </c>
      <c r="L149" s="211" t="s">
        <v>8</v>
      </c>
      <c r="M149" s="211" t="s">
        <v>8</v>
      </c>
      <c r="N149" s="211" t="s">
        <v>8</v>
      </c>
      <c r="O149" s="211" t="s">
        <v>8</v>
      </c>
      <c r="P149" s="211" t="s">
        <v>8</v>
      </c>
      <c r="Q149" s="211" t="s">
        <v>8</v>
      </c>
      <c r="R149" s="211" t="s">
        <v>8</v>
      </c>
      <c r="S149" s="211" t="s">
        <v>8</v>
      </c>
      <c r="T149" s="211" t="s">
        <v>8</v>
      </c>
      <c r="U149" s="225">
        <v>2031</v>
      </c>
      <c r="V149" s="225">
        <v>2123</v>
      </c>
      <c r="W149" s="225">
        <v>2224</v>
      </c>
      <c r="X149" s="225">
        <v>2366</v>
      </c>
      <c r="Y149" s="225">
        <v>2533</v>
      </c>
      <c r="Z149" s="225">
        <v>2494</v>
      </c>
      <c r="AA149" s="225">
        <v>2530</v>
      </c>
      <c r="AB149" s="225">
        <v>2425</v>
      </c>
      <c r="AC149" s="225">
        <v>2382</v>
      </c>
      <c r="AD149" s="225">
        <v>2374</v>
      </c>
      <c r="AE149" s="225">
        <v>2328</v>
      </c>
      <c r="AF149" s="225">
        <v>2426</v>
      </c>
      <c r="AG149" s="283">
        <v>3026</v>
      </c>
      <c r="AH149" s="325" t="s">
        <v>514</v>
      </c>
    </row>
    <row r="150" spans="1:34" ht="35.25" x14ac:dyDescent="0.2">
      <c r="A150" s="210" t="s">
        <v>515</v>
      </c>
      <c r="B150" s="211" t="s">
        <v>8</v>
      </c>
      <c r="C150" s="211" t="s">
        <v>8</v>
      </c>
      <c r="D150" s="211" t="s">
        <v>8</v>
      </c>
      <c r="E150" s="211" t="s">
        <v>8</v>
      </c>
      <c r="F150" s="211" t="s">
        <v>8</v>
      </c>
      <c r="G150" s="211" t="s">
        <v>8</v>
      </c>
      <c r="H150" s="211" t="s">
        <v>8</v>
      </c>
      <c r="I150" s="211" t="s">
        <v>8</v>
      </c>
      <c r="J150" s="211" t="s">
        <v>8</v>
      </c>
      <c r="K150" s="211" t="s">
        <v>8</v>
      </c>
      <c r="L150" s="211" t="s">
        <v>8</v>
      </c>
      <c r="M150" s="211" t="s">
        <v>8</v>
      </c>
      <c r="N150" s="211" t="s">
        <v>8</v>
      </c>
      <c r="O150" s="211" t="s">
        <v>8</v>
      </c>
      <c r="P150" s="211" t="s">
        <v>8</v>
      </c>
      <c r="Q150" s="211" t="s">
        <v>8</v>
      </c>
      <c r="R150" s="211" t="s">
        <v>8</v>
      </c>
      <c r="S150" s="211" t="s">
        <v>8</v>
      </c>
      <c r="T150" s="211" t="s">
        <v>8</v>
      </c>
      <c r="U150" s="225">
        <v>1836</v>
      </c>
      <c r="V150" s="225">
        <v>1799</v>
      </c>
      <c r="W150" s="225">
        <v>1861</v>
      </c>
      <c r="X150" s="225">
        <v>1940</v>
      </c>
      <c r="Y150" s="225">
        <v>2161</v>
      </c>
      <c r="Z150" s="225">
        <v>2250</v>
      </c>
      <c r="AA150" s="225">
        <v>2216</v>
      </c>
      <c r="AB150" s="225">
        <v>1898</v>
      </c>
      <c r="AC150" s="225">
        <v>2208</v>
      </c>
      <c r="AD150" s="225">
        <v>2064</v>
      </c>
      <c r="AE150" s="225">
        <v>2004</v>
      </c>
      <c r="AF150" s="225">
        <v>2133</v>
      </c>
      <c r="AG150" s="283">
        <v>2770</v>
      </c>
      <c r="AH150" s="325" t="s">
        <v>516</v>
      </c>
    </row>
    <row r="151" spans="1:34" ht="31.7" customHeight="1" x14ac:dyDescent="0.2">
      <c r="A151" s="256" t="s">
        <v>178</v>
      </c>
      <c r="B151" s="211" t="s">
        <v>8</v>
      </c>
      <c r="C151" s="211" t="s">
        <v>8</v>
      </c>
      <c r="D151" s="211" t="s">
        <v>8</v>
      </c>
      <c r="E151" s="211" t="s">
        <v>8</v>
      </c>
      <c r="F151" s="211" t="s">
        <v>8</v>
      </c>
      <c r="G151" s="211" t="s">
        <v>8</v>
      </c>
      <c r="H151" s="211" t="s">
        <v>8</v>
      </c>
      <c r="I151" s="211" t="s">
        <v>8</v>
      </c>
      <c r="J151" s="211" t="s">
        <v>8</v>
      </c>
      <c r="K151" s="211" t="s">
        <v>8</v>
      </c>
      <c r="L151" s="211" t="s">
        <v>8</v>
      </c>
      <c r="M151" s="211" t="s">
        <v>8</v>
      </c>
      <c r="N151" s="211" t="s">
        <v>8</v>
      </c>
      <c r="O151" s="211" t="s">
        <v>8</v>
      </c>
      <c r="P151" s="211" t="s">
        <v>8</v>
      </c>
      <c r="Q151" s="211" t="s">
        <v>8</v>
      </c>
      <c r="R151" s="211" t="s">
        <v>8</v>
      </c>
      <c r="S151" s="211" t="s">
        <v>8</v>
      </c>
      <c r="T151" s="211" t="s">
        <v>8</v>
      </c>
      <c r="U151" s="211" t="s">
        <v>8</v>
      </c>
      <c r="V151" s="211" t="s">
        <v>8</v>
      </c>
      <c r="W151" s="211" t="s">
        <v>8</v>
      </c>
      <c r="X151" s="211" t="s">
        <v>8</v>
      </c>
      <c r="Y151" s="211" t="s">
        <v>8</v>
      </c>
      <c r="Z151" s="211" t="s">
        <v>8</v>
      </c>
      <c r="AA151" s="211" t="s">
        <v>8</v>
      </c>
      <c r="AB151" s="211" t="s">
        <v>8</v>
      </c>
      <c r="AC151" s="211" t="s">
        <v>8</v>
      </c>
      <c r="AD151" s="211" t="s">
        <v>8</v>
      </c>
      <c r="AE151" s="211" t="s">
        <v>8</v>
      </c>
      <c r="AF151" s="211" t="s">
        <v>8</v>
      </c>
      <c r="AG151" s="226" t="s">
        <v>8</v>
      </c>
      <c r="AH151" s="211" t="s">
        <v>8</v>
      </c>
    </row>
    <row r="152" spans="1:34" ht="33.75" x14ac:dyDescent="0.2">
      <c r="A152" s="256" t="s">
        <v>179</v>
      </c>
      <c r="B152" s="211" t="s">
        <v>8</v>
      </c>
      <c r="C152" s="211" t="s">
        <v>8</v>
      </c>
      <c r="D152" s="211" t="s">
        <v>8</v>
      </c>
      <c r="E152" s="211" t="s">
        <v>8</v>
      </c>
      <c r="F152" s="211" t="s">
        <v>8</v>
      </c>
      <c r="G152" s="211" t="s">
        <v>8</v>
      </c>
      <c r="H152" s="211" t="s">
        <v>8</v>
      </c>
      <c r="I152" s="211" t="s">
        <v>8</v>
      </c>
      <c r="J152" s="211" t="s">
        <v>8</v>
      </c>
      <c r="K152" s="211" t="s">
        <v>8</v>
      </c>
      <c r="L152" s="211" t="s">
        <v>8</v>
      </c>
      <c r="M152" s="211" t="s">
        <v>8</v>
      </c>
      <c r="N152" s="211" t="s">
        <v>8</v>
      </c>
      <c r="O152" s="211" t="s">
        <v>8</v>
      </c>
      <c r="P152" s="211" t="s">
        <v>8</v>
      </c>
      <c r="Q152" s="211" t="s">
        <v>8</v>
      </c>
      <c r="R152" s="211" t="s">
        <v>8</v>
      </c>
      <c r="S152" s="211" t="s">
        <v>8</v>
      </c>
      <c r="T152" s="211" t="s">
        <v>8</v>
      </c>
      <c r="U152" s="211" t="s">
        <v>8</v>
      </c>
      <c r="V152" s="211" t="s">
        <v>8</v>
      </c>
      <c r="W152" s="211" t="s">
        <v>8</v>
      </c>
      <c r="X152" s="211" t="s">
        <v>8</v>
      </c>
      <c r="Y152" s="211" t="s">
        <v>8</v>
      </c>
      <c r="Z152" s="211" t="s">
        <v>8</v>
      </c>
      <c r="AA152" s="211" t="s">
        <v>8</v>
      </c>
      <c r="AB152" s="211" t="s">
        <v>8</v>
      </c>
      <c r="AC152" s="211" t="s">
        <v>8</v>
      </c>
      <c r="AD152" s="211" t="s">
        <v>8</v>
      </c>
      <c r="AE152" s="211" t="s">
        <v>8</v>
      </c>
      <c r="AF152" s="211" t="s">
        <v>8</v>
      </c>
      <c r="AG152" s="226" t="s">
        <v>8</v>
      </c>
      <c r="AH152" s="211" t="s">
        <v>8</v>
      </c>
    </row>
    <row r="153" spans="1:34" ht="33.75" x14ac:dyDescent="0.2">
      <c r="A153" s="256" t="s">
        <v>517</v>
      </c>
      <c r="B153" s="211" t="s">
        <v>8</v>
      </c>
      <c r="C153" s="211" t="s">
        <v>8</v>
      </c>
      <c r="D153" s="211" t="s">
        <v>8</v>
      </c>
      <c r="E153" s="211" t="s">
        <v>8</v>
      </c>
      <c r="F153" s="211" t="s">
        <v>8</v>
      </c>
      <c r="G153" s="211" t="s">
        <v>8</v>
      </c>
      <c r="H153" s="211" t="s">
        <v>8</v>
      </c>
      <c r="I153" s="211" t="s">
        <v>8</v>
      </c>
      <c r="J153" s="211" t="s">
        <v>8</v>
      </c>
      <c r="K153" s="211" t="s">
        <v>8</v>
      </c>
      <c r="L153" s="211" t="s">
        <v>8</v>
      </c>
      <c r="M153" s="211" t="s">
        <v>8</v>
      </c>
      <c r="N153" s="211" t="s">
        <v>8</v>
      </c>
      <c r="O153" s="211" t="s">
        <v>8</v>
      </c>
      <c r="P153" s="211" t="s">
        <v>8</v>
      </c>
      <c r="Q153" s="211" t="s">
        <v>8</v>
      </c>
      <c r="R153" s="211" t="s">
        <v>8</v>
      </c>
      <c r="S153" s="211" t="s">
        <v>8</v>
      </c>
      <c r="T153" s="211" t="s">
        <v>8</v>
      </c>
      <c r="U153" s="242">
        <v>176242.1</v>
      </c>
      <c r="V153" s="242">
        <v>241023.8</v>
      </c>
      <c r="W153" s="242">
        <v>282165.90000000002</v>
      </c>
      <c r="X153" s="242">
        <v>345403.1</v>
      </c>
      <c r="Y153" s="242">
        <v>352170.2</v>
      </c>
      <c r="Z153" s="242">
        <v>342458.6</v>
      </c>
      <c r="AA153" s="242">
        <v>383790.1</v>
      </c>
      <c r="AB153" s="242">
        <v>405730.6</v>
      </c>
      <c r="AC153" s="242">
        <v>447796.8</v>
      </c>
      <c r="AD153" s="242">
        <v>471101.9</v>
      </c>
      <c r="AE153" s="242">
        <v>570571.1</v>
      </c>
      <c r="AF153" s="242">
        <v>624301.19999999995</v>
      </c>
      <c r="AG153" s="621">
        <v>708602.97699999996</v>
      </c>
      <c r="AH153" s="765" t="s">
        <v>4</v>
      </c>
    </row>
    <row r="154" spans="1:34" x14ac:dyDescent="0.2">
      <c r="A154" s="423" t="s">
        <v>181</v>
      </c>
      <c r="B154" s="682"/>
      <c r="C154" s="682"/>
      <c r="D154" s="682"/>
      <c r="E154" s="682"/>
      <c r="F154" s="682"/>
      <c r="G154" s="682"/>
      <c r="H154" s="682"/>
      <c r="I154" s="682"/>
      <c r="J154" s="682"/>
      <c r="K154" s="682"/>
      <c r="L154" s="682"/>
      <c r="M154" s="682"/>
      <c r="N154" s="682"/>
      <c r="O154" s="682"/>
      <c r="P154" s="682"/>
      <c r="Q154" s="682"/>
      <c r="R154" s="682"/>
      <c r="S154" s="682"/>
      <c r="T154" s="682"/>
      <c r="U154" s="778"/>
      <c r="V154" s="778"/>
      <c r="W154" s="778"/>
      <c r="X154" s="778"/>
      <c r="Y154" s="778"/>
      <c r="Z154" s="778"/>
      <c r="AA154" s="778"/>
      <c r="AB154" s="778"/>
      <c r="AC154" s="778"/>
      <c r="AD154" s="778"/>
      <c r="AE154" s="778"/>
      <c r="AF154" s="778"/>
      <c r="AG154" s="779"/>
      <c r="AH154" s="780"/>
    </row>
    <row r="155" spans="1:34" ht="29.25" customHeight="1" x14ac:dyDescent="0.2">
      <c r="A155" s="258" t="s">
        <v>518</v>
      </c>
      <c r="B155" s="227" t="s">
        <v>8</v>
      </c>
      <c r="C155" s="227" t="s">
        <v>8</v>
      </c>
      <c r="D155" s="227" t="s">
        <v>8</v>
      </c>
      <c r="E155" s="227" t="s">
        <v>8</v>
      </c>
      <c r="F155" s="227" t="s">
        <v>8</v>
      </c>
      <c r="G155" s="227" t="s">
        <v>8</v>
      </c>
      <c r="H155" s="227" t="s">
        <v>8</v>
      </c>
      <c r="I155" s="227" t="s">
        <v>8</v>
      </c>
      <c r="J155" s="227" t="s">
        <v>8</v>
      </c>
      <c r="K155" s="227" t="s">
        <v>8</v>
      </c>
      <c r="L155" s="227" t="s">
        <v>8</v>
      </c>
      <c r="M155" s="227" t="s">
        <v>8</v>
      </c>
      <c r="N155" s="227" t="s">
        <v>8</v>
      </c>
      <c r="O155" s="227" t="s">
        <v>8</v>
      </c>
      <c r="P155" s="227" t="s">
        <v>8</v>
      </c>
      <c r="Q155" s="227" t="s">
        <v>8</v>
      </c>
      <c r="R155" s="227" t="s">
        <v>8</v>
      </c>
      <c r="S155" s="227" t="s">
        <v>8</v>
      </c>
      <c r="T155" s="227" t="s">
        <v>8</v>
      </c>
      <c r="U155" s="227" t="s">
        <v>8</v>
      </c>
      <c r="V155" s="227" t="s">
        <v>8</v>
      </c>
      <c r="W155" s="211" t="s">
        <v>8</v>
      </c>
      <c r="X155" s="242">
        <v>16662.8</v>
      </c>
      <c r="Y155" s="242">
        <v>6939.7</v>
      </c>
      <c r="Z155" s="242">
        <v>14427.3</v>
      </c>
      <c r="AA155" s="242">
        <v>26611.200000000001</v>
      </c>
      <c r="AB155" s="242">
        <v>23257.599999999999</v>
      </c>
      <c r="AC155" s="391">
        <v>26884</v>
      </c>
      <c r="AD155" s="391">
        <v>26849.9</v>
      </c>
      <c r="AE155" s="391">
        <v>25516.2</v>
      </c>
      <c r="AF155" s="391">
        <v>29628.6</v>
      </c>
      <c r="AG155" s="759">
        <v>36827.300000000003</v>
      </c>
      <c r="AH155" s="765" t="s">
        <v>4</v>
      </c>
    </row>
    <row r="156" spans="1:34" ht="26.25" customHeight="1" x14ac:dyDescent="0.2">
      <c r="A156" s="258" t="s">
        <v>175</v>
      </c>
      <c r="B156" s="211" t="s">
        <v>8</v>
      </c>
      <c r="C156" s="211" t="s">
        <v>8</v>
      </c>
      <c r="D156" s="211" t="s">
        <v>8</v>
      </c>
      <c r="E156" s="211" t="s">
        <v>8</v>
      </c>
      <c r="F156" s="211" t="s">
        <v>8</v>
      </c>
      <c r="G156" s="211" t="s">
        <v>8</v>
      </c>
      <c r="H156" s="211" t="s">
        <v>8</v>
      </c>
      <c r="I156" s="211" t="s">
        <v>8</v>
      </c>
      <c r="J156" s="211" t="s">
        <v>8</v>
      </c>
      <c r="K156" s="211" t="s">
        <v>8</v>
      </c>
      <c r="L156" s="211" t="s">
        <v>8</v>
      </c>
      <c r="M156" s="211" t="s">
        <v>8</v>
      </c>
      <c r="N156" s="211" t="s">
        <v>8</v>
      </c>
      <c r="O156" s="211" t="s">
        <v>8</v>
      </c>
      <c r="P156" s="211" t="s">
        <v>8</v>
      </c>
      <c r="Q156" s="211" t="s">
        <v>8</v>
      </c>
      <c r="R156" s="211" t="s">
        <v>8</v>
      </c>
      <c r="S156" s="211" t="s">
        <v>8</v>
      </c>
      <c r="T156" s="211" t="s">
        <v>8</v>
      </c>
      <c r="U156" s="211" t="s">
        <v>8</v>
      </c>
      <c r="V156" s="211" t="s">
        <v>8</v>
      </c>
      <c r="W156" s="211" t="s">
        <v>8</v>
      </c>
      <c r="X156" s="211" t="s">
        <v>8</v>
      </c>
      <c r="Y156" s="347">
        <v>38.9</v>
      </c>
      <c r="Z156" s="347">
        <v>196.4</v>
      </c>
      <c r="AA156" s="347">
        <v>155.6</v>
      </c>
      <c r="AB156" s="347">
        <v>80.774407062456575</v>
      </c>
      <c r="AC156" s="781">
        <v>109.56625646834989</v>
      </c>
      <c r="AD156" s="781">
        <v>94.846085675258749</v>
      </c>
      <c r="AE156" s="781">
        <v>88.567561659354311</v>
      </c>
      <c r="AF156" s="781">
        <v>107.71510306201257</v>
      </c>
      <c r="AG156" s="782">
        <v>108.65064357310374</v>
      </c>
      <c r="AH156" s="765" t="s">
        <v>4</v>
      </c>
    </row>
    <row r="158" spans="1:34" s="394" customFormat="1" ht="19.5" customHeight="1" x14ac:dyDescent="0.2">
      <c r="A158" s="1517" t="s">
        <v>256</v>
      </c>
      <c r="B158" s="1517"/>
      <c r="C158" s="1517"/>
      <c r="D158" s="1517"/>
      <c r="E158" s="1517"/>
      <c r="F158" s="1517"/>
      <c r="G158" s="1517"/>
      <c r="H158" s="1517"/>
      <c r="I158" s="1517"/>
      <c r="J158" s="1517"/>
      <c r="K158" s="1517"/>
      <c r="L158" s="1517"/>
      <c r="M158" s="1517"/>
      <c r="N158" s="1517"/>
      <c r="O158" s="1517"/>
      <c r="P158" s="1517"/>
      <c r="Q158" s="1517"/>
      <c r="R158" s="1517"/>
      <c r="S158" s="1517"/>
      <c r="T158" s="1517"/>
      <c r="U158" s="1517"/>
      <c r="V158" s="1517"/>
      <c r="W158" s="1517"/>
      <c r="X158" s="1517"/>
      <c r="Y158" s="1517"/>
      <c r="Z158" s="1517"/>
      <c r="AA158" s="1517"/>
      <c r="AB158" s="1517"/>
      <c r="AG158" s="784"/>
    </row>
    <row r="159" spans="1:34" s="394" customFormat="1" ht="17.25" customHeight="1" x14ac:dyDescent="0.2">
      <c r="A159" s="1517" t="s">
        <v>257</v>
      </c>
      <c r="B159" s="1517"/>
      <c r="C159" s="1517"/>
      <c r="D159" s="1517"/>
      <c r="E159" s="1517"/>
      <c r="F159" s="1517"/>
      <c r="G159" s="1517"/>
      <c r="H159" s="1517"/>
      <c r="I159" s="1517"/>
      <c r="J159" s="1517"/>
      <c r="K159" s="1517"/>
      <c r="L159" s="1517"/>
      <c r="M159" s="1517"/>
      <c r="N159" s="1517"/>
      <c r="O159" s="1517"/>
      <c r="P159" s="1517"/>
      <c r="Q159" s="1517"/>
      <c r="R159" s="1517"/>
      <c r="S159" s="1517"/>
      <c r="T159" s="1517"/>
      <c r="U159" s="1517"/>
      <c r="V159" s="1517"/>
      <c r="W159" s="1517"/>
      <c r="X159" s="1517"/>
      <c r="Y159" s="1517"/>
      <c r="Z159" s="1517"/>
      <c r="AA159" s="1517"/>
      <c r="AB159" s="1517"/>
      <c r="AG159" s="784"/>
    </row>
    <row r="160" spans="1:34" s="394" customFormat="1" ht="16.5" customHeight="1" x14ac:dyDescent="0.2">
      <c r="A160" s="1490" t="s">
        <v>519</v>
      </c>
      <c r="B160" s="1489"/>
      <c r="C160" s="1489"/>
      <c r="D160" s="1489"/>
      <c r="E160" s="1489"/>
      <c r="F160" s="1489"/>
      <c r="G160" s="1489"/>
      <c r="H160" s="1489"/>
      <c r="I160" s="1489"/>
      <c r="J160" s="785"/>
      <c r="K160" s="785"/>
      <c r="L160" s="785"/>
      <c r="M160" s="785"/>
      <c r="N160" s="785"/>
      <c r="O160" s="785"/>
      <c r="P160" s="785"/>
      <c r="Q160" s="785"/>
      <c r="R160" s="785"/>
      <c r="S160" s="785"/>
      <c r="T160" s="785"/>
      <c r="U160" s="785"/>
      <c r="V160" s="785"/>
      <c r="W160" s="785"/>
      <c r="X160" s="785"/>
      <c r="Y160" s="785"/>
      <c r="Z160" s="785"/>
      <c r="AA160" s="785"/>
      <c r="AB160" s="785"/>
      <c r="AG160" s="784"/>
    </row>
    <row r="161" spans="1:33" s="394" customFormat="1" ht="11.25" customHeight="1" x14ac:dyDescent="0.2">
      <c r="A161" s="785" t="s">
        <v>520</v>
      </c>
      <c r="B161" s="785"/>
      <c r="C161" s="785"/>
      <c r="D161" s="785"/>
      <c r="E161" s="785"/>
      <c r="F161" s="785"/>
      <c r="G161" s="785"/>
      <c r="H161" s="785"/>
      <c r="I161" s="785"/>
      <c r="J161" s="785"/>
      <c r="K161" s="785"/>
      <c r="L161" s="785"/>
      <c r="M161" s="785"/>
      <c r="N161" s="785"/>
      <c r="O161" s="785"/>
      <c r="P161" s="785"/>
      <c r="Q161" s="785"/>
      <c r="R161" s="785"/>
      <c r="S161" s="785"/>
      <c r="T161" s="785"/>
      <c r="U161" s="785"/>
      <c r="V161" s="785"/>
      <c r="W161" s="785"/>
      <c r="X161" s="785"/>
      <c r="Y161" s="785"/>
      <c r="Z161" s="785"/>
      <c r="AA161" s="785"/>
      <c r="AB161" s="785"/>
      <c r="AG161" s="784"/>
    </row>
    <row r="162" spans="1:33" s="786" customFormat="1" ht="12.75" customHeight="1" x14ac:dyDescent="0.25">
      <c r="A162" s="1517" t="s">
        <v>521</v>
      </c>
      <c r="B162" s="1489"/>
      <c r="C162" s="1489"/>
      <c r="D162" s="1489"/>
      <c r="E162" s="1489"/>
      <c r="F162" s="1489"/>
      <c r="G162" s="1489"/>
      <c r="H162" s="1489"/>
      <c r="I162" s="1489"/>
      <c r="J162" s="785"/>
      <c r="K162" s="785"/>
      <c r="L162" s="785"/>
      <c r="M162" s="785"/>
      <c r="N162" s="785"/>
      <c r="O162" s="785"/>
      <c r="P162" s="785"/>
      <c r="Q162" s="785"/>
      <c r="R162" s="785"/>
      <c r="S162" s="785"/>
      <c r="T162" s="785"/>
      <c r="U162" s="785"/>
      <c r="V162" s="785"/>
      <c r="W162" s="785"/>
      <c r="X162" s="785"/>
      <c r="Y162" s="785"/>
      <c r="Z162" s="785"/>
      <c r="AA162" s="785"/>
      <c r="AB162" s="785"/>
    </row>
    <row r="163" spans="1:33" ht="15" customHeight="1" x14ac:dyDescent="0.2">
      <c r="A163" s="785" t="s">
        <v>522</v>
      </c>
      <c r="B163" s="785"/>
      <c r="C163" s="785"/>
      <c r="D163" s="785"/>
      <c r="E163" s="785"/>
      <c r="F163" s="785"/>
      <c r="G163" s="785"/>
      <c r="H163" s="785"/>
      <c r="I163" s="785"/>
      <c r="J163" s="785"/>
      <c r="K163" s="785"/>
      <c r="L163" s="785"/>
      <c r="M163" s="785"/>
      <c r="N163" s="785"/>
      <c r="O163" s="785"/>
      <c r="P163" s="785"/>
      <c r="Q163" s="785"/>
      <c r="R163" s="785"/>
      <c r="S163" s="785"/>
      <c r="T163" s="785"/>
      <c r="U163" s="785"/>
      <c r="V163" s="785"/>
      <c r="W163" s="785"/>
      <c r="X163" s="785"/>
      <c r="Y163" s="785"/>
      <c r="Z163" s="785"/>
      <c r="AA163" s="785"/>
      <c r="AB163" s="785"/>
      <c r="AG163" s="787"/>
    </row>
    <row r="164" spans="1:33" ht="12.75" x14ac:dyDescent="0.2">
      <c r="A164" s="785" t="s">
        <v>523</v>
      </c>
      <c r="B164" s="785"/>
      <c r="C164" s="785"/>
      <c r="D164" s="785"/>
      <c r="E164" s="785"/>
      <c r="F164" s="785"/>
      <c r="G164" s="785"/>
      <c r="H164" s="785"/>
      <c r="I164" s="785"/>
      <c r="J164" s="785"/>
      <c r="K164" s="785"/>
      <c r="L164" s="785"/>
      <c r="M164" s="785"/>
      <c r="N164" s="785"/>
      <c r="O164" s="785"/>
      <c r="P164" s="785"/>
      <c r="Q164" s="785"/>
      <c r="R164" s="785"/>
      <c r="S164" s="785"/>
      <c r="T164" s="785"/>
      <c r="U164" s="785"/>
      <c r="V164" s="785"/>
      <c r="W164" s="785"/>
      <c r="X164" s="785"/>
      <c r="Y164" s="785"/>
      <c r="Z164" s="785"/>
      <c r="AA164" s="785"/>
      <c r="AB164" s="785"/>
      <c r="AG164" s="787"/>
    </row>
    <row r="165" spans="1:33" ht="12.75" x14ac:dyDescent="0.2">
      <c r="A165" s="431" t="s">
        <v>319</v>
      </c>
      <c r="B165" s="785"/>
      <c r="C165" s="785"/>
      <c r="D165" s="785"/>
      <c r="E165" s="785"/>
      <c r="F165" s="785"/>
      <c r="G165" s="785"/>
      <c r="H165" s="785"/>
      <c r="I165" s="785"/>
      <c r="J165" s="785"/>
      <c r="K165" s="785"/>
      <c r="L165" s="785"/>
      <c r="M165" s="785"/>
      <c r="N165" s="785"/>
      <c r="O165" s="785"/>
      <c r="P165" s="785"/>
      <c r="Q165" s="785"/>
      <c r="R165" s="785"/>
      <c r="S165" s="785"/>
      <c r="T165" s="785"/>
      <c r="U165" s="785"/>
      <c r="V165" s="785"/>
      <c r="W165" s="785"/>
      <c r="X165" s="785"/>
      <c r="Y165" s="785"/>
      <c r="Z165" s="785"/>
      <c r="AA165" s="785"/>
      <c r="AB165" s="785"/>
      <c r="AG165" s="787"/>
    </row>
    <row r="166" spans="1:33" ht="15" customHeight="1" x14ac:dyDescent="0.2">
      <c r="A166" s="1490" t="s">
        <v>320</v>
      </c>
      <c r="B166" s="1490"/>
      <c r="C166" s="1490"/>
      <c r="D166" s="1490"/>
      <c r="E166" s="1490"/>
      <c r="F166" s="1490"/>
      <c r="G166" s="785"/>
      <c r="H166" s="785"/>
      <c r="I166" s="785"/>
      <c r="J166" s="785"/>
      <c r="K166" s="785"/>
      <c r="L166" s="785"/>
      <c r="M166" s="785"/>
      <c r="N166" s="785"/>
      <c r="O166" s="785"/>
      <c r="P166" s="785"/>
      <c r="Q166" s="785"/>
      <c r="R166" s="785"/>
      <c r="S166" s="785"/>
      <c r="T166" s="785"/>
      <c r="U166" s="785"/>
      <c r="V166" s="785"/>
      <c r="W166" s="785"/>
      <c r="X166" s="785"/>
      <c r="Y166" s="785"/>
      <c r="Z166" s="785"/>
      <c r="AA166" s="785"/>
      <c r="AB166" s="785"/>
      <c r="AG166" s="787"/>
    </row>
    <row r="167" spans="1:33" ht="12.75" x14ac:dyDescent="0.2">
      <c r="A167" s="785"/>
      <c r="B167" s="785"/>
      <c r="C167" s="785"/>
      <c r="D167" s="785"/>
      <c r="E167" s="785"/>
      <c r="F167" s="785"/>
      <c r="G167" s="785"/>
      <c r="H167" s="785"/>
      <c r="I167" s="785"/>
      <c r="J167" s="785"/>
      <c r="K167" s="785"/>
      <c r="L167" s="785"/>
      <c r="M167" s="785"/>
      <c r="N167" s="785"/>
      <c r="O167" s="785"/>
      <c r="P167" s="785"/>
      <c r="Q167" s="785"/>
      <c r="R167" s="785"/>
      <c r="S167" s="785"/>
      <c r="T167" s="785"/>
      <c r="U167" s="785"/>
      <c r="V167" s="785"/>
      <c r="W167" s="785"/>
      <c r="X167" s="785"/>
      <c r="Y167" s="785"/>
      <c r="Z167" s="785"/>
      <c r="AA167" s="785"/>
      <c r="AB167" s="785"/>
      <c r="AG167" s="787"/>
    </row>
    <row r="168" spans="1:33" ht="12.75" x14ac:dyDescent="0.2">
      <c r="A168" s="785"/>
      <c r="B168" s="785"/>
      <c r="C168" s="785"/>
      <c r="D168" s="785"/>
      <c r="E168" s="785"/>
      <c r="F168" s="785"/>
      <c r="G168" s="785"/>
      <c r="H168" s="785"/>
      <c r="I168" s="785"/>
      <c r="J168" s="785"/>
      <c r="K168" s="785"/>
      <c r="L168" s="785"/>
      <c r="M168" s="785"/>
      <c r="N168" s="785"/>
      <c r="O168" s="785"/>
      <c r="P168" s="785"/>
      <c r="Q168" s="785"/>
      <c r="R168" s="785"/>
      <c r="S168" s="785"/>
      <c r="T168" s="785"/>
      <c r="U168" s="785"/>
      <c r="V168" s="785"/>
      <c r="W168" s="785"/>
      <c r="X168" s="785"/>
      <c r="Y168" s="785"/>
      <c r="Z168" s="785"/>
      <c r="AA168" s="785"/>
      <c r="AB168" s="785"/>
      <c r="AG168" s="787"/>
    </row>
    <row r="169" spans="1:33" ht="12.75" x14ac:dyDescent="0.2">
      <c r="A169" s="786"/>
      <c r="B169" s="786"/>
      <c r="C169" s="786"/>
      <c r="D169" s="786"/>
      <c r="E169" s="786"/>
      <c r="F169" s="786"/>
      <c r="G169" s="786"/>
      <c r="H169" s="786"/>
      <c r="I169" s="786"/>
      <c r="J169" s="786"/>
      <c r="K169" s="786"/>
      <c r="L169" s="786"/>
      <c r="M169" s="786"/>
      <c r="N169" s="786"/>
      <c r="O169" s="786"/>
      <c r="P169" s="786"/>
      <c r="Q169" s="786"/>
      <c r="R169" s="786"/>
      <c r="S169" s="786"/>
      <c r="T169" s="786"/>
      <c r="X169" s="205"/>
      <c r="Y169" s="205"/>
      <c r="AG169" s="787"/>
    </row>
    <row r="170" spans="1:33" x14ac:dyDescent="0.2">
      <c r="AG170" s="787"/>
    </row>
    <row r="171" spans="1:33" x14ac:dyDescent="0.2">
      <c r="X171" s="205"/>
      <c r="Y171" s="205"/>
      <c r="AG171" s="787"/>
    </row>
    <row r="172" spans="1:33" x14ac:dyDescent="0.2">
      <c r="AG172" s="787"/>
    </row>
    <row r="173" spans="1:33" x14ac:dyDescent="0.2">
      <c r="AG173" s="787"/>
    </row>
    <row r="174" spans="1:33" x14ac:dyDescent="0.2">
      <c r="AG174" s="787"/>
    </row>
    <row r="175" spans="1:33" x14ac:dyDescent="0.2">
      <c r="A175" s="205"/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  <c r="S175" s="205"/>
      <c r="T175" s="205"/>
      <c r="X175" s="205"/>
      <c r="Y175" s="205"/>
      <c r="AG175" s="787"/>
    </row>
    <row r="176" spans="1:33" x14ac:dyDescent="0.2">
      <c r="A176" s="205"/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X176" s="205"/>
      <c r="Y176" s="205"/>
      <c r="AG176" s="787"/>
    </row>
    <row r="177" spans="1:33" x14ac:dyDescent="0.2">
      <c r="A177" s="205"/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X177" s="205"/>
      <c r="Y177" s="205"/>
      <c r="AG177" s="787"/>
    </row>
    <row r="178" spans="1:33" x14ac:dyDescent="0.2">
      <c r="A178" s="205"/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O178" s="205"/>
      <c r="P178" s="205"/>
      <c r="Q178" s="205"/>
      <c r="R178" s="205"/>
      <c r="S178" s="205"/>
      <c r="T178" s="205"/>
      <c r="X178" s="205"/>
      <c r="Y178" s="205"/>
      <c r="AG178" s="787"/>
    </row>
    <row r="179" spans="1:33" x14ac:dyDescent="0.2">
      <c r="A179" s="205"/>
      <c r="B179" s="205"/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  <c r="R179" s="205"/>
      <c r="S179" s="205"/>
      <c r="T179" s="205"/>
      <c r="X179" s="205"/>
      <c r="Y179" s="205"/>
      <c r="AG179" s="787"/>
    </row>
    <row r="180" spans="1:33" x14ac:dyDescent="0.2">
      <c r="A180" s="205"/>
      <c r="B180" s="205"/>
      <c r="C180" s="205"/>
      <c r="D180" s="205"/>
      <c r="E180" s="205"/>
      <c r="F180" s="205"/>
      <c r="G180" s="205"/>
      <c r="H180" s="205"/>
      <c r="I180" s="205"/>
      <c r="J180" s="205"/>
      <c r="K180" s="205"/>
      <c r="L180" s="205"/>
      <c r="M180" s="205"/>
      <c r="N180" s="205"/>
      <c r="O180" s="205"/>
      <c r="P180" s="205"/>
      <c r="Q180" s="205"/>
      <c r="R180" s="205"/>
      <c r="S180" s="205"/>
      <c r="T180" s="205"/>
      <c r="X180" s="205"/>
      <c r="Y180" s="205"/>
      <c r="AG180" s="787"/>
    </row>
    <row r="181" spans="1:33" x14ac:dyDescent="0.2">
      <c r="A181" s="205"/>
      <c r="B181" s="205"/>
      <c r="C181" s="205"/>
      <c r="D181" s="205"/>
      <c r="E181" s="205"/>
      <c r="F181" s="205"/>
      <c r="G181" s="205"/>
      <c r="H181" s="205"/>
      <c r="I181" s="205"/>
      <c r="J181" s="205"/>
      <c r="K181" s="205"/>
      <c r="L181" s="205"/>
      <c r="M181" s="205"/>
      <c r="N181" s="205"/>
      <c r="O181" s="205"/>
      <c r="P181" s="205"/>
      <c r="Q181" s="205"/>
      <c r="R181" s="205"/>
      <c r="S181" s="205"/>
      <c r="T181" s="205"/>
      <c r="X181" s="205"/>
      <c r="Y181" s="205"/>
      <c r="AG181" s="787"/>
    </row>
    <row r="182" spans="1:33" x14ac:dyDescent="0.2">
      <c r="A182" s="205"/>
      <c r="B182" s="205"/>
      <c r="C182" s="205"/>
      <c r="D182" s="205"/>
      <c r="E182" s="205"/>
      <c r="F182" s="205"/>
      <c r="G182" s="205"/>
      <c r="H182" s="205"/>
      <c r="I182" s="205"/>
      <c r="J182" s="205"/>
      <c r="K182" s="205"/>
      <c r="L182" s="205"/>
      <c r="M182" s="205"/>
      <c r="N182" s="205"/>
      <c r="O182" s="205"/>
      <c r="P182" s="205"/>
      <c r="Q182" s="205"/>
      <c r="R182" s="205"/>
      <c r="S182" s="205"/>
      <c r="T182" s="205"/>
      <c r="X182" s="205"/>
      <c r="Y182" s="205"/>
      <c r="AG182" s="787"/>
    </row>
    <row r="183" spans="1:33" x14ac:dyDescent="0.2">
      <c r="A183" s="205"/>
      <c r="B183" s="205"/>
      <c r="C183" s="205"/>
      <c r="D183" s="205"/>
      <c r="E183" s="205"/>
      <c r="F183" s="205"/>
      <c r="G183" s="205"/>
      <c r="H183" s="205"/>
      <c r="I183" s="205"/>
      <c r="J183" s="205"/>
      <c r="K183" s="205"/>
      <c r="L183" s="205"/>
      <c r="M183" s="205"/>
      <c r="N183" s="205"/>
      <c r="O183" s="205"/>
      <c r="P183" s="205"/>
      <c r="Q183" s="205"/>
      <c r="R183" s="205"/>
      <c r="S183" s="205"/>
      <c r="T183" s="205"/>
      <c r="X183" s="205"/>
      <c r="Y183" s="205"/>
      <c r="AG183" s="787"/>
    </row>
    <row r="184" spans="1:33" x14ac:dyDescent="0.2">
      <c r="A184" s="205"/>
      <c r="B184" s="205"/>
      <c r="C184" s="20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X184" s="205"/>
      <c r="Y184" s="205"/>
      <c r="AG184" s="787"/>
    </row>
    <row r="185" spans="1:33" x14ac:dyDescent="0.2">
      <c r="A185" s="205"/>
      <c r="B185" s="205"/>
      <c r="C185" s="20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  <c r="O185" s="205"/>
      <c r="P185" s="205"/>
      <c r="Q185" s="205"/>
      <c r="R185" s="205"/>
      <c r="S185" s="205"/>
      <c r="T185" s="205"/>
      <c r="X185" s="205"/>
      <c r="Y185" s="205"/>
      <c r="AG185" s="787"/>
    </row>
    <row r="186" spans="1:33" x14ac:dyDescent="0.2">
      <c r="A186" s="205"/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X186" s="205"/>
      <c r="Y186" s="205"/>
      <c r="AG186" s="787"/>
    </row>
    <row r="187" spans="1:33" x14ac:dyDescent="0.2">
      <c r="A187" s="205"/>
      <c r="B187" s="205"/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X187" s="205"/>
      <c r="Y187" s="205"/>
      <c r="AG187" s="787"/>
    </row>
    <row r="188" spans="1:33" x14ac:dyDescent="0.2">
      <c r="A188" s="205"/>
      <c r="B188" s="205"/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X188" s="205"/>
      <c r="Y188" s="205"/>
      <c r="AG188" s="787"/>
    </row>
    <row r="189" spans="1:33" x14ac:dyDescent="0.2">
      <c r="A189" s="205"/>
      <c r="B189" s="205"/>
      <c r="C189" s="205"/>
      <c r="D189" s="205"/>
      <c r="E189" s="205"/>
      <c r="F189" s="205"/>
      <c r="G189" s="205"/>
      <c r="H189" s="205"/>
      <c r="I189" s="205"/>
      <c r="J189" s="205"/>
      <c r="K189" s="205"/>
      <c r="L189" s="205"/>
      <c r="M189" s="205"/>
      <c r="N189" s="205"/>
      <c r="O189" s="205"/>
      <c r="P189" s="205"/>
      <c r="Q189" s="205"/>
      <c r="R189" s="205"/>
      <c r="S189" s="205"/>
      <c r="T189" s="205"/>
      <c r="X189" s="205"/>
      <c r="Y189" s="205"/>
      <c r="AG189" s="787"/>
    </row>
    <row r="190" spans="1:33" x14ac:dyDescent="0.2">
      <c r="A190" s="205"/>
      <c r="B190" s="205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X190" s="205"/>
      <c r="Y190" s="205"/>
      <c r="AG190" s="787"/>
    </row>
    <row r="191" spans="1:33" x14ac:dyDescent="0.2">
      <c r="A191" s="205"/>
      <c r="B191" s="205"/>
      <c r="C191" s="205"/>
      <c r="D191" s="205"/>
      <c r="E191" s="205"/>
      <c r="F191" s="205"/>
      <c r="G191" s="205"/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/>
      <c r="T191" s="205"/>
      <c r="X191" s="205"/>
      <c r="Y191" s="205"/>
      <c r="AG191" s="787"/>
    </row>
    <row r="192" spans="1:33" x14ac:dyDescent="0.2">
      <c r="A192" s="205"/>
      <c r="B192" s="205"/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X192" s="205"/>
      <c r="Y192" s="205"/>
      <c r="AG192" s="787"/>
    </row>
    <row r="193" spans="1:33" x14ac:dyDescent="0.2">
      <c r="A193" s="205"/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X193" s="205"/>
      <c r="Y193" s="205"/>
      <c r="AG193" s="787"/>
    </row>
    <row r="194" spans="1:33" x14ac:dyDescent="0.2">
      <c r="A194" s="205"/>
      <c r="B194" s="205"/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X194" s="205"/>
      <c r="Y194" s="205"/>
      <c r="AG194" s="787"/>
    </row>
    <row r="195" spans="1:33" x14ac:dyDescent="0.2">
      <c r="A195" s="205"/>
      <c r="B195" s="205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X195" s="205"/>
      <c r="Y195" s="205"/>
      <c r="AG195" s="787"/>
    </row>
    <row r="196" spans="1:33" x14ac:dyDescent="0.2">
      <c r="A196" s="205"/>
      <c r="B196" s="205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X196" s="205"/>
      <c r="Y196" s="205"/>
      <c r="AG196" s="787"/>
    </row>
    <row r="197" spans="1:33" x14ac:dyDescent="0.2">
      <c r="A197" s="205"/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X197" s="205"/>
      <c r="Y197" s="205"/>
      <c r="AG197" s="787"/>
    </row>
    <row r="198" spans="1:33" x14ac:dyDescent="0.2">
      <c r="A198" s="205"/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  <c r="R198" s="205"/>
      <c r="S198" s="205"/>
      <c r="T198" s="205"/>
      <c r="X198" s="205"/>
      <c r="Y198" s="205"/>
      <c r="AG198" s="787"/>
    </row>
    <row r="199" spans="1:33" x14ac:dyDescent="0.2">
      <c r="A199" s="205"/>
      <c r="B199" s="205"/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X199" s="205"/>
      <c r="Y199" s="205"/>
      <c r="AG199" s="787"/>
    </row>
    <row r="200" spans="1:33" x14ac:dyDescent="0.2">
      <c r="A200" s="205"/>
      <c r="B200" s="205"/>
      <c r="C200" s="205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5"/>
      <c r="X200" s="205"/>
      <c r="Y200" s="205"/>
      <c r="AG200" s="787"/>
    </row>
    <row r="201" spans="1:33" x14ac:dyDescent="0.2">
      <c r="A201" s="205"/>
      <c r="B201" s="205"/>
      <c r="C201" s="205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  <c r="Q201" s="205"/>
      <c r="R201" s="205"/>
      <c r="S201" s="205"/>
      <c r="T201" s="205"/>
      <c r="X201" s="205"/>
      <c r="Y201" s="205"/>
      <c r="AG201" s="787"/>
    </row>
    <row r="202" spans="1:33" x14ac:dyDescent="0.2">
      <c r="A202" s="205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X202" s="205"/>
      <c r="Y202" s="205"/>
      <c r="AG202" s="787"/>
    </row>
    <row r="203" spans="1:33" x14ac:dyDescent="0.2">
      <c r="A203" s="205"/>
      <c r="B203" s="205"/>
      <c r="C203" s="205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X203" s="205"/>
      <c r="Y203" s="205"/>
      <c r="AG203" s="787"/>
    </row>
    <row r="204" spans="1:33" x14ac:dyDescent="0.2">
      <c r="A204" s="205"/>
      <c r="B204" s="205"/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X204" s="205"/>
      <c r="Y204" s="205"/>
      <c r="AG204" s="787"/>
    </row>
    <row r="205" spans="1:33" x14ac:dyDescent="0.2">
      <c r="A205" s="205"/>
      <c r="B205" s="205"/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X205" s="205"/>
      <c r="Y205" s="205"/>
      <c r="AG205" s="787"/>
    </row>
    <row r="206" spans="1:33" x14ac:dyDescent="0.2">
      <c r="A206" s="205"/>
      <c r="B206" s="205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X206" s="205"/>
      <c r="Y206" s="205"/>
      <c r="AG206" s="787"/>
    </row>
    <row r="207" spans="1:33" x14ac:dyDescent="0.2">
      <c r="A207" s="205"/>
      <c r="B207" s="205"/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X207" s="205"/>
      <c r="Y207" s="205"/>
      <c r="AG207" s="787"/>
    </row>
    <row r="208" spans="1:33" x14ac:dyDescent="0.2">
      <c r="A208" s="205"/>
      <c r="B208" s="205"/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X208" s="205"/>
      <c r="Y208" s="205"/>
      <c r="AG208" s="787"/>
    </row>
    <row r="209" spans="1:33" x14ac:dyDescent="0.2">
      <c r="A209" s="205"/>
      <c r="B209" s="205"/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X209" s="205"/>
      <c r="Y209" s="205"/>
      <c r="AG209" s="787"/>
    </row>
    <row r="210" spans="1:33" x14ac:dyDescent="0.2">
      <c r="A210" s="205"/>
      <c r="B210" s="205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X210" s="205"/>
      <c r="Y210" s="205"/>
      <c r="AG210" s="787"/>
    </row>
    <row r="211" spans="1:33" x14ac:dyDescent="0.2">
      <c r="A211" s="205"/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05"/>
      <c r="R211" s="205"/>
      <c r="S211" s="205"/>
      <c r="T211" s="205"/>
      <c r="X211" s="205"/>
      <c r="Y211" s="205"/>
      <c r="AG211" s="787"/>
    </row>
    <row r="212" spans="1:33" x14ac:dyDescent="0.2">
      <c r="A212" s="205"/>
      <c r="B212" s="205"/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X212" s="205"/>
      <c r="Y212" s="205"/>
      <c r="AG212" s="787"/>
    </row>
    <row r="213" spans="1:33" x14ac:dyDescent="0.2">
      <c r="A213" s="205"/>
      <c r="B213" s="205"/>
      <c r="C213" s="20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X213" s="205"/>
      <c r="Y213" s="205"/>
      <c r="AG213" s="787"/>
    </row>
    <row r="214" spans="1:33" x14ac:dyDescent="0.2">
      <c r="A214" s="205"/>
      <c r="B214" s="205"/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X214" s="205"/>
      <c r="Y214" s="205"/>
      <c r="AG214" s="787"/>
    </row>
    <row r="215" spans="1:33" x14ac:dyDescent="0.2">
      <c r="A215" s="205"/>
      <c r="B215" s="205"/>
      <c r="C215" s="205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X215" s="205"/>
      <c r="Y215" s="205"/>
      <c r="AG215" s="787"/>
    </row>
    <row r="216" spans="1:33" x14ac:dyDescent="0.2">
      <c r="A216" s="205"/>
      <c r="B216" s="205"/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X216" s="205"/>
      <c r="Y216" s="205"/>
      <c r="AG216" s="787"/>
    </row>
    <row r="217" spans="1:33" x14ac:dyDescent="0.2">
      <c r="A217" s="205"/>
      <c r="B217" s="205"/>
      <c r="C217" s="205"/>
      <c r="D217" s="205"/>
      <c r="E217" s="205"/>
      <c r="F217" s="205"/>
      <c r="G217" s="205"/>
      <c r="H217" s="205"/>
      <c r="I217" s="205"/>
      <c r="J217" s="205"/>
      <c r="K217" s="205"/>
      <c r="L217" s="205"/>
      <c r="M217" s="205"/>
      <c r="N217" s="205"/>
      <c r="O217" s="205"/>
      <c r="P217" s="205"/>
      <c r="Q217" s="205"/>
      <c r="R217" s="205"/>
      <c r="S217" s="205"/>
      <c r="T217" s="205"/>
      <c r="X217" s="205"/>
      <c r="Y217" s="205"/>
      <c r="AG217" s="787"/>
    </row>
    <row r="218" spans="1:33" x14ac:dyDescent="0.2">
      <c r="A218" s="205"/>
      <c r="B218" s="205"/>
      <c r="C218" s="205"/>
      <c r="D218" s="205"/>
      <c r="E218" s="205"/>
      <c r="F218" s="205"/>
      <c r="G218" s="205"/>
      <c r="H218" s="205"/>
      <c r="I218" s="205"/>
      <c r="J218" s="205"/>
      <c r="K218" s="205"/>
      <c r="L218" s="205"/>
      <c r="M218" s="205"/>
      <c r="N218" s="205"/>
      <c r="O218" s="205"/>
      <c r="P218" s="205"/>
      <c r="Q218" s="205"/>
      <c r="R218" s="205"/>
      <c r="S218" s="205"/>
      <c r="T218" s="205"/>
      <c r="X218" s="205"/>
      <c r="Y218" s="205"/>
      <c r="AG218" s="787"/>
    </row>
    <row r="219" spans="1:33" x14ac:dyDescent="0.2">
      <c r="A219" s="205"/>
      <c r="B219" s="205"/>
      <c r="C219" s="205"/>
      <c r="D219" s="205"/>
      <c r="E219" s="205"/>
      <c r="F219" s="205"/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  <c r="R219" s="205"/>
      <c r="S219" s="205"/>
      <c r="T219" s="205"/>
      <c r="X219" s="205"/>
      <c r="Y219" s="205"/>
      <c r="AG219" s="787"/>
    </row>
    <row r="220" spans="1:33" x14ac:dyDescent="0.2">
      <c r="A220" s="205"/>
      <c r="B220" s="205"/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X220" s="205"/>
      <c r="Y220" s="205"/>
      <c r="AG220" s="787"/>
    </row>
    <row r="221" spans="1:33" x14ac:dyDescent="0.2">
      <c r="A221" s="205"/>
      <c r="B221" s="205"/>
      <c r="C221" s="20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  <c r="R221" s="205"/>
      <c r="S221" s="205"/>
      <c r="T221" s="205"/>
      <c r="X221" s="205"/>
      <c r="Y221" s="205"/>
      <c r="AG221" s="787"/>
    </row>
    <row r="222" spans="1:33" x14ac:dyDescent="0.2">
      <c r="A222" s="205"/>
      <c r="B222" s="205"/>
      <c r="C222" s="205"/>
      <c r="D222" s="205"/>
      <c r="E222" s="205"/>
      <c r="F222" s="205"/>
      <c r="G222" s="205"/>
      <c r="H222" s="205"/>
      <c r="I222" s="205"/>
      <c r="J222" s="205"/>
      <c r="K222" s="205"/>
      <c r="L222" s="205"/>
      <c r="M222" s="205"/>
      <c r="N222" s="205"/>
      <c r="O222" s="205"/>
      <c r="P222" s="205"/>
      <c r="Q222" s="205"/>
      <c r="R222" s="205"/>
      <c r="S222" s="205"/>
      <c r="T222" s="205"/>
      <c r="X222" s="205"/>
      <c r="Y222" s="205"/>
      <c r="AG222" s="787"/>
    </row>
    <row r="223" spans="1:33" x14ac:dyDescent="0.2">
      <c r="A223" s="205"/>
      <c r="B223" s="205"/>
      <c r="C223" s="205"/>
      <c r="D223" s="205"/>
      <c r="E223" s="205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X223" s="205"/>
      <c r="Y223" s="205"/>
      <c r="AG223" s="787"/>
    </row>
    <row r="224" spans="1:33" x14ac:dyDescent="0.2">
      <c r="A224" s="205"/>
      <c r="B224" s="205"/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X224" s="205"/>
      <c r="Y224" s="205"/>
      <c r="AG224" s="787"/>
    </row>
    <row r="225" spans="1:33" x14ac:dyDescent="0.2">
      <c r="A225" s="205"/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X225" s="205"/>
      <c r="Y225" s="205"/>
      <c r="AG225" s="787"/>
    </row>
    <row r="226" spans="1:33" x14ac:dyDescent="0.2">
      <c r="A226" s="205"/>
      <c r="B226" s="205"/>
      <c r="C226" s="205"/>
      <c r="D226" s="205"/>
      <c r="E226" s="205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  <c r="Q226" s="205"/>
      <c r="R226" s="205"/>
      <c r="S226" s="205"/>
      <c r="T226" s="205"/>
      <c r="X226" s="205"/>
      <c r="Y226" s="205"/>
      <c r="AG226" s="787"/>
    </row>
    <row r="227" spans="1:33" x14ac:dyDescent="0.2">
      <c r="A227" s="205"/>
      <c r="B227" s="205"/>
      <c r="C227" s="205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5"/>
      <c r="X227" s="205"/>
      <c r="Y227" s="205"/>
      <c r="AG227" s="787"/>
    </row>
    <row r="228" spans="1:33" x14ac:dyDescent="0.2">
      <c r="A228" s="205"/>
      <c r="B228" s="205"/>
      <c r="C228" s="205"/>
      <c r="D228" s="205"/>
      <c r="E228" s="205"/>
      <c r="F228" s="205"/>
      <c r="G228" s="205"/>
      <c r="H228" s="205"/>
      <c r="I228" s="205"/>
      <c r="J228" s="205"/>
      <c r="K228" s="205"/>
      <c r="L228" s="205"/>
      <c r="M228" s="205"/>
      <c r="N228" s="205"/>
      <c r="O228" s="205"/>
      <c r="P228" s="205"/>
      <c r="Q228" s="205"/>
      <c r="R228" s="205"/>
      <c r="S228" s="205"/>
      <c r="T228" s="205"/>
      <c r="X228" s="205"/>
      <c r="Y228" s="205"/>
      <c r="AG228" s="787"/>
    </row>
    <row r="229" spans="1:33" x14ac:dyDescent="0.2">
      <c r="A229" s="205"/>
      <c r="B229" s="205"/>
      <c r="C229" s="205"/>
      <c r="D229" s="205"/>
      <c r="E229" s="205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X229" s="205"/>
      <c r="Y229" s="205"/>
      <c r="AG229" s="787"/>
    </row>
    <row r="230" spans="1:33" x14ac:dyDescent="0.2">
      <c r="A230" s="205"/>
      <c r="B230" s="205"/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X230" s="205"/>
      <c r="Y230" s="205"/>
      <c r="AG230" s="787"/>
    </row>
    <row r="231" spans="1:33" x14ac:dyDescent="0.2">
      <c r="A231" s="205"/>
      <c r="B231" s="205"/>
      <c r="C231" s="205"/>
      <c r="D231" s="205"/>
      <c r="E231" s="205"/>
      <c r="F231" s="205"/>
      <c r="G231" s="205"/>
      <c r="H231" s="205"/>
      <c r="I231" s="205"/>
      <c r="J231" s="205"/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X231" s="205"/>
      <c r="Y231" s="205"/>
      <c r="AG231" s="787"/>
    </row>
    <row r="232" spans="1:33" x14ac:dyDescent="0.2">
      <c r="A232" s="205"/>
      <c r="B232" s="205"/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X232" s="205"/>
      <c r="Y232" s="205"/>
      <c r="AG232" s="787"/>
    </row>
    <row r="233" spans="1:33" x14ac:dyDescent="0.2">
      <c r="A233" s="205"/>
      <c r="B233" s="205"/>
      <c r="C233" s="205"/>
      <c r="D233" s="205"/>
      <c r="E233" s="205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X233" s="205"/>
      <c r="Y233" s="205"/>
      <c r="AG233" s="787"/>
    </row>
    <row r="234" spans="1:33" x14ac:dyDescent="0.2">
      <c r="A234" s="205"/>
      <c r="B234" s="205"/>
      <c r="C234" s="205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  <c r="X234" s="205"/>
      <c r="Y234" s="205"/>
      <c r="AG234" s="787"/>
    </row>
    <row r="235" spans="1:33" x14ac:dyDescent="0.2">
      <c r="A235" s="205"/>
      <c r="B235" s="205"/>
      <c r="C235" s="205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205"/>
      <c r="X235" s="205"/>
      <c r="Y235" s="205"/>
      <c r="AG235" s="787"/>
    </row>
    <row r="236" spans="1:33" x14ac:dyDescent="0.2">
      <c r="A236" s="205"/>
      <c r="B236" s="205"/>
      <c r="C236" s="205"/>
      <c r="D236" s="205"/>
      <c r="E236" s="205"/>
      <c r="F236" s="205"/>
      <c r="G236" s="205"/>
      <c r="H236" s="205"/>
      <c r="I236" s="205"/>
      <c r="J236" s="205"/>
      <c r="K236" s="205"/>
      <c r="L236" s="205"/>
      <c r="M236" s="205"/>
      <c r="N236" s="205"/>
      <c r="O236" s="205"/>
      <c r="P236" s="205"/>
      <c r="Q236" s="205"/>
      <c r="R236" s="205"/>
      <c r="S236" s="205"/>
      <c r="T236" s="205"/>
      <c r="X236" s="205"/>
      <c r="Y236" s="205"/>
      <c r="AG236" s="787"/>
    </row>
    <row r="237" spans="1:33" x14ac:dyDescent="0.2">
      <c r="A237" s="205"/>
      <c r="B237" s="205"/>
      <c r="C237" s="205"/>
      <c r="D237" s="205"/>
      <c r="E237" s="205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5"/>
      <c r="Q237" s="205"/>
      <c r="R237" s="205"/>
      <c r="S237" s="205"/>
      <c r="T237" s="205"/>
      <c r="X237" s="205"/>
      <c r="Y237" s="205"/>
      <c r="AG237" s="787"/>
    </row>
    <row r="238" spans="1:33" x14ac:dyDescent="0.2">
      <c r="A238" s="205"/>
      <c r="B238" s="205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X238" s="205"/>
      <c r="Y238" s="205"/>
      <c r="AG238" s="787"/>
    </row>
    <row r="239" spans="1:33" x14ac:dyDescent="0.2">
      <c r="A239" s="205"/>
      <c r="B239" s="205"/>
      <c r="C239" s="205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X239" s="205"/>
      <c r="Y239" s="205"/>
      <c r="AG239" s="787"/>
    </row>
    <row r="240" spans="1:33" x14ac:dyDescent="0.2">
      <c r="A240" s="205"/>
      <c r="B240" s="205"/>
      <c r="C240" s="205"/>
      <c r="D240" s="205"/>
      <c r="E240" s="205"/>
      <c r="F240" s="205"/>
      <c r="G240" s="205"/>
      <c r="H240" s="205"/>
      <c r="I240" s="205"/>
      <c r="J240" s="205"/>
      <c r="K240" s="205"/>
      <c r="L240" s="205"/>
      <c r="M240" s="205"/>
      <c r="N240" s="205"/>
      <c r="O240" s="205"/>
      <c r="P240" s="205"/>
      <c r="Q240" s="205"/>
      <c r="R240" s="205"/>
      <c r="S240" s="205"/>
      <c r="T240" s="205"/>
      <c r="X240" s="205"/>
      <c r="Y240" s="205"/>
      <c r="AG240" s="787"/>
    </row>
    <row r="241" spans="1:33" x14ac:dyDescent="0.2">
      <c r="A241" s="205"/>
      <c r="B241" s="205"/>
      <c r="C241" s="205"/>
      <c r="D241" s="205"/>
      <c r="E241" s="205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X241" s="205"/>
      <c r="Y241" s="205"/>
      <c r="AG241" s="787"/>
    </row>
    <row r="242" spans="1:33" x14ac:dyDescent="0.2">
      <c r="A242" s="205"/>
      <c r="B242" s="205"/>
      <c r="C242" s="205"/>
      <c r="D242" s="205"/>
      <c r="E242" s="205"/>
      <c r="F242" s="205"/>
      <c r="G242" s="205"/>
      <c r="H242" s="205"/>
      <c r="I242" s="205"/>
      <c r="J242" s="205"/>
      <c r="K242" s="205"/>
      <c r="L242" s="205"/>
      <c r="M242" s="205"/>
      <c r="N242" s="205"/>
      <c r="O242" s="205"/>
      <c r="P242" s="205"/>
      <c r="Q242" s="205"/>
      <c r="R242" s="205"/>
      <c r="S242" s="205"/>
      <c r="T242" s="205"/>
      <c r="X242" s="205"/>
      <c r="Y242" s="205"/>
      <c r="AG242" s="787"/>
    </row>
    <row r="243" spans="1:33" x14ac:dyDescent="0.2">
      <c r="A243" s="205"/>
      <c r="B243" s="205"/>
      <c r="C243" s="205"/>
      <c r="D243" s="205"/>
      <c r="E243" s="205"/>
      <c r="F243" s="205"/>
      <c r="G243" s="205"/>
      <c r="H243" s="205"/>
      <c r="I243" s="205"/>
      <c r="J243" s="205"/>
      <c r="K243" s="205"/>
      <c r="L243" s="205"/>
      <c r="M243" s="205"/>
      <c r="N243" s="205"/>
      <c r="O243" s="205"/>
      <c r="P243" s="205"/>
      <c r="Q243" s="205"/>
      <c r="R243" s="205"/>
      <c r="S243" s="205"/>
      <c r="T243" s="205"/>
      <c r="X243" s="205"/>
      <c r="Y243" s="205"/>
      <c r="AG243" s="787"/>
    </row>
    <row r="244" spans="1:33" x14ac:dyDescent="0.2">
      <c r="A244" s="205"/>
      <c r="B244" s="205"/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X244" s="205"/>
      <c r="Y244" s="205"/>
      <c r="AG244" s="787"/>
    </row>
    <row r="245" spans="1:33" x14ac:dyDescent="0.2">
      <c r="A245" s="205"/>
      <c r="B245" s="205"/>
      <c r="C245" s="205"/>
      <c r="D245" s="205"/>
      <c r="E245" s="205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5"/>
      <c r="Q245" s="205"/>
      <c r="R245" s="205"/>
      <c r="S245" s="205"/>
      <c r="T245" s="205"/>
      <c r="X245" s="205"/>
      <c r="Y245" s="205"/>
      <c r="AG245" s="787"/>
    </row>
    <row r="246" spans="1:33" x14ac:dyDescent="0.2">
      <c r="A246" s="205"/>
      <c r="B246" s="205"/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205"/>
      <c r="X246" s="205"/>
      <c r="Y246" s="205"/>
      <c r="AG246" s="787"/>
    </row>
    <row r="247" spans="1:33" x14ac:dyDescent="0.2">
      <c r="A247" s="205"/>
      <c r="B247" s="205"/>
      <c r="C247" s="20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X247" s="205"/>
      <c r="Y247" s="205"/>
      <c r="AG247" s="787"/>
    </row>
    <row r="248" spans="1:33" x14ac:dyDescent="0.2">
      <c r="A248" s="205"/>
      <c r="B248" s="205"/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X248" s="205"/>
      <c r="Y248" s="205"/>
      <c r="AG248" s="787"/>
    </row>
    <row r="249" spans="1:33" x14ac:dyDescent="0.2">
      <c r="A249" s="205"/>
      <c r="B249" s="205"/>
      <c r="C249" s="205"/>
      <c r="D249" s="205"/>
      <c r="E249" s="205"/>
      <c r="F249" s="205"/>
      <c r="G249" s="205"/>
      <c r="H249" s="205"/>
      <c r="I249" s="205"/>
      <c r="J249" s="205"/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X249" s="205"/>
      <c r="Y249" s="205"/>
      <c r="AG249" s="787"/>
    </row>
    <row r="250" spans="1:33" x14ac:dyDescent="0.2">
      <c r="A250" s="205"/>
      <c r="B250" s="205"/>
      <c r="C250" s="205"/>
      <c r="D250" s="205"/>
      <c r="E250" s="205"/>
      <c r="F250" s="205"/>
      <c r="G250" s="205"/>
      <c r="H250" s="205"/>
      <c r="I250" s="205"/>
      <c r="J250" s="205"/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X250" s="205"/>
      <c r="Y250" s="205"/>
      <c r="AG250" s="787"/>
    </row>
    <row r="251" spans="1:33" x14ac:dyDescent="0.2">
      <c r="A251" s="205"/>
      <c r="B251" s="205"/>
      <c r="C251" s="205"/>
      <c r="D251" s="205"/>
      <c r="E251" s="205"/>
      <c r="F251" s="205"/>
      <c r="G251" s="205"/>
      <c r="H251" s="205"/>
      <c r="I251" s="205"/>
      <c r="J251" s="205"/>
      <c r="K251" s="205"/>
      <c r="L251" s="205"/>
      <c r="M251" s="205"/>
      <c r="N251" s="205"/>
      <c r="O251" s="205"/>
      <c r="P251" s="205"/>
      <c r="Q251" s="205"/>
      <c r="R251" s="205"/>
      <c r="S251" s="205"/>
      <c r="T251" s="205"/>
      <c r="X251" s="205"/>
      <c r="Y251" s="205"/>
      <c r="AG251" s="787"/>
    </row>
    <row r="252" spans="1:33" x14ac:dyDescent="0.2">
      <c r="A252" s="205"/>
      <c r="B252" s="205"/>
      <c r="C252" s="205"/>
      <c r="D252" s="205"/>
      <c r="E252" s="205"/>
      <c r="F252" s="205"/>
      <c r="G252" s="205"/>
      <c r="H252" s="205"/>
      <c r="I252" s="205"/>
      <c r="J252" s="205"/>
      <c r="K252" s="205"/>
      <c r="L252" s="205"/>
      <c r="M252" s="205"/>
      <c r="N252" s="205"/>
      <c r="O252" s="205"/>
      <c r="P252" s="205"/>
      <c r="Q252" s="205"/>
      <c r="R252" s="205"/>
      <c r="S252" s="205"/>
      <c r="T252" s="205"/>
      <c r="X252" s="205"/>
      <c r="Y252" s="205"/>
      <c r="AG252" s="787"/>
    </row>
    <row r="253" spans="1:33" x14ac:dyDescent="0.2">
      <c r="A253" s="205"/>
      <c r="B253" s="205"/>
      <c r="C253" s="205"/>
      <c r="D253" s="205"/>
      <c r="E253" s="205"/>
      <c r="F253" s="205"/>
      <c r="G253" s="205"/>
      <c r="H253" s="205"/>
      <c r="I253" s="205"/>
      <c r="J253" s="205"/>
      <c r="K253" s="205"/>
      <c r="L253" s="205"/>
      <c r="M253" s="205"/>
      <c r="N253" s="205"/>
      <c r="O253" s="205"/>
      <c r="P253" s="205"/>
      <c r="Q253" s="205"/>
      <c r="R253" s="205"/>
      <c r="S253" s="205"/>
      <c r="T253" s="205"/>
      <c r="X253" s="205"/>
      <c r="Y253" s="205"/>
      <c r="AG253" s="787"/>
    </row>
    <row r="254" spans="1:33" x14ac:dyDescent="0.2">
      <c r="A254" s="205"/>
      <c r="B254" s="205"/>
      <c r="C254" s="205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5"/>
      <c r="S254" s="205"/>
      <c r="T254" s="205"/>
      <c r="X254" s="205"/>
      <c r="Y254" s="205"/>
      <c r="AG254" s="787"/>
    </row>
    <row r="255" spans="1:33" x14ac:dyDescent="0.2">
      <c r="A255" s="205"/>
      <c r="B255" s="205"/>
      <c r="C255" s="205"/>
      <c r="D255" s="205"/>
      <c r="E255" s="205"/>
      <c r="F255" s="205"/>
      <c r="G255" s="205"/>
      <c r="H255" s="205"/>
      <c r="I255" s="205"/>
      <c r="J255" s="205"/>
      <c r="K255" s="205"/>
      <c r="L255" s="205"/>
      <c r="M255" s="205"/>
      <c r="N255" s="205"/>
      <c r="O255" s="205"/>
      <c r="P255" s="205"/>
      <c r="Q255" s="205"/>
      <c r="R255" s="205"/>
      <c r="S255" s="205"/>
      <c r="T255" s="205"/>
      <c r="X255" s="205"/>
      <c r="Y255" s="205"/>
      <c r="AG255" s="787"/>
    </row>
    <row r="256" spans="1:33" x14ac:dyDescent="0.2">
      <c r="A256" s="205"/>
      <c r="B256" s="205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X256" s="205"/>
      <c r="Y256" s="205"/>
      <c r="AG256" s="787"/>
    </row>
    <row r="257" spans="1:33" x14ac:dyDescent="0.2">
      <c r="A257" s="205"/>
      <c r="B257" s="205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X257" s="205"/>
      <c r="Y257" s="205"/>
      <c r="AG257" s="787"/>
    </row>
    <row r="258" spans="1:33" x14ac:dyDescent="0.2">
      <c r="A258" s="205"/>
      <c r="B258" s="205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05"/>
      <c r="X258" s="205"/>
      <c r="Y258" s="205"/>
      <c r="AG258" s="787"/>
    </row>
    <row r="259" spans="1:33" x14ac:dyDescent="0.2">
      <c r="A259" s="205"/>
      <c r="B259" s="205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  <c r="M259" s="205"/>
      <c r="N259" s="205"/>
      <c r="O259" s="205"/>
      <c r="P259" s="205"/>
      <c r="Q259" s="205"/>
      <c r="R259" s="205"/>
      <c r="S259" s="205"/>
      <c r="T259" s="205"/>
      <c r="X259" s="205"/>
      <c r="Y259" s="205"/>
      <c r="AG259" s="787"/>
    </row>
    <row r="260" spans="1:33" x14ac:dyDescent="0.2">
      <c r="A260" s="205"/>
      <c r="B260" s="205"/>
      <c r="C260" s="205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X260" s="205"/>
      <c r="Y260" s="205"/>
      <c r="AG260" s="787"/>
    </row>
    <row r="261" spans="1:33" x14ac:dyDescent="0.2">
      <c r="A261" s="205"/>
      <c r="B261" s="205"/>
      <c r="C261" s="205"/>
      <c r="D261" s="205"/>
      <c r="E261" s="205"/>
      <c r="F261" s="205"/>
      <c r="G261" s="205"/>
      <c r="H261" s="205"/>
      <c r="I261" s="205"/>
      <c r="J261" s="205"/>
      <c r="K261" s="205"/>
      <c r="L261" s="205"/>
      <c r="M261" s="205"/>
      <c r="N261" s="205"/>
      <c r="O261" s="205"/>
      <c r="P261" s="205"/>
      <c r="Q261" s="205"/>
      <c r="R261" s="205"/>
      <c r="S261" s="205"/>
      <c r="T261" s="205"/>
      <c r="X261" s="205"/>
      <c r="Y261" s="205"/>
      <c r="AG261" s="787"/>
    </row>
    <row r="262" spans="1:33" x14ac:dyDescent="0.2">
      <c r="A262" s="205"/>
      <c r="B262" s="205"/>
      <c r="C262" s="205"/>
      <c r="D262" s="205"/>
      <c r="E262" s="205"/>
      <c r="F262" s="205"/>
      <c r="G262" s="205"/>
      <c r="H262" s="205"/>
      <c r="I262" s="205"/>
      <c r="J262" s="205"/>
      <c r="K262" s="205"/>
      <c r="L262" s="205"/>
      <c r="M262" s="205"/>
      <c r="N262" s="205"/>
      <c r="O262" s="205"/>
      <c r="P262" s="205"/>
      <c r="Q262" s="205"/>
      <c r="R262" s="205"/>
      <c r="S262" s="205"/>
      <c r="T262" s="205"/>
      <c r="X262" s="205"/>
      <c r="Y262" s="205"/>
      <c r="AG262" s="787"/>
    </row>
    <row r="263" spans="1:33" x14ac:dyDescent="0.2">
      <c r="A263" s="205"/>
      <c r="B263" s="205"/>
      <c r="C263" s="205"/>
      <c r="D263" s="205"/>
      <c r="E263" s="205"/>
      <c r="F263" s="205"/>
      <c r="G263" s="205"/>
      <c r="H263" s="205"/>
      <c r="I263" s="205"/>
      <c r="J263" s="205"/>
      <c r="K263" s="205"/>
      <c r="L263" s="205"/>
      <c r="M263" s="205"/>
      <c r="N263" s="205"/>
      <c r="O263" s="205"/>
      <c r="P263" s="205"/>
      <c r="Q263" s="205"/>
      <c r="R263" s="205"/>
      <c r="S263" s="205"/>
      <c r="T263" s="205"/>
      <c r="X263" s="205"/>
      <c r="Y263" s="205"/>
      <c r="AG263" s="787"/>
    </row>
    <row r="264" spans="1:33" x14ac:dyDescent="0.2">
      <c r="A264" s="205"/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05"/>
      <c r="R264" s="205"/>
      <c r="S264" s="205"/>
      <c r="T264" s="205"/>
      <c r="X264" s="205"/>
      <c r="Y264" s="205"/>
      <c r="AG264" s="787"/>
    </row>
    <row r="265" spans="1:33" x14ac:dyDescent="0.2">
      <c r="A265" s="205"/>
      <c r="B265" s="205"/>
      <c r="C265" s="205"/>
      <c r="D265" s="205"/>
      <c r="E265" s="205"/>
      <c r="F265" s="205"/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05"/>
      <c r="R265" s="205"/>
      <c r="S265" s="205"/>
      <c r="T265" s="205"/>
      <c r="X265" s="205"/>
      <c r="Y265" s="205"/>
      <c r="AG265" s="787"/>
    </row>
    <row r="266" spans="1:33" x14ac:dyDescent="0.2">
      <c r="A266" s="205"/>
      <c r="B266" s="205"/>
      <c r="C266" s="205"/>
      <c r="D266" s="205"/>
      <c r="E266" s="205"/>
      <c r="F266" s="205"/>
      <c r="G266" s="205"/>
      <c r="H266" s="205"/>
      <c r="I266" s="205"/>
      <c r="J266" s="205"/>
      <c r="K266" s="205"/>
      <c r="L266" s="205"/>
      <c r="M266" s="205"/>
      <c r="N266" s="205"/>
      <c r="O266" s="205"/>
      <c r="P266" s="205"/>
      <c r="Q266" s="205"/>
      <c r="R266" s="205"/>
      <c r="S266" s="205"/>
      <c r="T266" s="205"/>
      <c r="X266" s="205"/>
      <c r="Y266" s="205"/>
      <c r="AG266" s="787"/>
    </row>
    <row r="267" spans="1:33" x14ac:dyDescent="0.2">
      <c r="A267" s="205"/>
      <c r="B267" s="205"/>
      <c r="C267" s="205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05"/>
      <c r="P267" s="205"/>
      <c r="Q267" s="205"/>
      <c r="R267" s="205"/>
      <c r="S267" s="205"/>
      <c r="T267" s="205"/>
      <c r="X267" s="205"/>
      <c r="Y267" s="205"/>
      <c r="AG267" s="787"/>
    </row>
    <row r="268" spans="1:33" x14ac:dyDescent="0.2">
      <c r="A268" s="205"/>
      <c r="B268" s="205"/>
      <c r="C268" s="205"/>
      <c r="D268" s="205"/>
      <c r="E268" s="205"/>
      <c r="F268" s="205"/>
      <c r="G268" s="205"/>
      <c r="H268" s="205"/>
      <c r="I268" s="205"/>
      <c r="J268" s="205"/>
      <c r="K268" s="205"/>
      <c r="L268" s="205"/>
      <c r="M268" s="205"/>
      <c r="N268" s="205"/>
      <c r="O268" s="205"/>
      <c r="P268" s="205"/>
      <c r="Q268" s="205"/>
      <c r="R268" s="205"/>
      <c r="S268" s="205"/>
      <c r="T268" s="205"/>
      <c r="X268" s="205"/>
      <c r="Y268" s="205"/>
      <c r="AG268" s="787"/>
    </row>
    <row r="269" spans="1:33" x14ac:dyDescent="0.2">
      <c r="A269" s="205"/>
      <c r="B269" s="205"/>
      <c r="C269" s="205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205"/>
      <c r="O269" s="205"/>
      <c r="P269" s="205"/>
      <c r="Q269" s="205"/>
      <c r="R269" s="205"/>
      <c r="S269" s="205"/>
      <c r="T269" s="205"/>
      <c r="X269" s="205"/>
      <c r="Y269" s="205"/>
      <c r="AG269" s="787"/>
    </row>
    <row r="270" spans="1:33" x14ac:dyDescent="0.2">
      <c r="A270" s="205"/>
      <c r="B270" s="205"/>
      <c r="C270" s="205"/>
      <c r="D270" s="205"/>
      <c r="E270" s="205"/>
      <c r="F270" s="205"/>
      <c r="G270" s="205"/>
      <c r="H270" s="205"/>
      <c r="I270" s="205"/>
      <c r="J270" s="205"/>
      <c r="K270" s="205"/>
      <c r="L270" s="205"/>
      <c r="M270" s="205"/>
      <c r="N270" s="205"/>
      <c r="O270" s="205"/>
      <c r="P270" s="205"/>
      <c r="Q270" s="205"/>
      <c r="R270" s="205"/>
      <c r="S270" s="205"/>
      <c r="T270" s="205"/>
      <c r="X270" s="205"/>
      <c r="Y270" s="205"/>
      <c r="AG270" s="787"/>
    </row>
    <row r="271" spans="1:33" x14ac:dyDescent="0.2">
      <c r="A271" s="205"/>
      <c r="B271" s="205"/>
      <c r="C271" s="205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5"/>
      <c r="Q271" s="205"/>
      <c r="R271" s="205"/>
      <c r="S271" s="205"/>
      <c r="T271" s="205"/>
      <c r="X271" s="205"/>
      <c r="Y271" s="205"/>
      <c r="AG271" s="787"/>
    </row>
    <row r="272" spans="1:33" x14ac:dyDescent="0.2">
      <c r="A272" s="205"/>
      <c r="B272" s="205"/>
      <c r="C272" s="205"/>
      <c r="D272" s="205"/>
      <c r="E272" s="205"/>
      <c r="F272" s="205"/>
      <c r="G272" s="205"/>
      <c r="H272" s="205"/>
      <c r="I272" s="205"/>
      <c r="J272" s="205"/>
      <c r="K272" s="205"/>
      <c r="L272" s="205"/>
      <c r="M272" s="205"/>
      <c r="N272" s="205"/>
      <c r="O272" s="205"/>
      <c r="P272" s="205"/>
      <c r="Q272" s="205"/>
      <c r="R272" s="205"/>
      <c r="S272" s="205"/>
      <c r="T272" s="205"/>
      <c r="X272" s="205"/>
      <c r="Y272" s="205"/>
      <c r="AG272" s="787"/>
    </row>
    <row r="273" spans="1:33" x14ac:dyDescent="0.2">
      <c r="A273" s="205"/>
      <c r="B273" s="205"/>
      <c r="C273" s="205"/>
      <c r="D273" s="205"/>
      <c r="E273" s="205"/>
      <c r="F273" s="205"/>
      <c r="G273" s="205"/>
      <c r="H273" s="205"/>
      <c r="I273" s="205"/>
      <c r="J273" s="205"/>
      <c r="K273" s="205"/>
      <c r="L273" s="205"/>
      <c r="M273" s="205"/>
      <c r="N273" s="205"/>
      <c r="O273" s="205"/>
      <c r="P273" s="205"/>
      <c r="Q273" s="205"/>
      <c r="R273" s="205"/>
      <c r="S273" s="205"/>
      <c r="T273" s="205"/>
      <c r="X273" s="205"/>
      <c r="Y273" s="205"/>
      <c r="AG273" s="787"/>
    </row>
    <row r="274" spans="1:33" x14ac:dyDescent="0.2">
      <c r="A274" s="205"/>
      <c r="B274" s="205"/>
      <c r="C274" s="205"/>
      <c r="D274" s="205"/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X274" s="205"/>
      <c r="Y274" s="205"/>
      <c r="AG274" s="787"/>
    </row>
    <row r="275" spans="1:33" x14ac:dyDescent="0.2">
      <c r="A275" s="205"/>
      <c r="B275" s="205"/>
      <c r="C275" s="205"/>
      <c r="D275" s="205"/>
      <c r="E275" s="205"/>
      <c r="F275" s="205"/>
      <c r="G275" s="205"/>
      <c r="H275" s="205"/>
      <c r="I275" s="205"/>
      <c r="J275" s="205"/>
      <c r="K275" s="205"/>
      <c r="L275" s="205"/>
      <c r="M275" s="205"/>
      <c r="N275" s="205"/>
      <c r="O275" s="205"/>
      <c r="P275" s="205"/>
      <c r="Q275" s="205"/>
      <c r="R275" s="205"/>
      <c r="S275" s="205"/>
      <c r="T275" s="205"/>
      <c r="X275" s="205"/>
      <c r="Y275" s="205"/>
      <c r="AG275" s="787"/>
    </row>
    <row r="276" spans="1:33" x14ac:dyDescent="0.2">
      <c r="A276" s="205"/>
      <c r="B276" s="205"/>
      <c r="C276" s="20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5"/>
      <c r="O276" s="205"/>
      <c r="P276" s="205"/>
      <c r="Q276" s="205"/>
      <c r="R276" s="205"/>
      <c r="S276" s="205"/>
      <c r="T276" s="205"/>
      <c r="X276" s="205"/>
      <c r="Y276" s="205"/>
      <c r="AG276" s="787"/>
    </row>
    <row r="277" spans="1:33" x14ac:dyDescent="0.2">
      <c r="A277" s="205"/>
      <c r="B277" s="205"/>
      <c r="C277" s="205"/>
      <c r="D277" s="205"/>
      <c r="E277" s="205"/>
      <c r="F277" s="205"/>
      <c r="G277" s="205"/>
      <c r="H277" s="205"/>
      <c r="I277" s="205"/>
      <c r="J277" s="205"/>
      <c r="K277" s="205"/>
      <c r="L277" s="205"/>
      <c r="M277" s="205"/>
      <c r="N277" s="205"/>
      <c r="O277" s="205"/>
      <c r="P277" s="205"/>
      <c r="Q277" s="205"/>
      <c r="R277" s="205"/>
      <c r="S277" s="205"/>
      <c r="T277" s="205"/>
      <c r="X277" s="205"/>
      <c r="Y277" s="205"/>
      <c r="AG277" s="787"/>
    </row>
    <row r="278" spans="1:33" x14ac:dyDescent="0.2">
      <c r="A278" s="205"/>
      <c r="B278" s="205"/>
      <c r="C278" s="205"/>
      <c r="D278" s="205"/>
      <c r="E278" s="205"/>
      <c r="F278" s="205"/>
      <c r="G278" s="205"/>
      <c r="H278" s="205"/>
      <c r="I278" s="205"/>
      <c r="J278" s="205"/>
      <c r="K278" s="205"/>
      <c r="L278" s="205"/>
      <c r="M278" s="205"/>
      <c r="N278" s="205"/>
      <c r="O278" s="205"/>
      <c r="P278" s="205"/>
      <c r="Q278" s="205"/>
      <c r="R278" s="205"/>
      <c r="S278" s="205"/>
      <c r="T278" s="205"/>
      <c r="X278" s="205"/>
      <c r="Y278" s="205"/>
      <c r="AG278" s="787"/>
    </row>
    <row r="279" spans="1:33" x14ac:dyDescent="0.2">
      <c r="A279" s="205"/>
      <c r="B279" s="205"/>
      <c r="C279" s="205"/>
      <c r="D279" s="205"/>
      <c r="E279" s="205"/>
      <c r="F279" s="205"/>
      <c r="G279" s="205"/>
      <c r="H279" s="205"/>
      <c r="I279" s="205"/>
      <c r="J279" s="205"/>
      <c r="K279" s="205"/>
      <c r="L279" s="205"/>
      <c r="M279" s="205"/>
      <c r="N279" s="205"/>
      <c r="O279" s="205"/>
      <c r="P279" s="205"/>
      <c r="Q279" s="205"/>
      <c r="R279" s="205"/>
      <c r="S279" s="205"/>
      <c r="T279" s="205"/>
      <c r="X279" s="205"/>
      <c r="Y279" s="205"/>
      <c r="AG279" s="787"/>
    </row>
    <row r="280" spans="1:33" x14ac:dyDescent="0.2">
      <c r="A280" s="205"/>
      <c r="B280" s="205"/>
      <c r="C280" s="205"/>
      <c r="D280" s="205"/>
      <c r="E280" s="205"/>
      <c r="F280" s="205"/>
      <c r="G280" s="205"/>
      <c r="H280" s="205"/>
      <c r="I280" s="205"/>
      <c r="J280" s="205"/>
      <c r="K280" s="205"/>
      <c r="L280" s="205"/>
      <c r="M280" s="205"/>
      <c r="N280" s="205"/>
      <c r="O280" s="205"/>
      <c r="P280" s="205"/>
      <c r="Q280" s="205"/>
      <c r="R280" s="205"/>
      <c r="S280" s="205"/>
      <c r="T280" s="205"/>
      <c r="X280" s="205"/>
      <c r="Y280" s="205"/>
      <c r="AG280" s="787"/>
    </row>
    <row r="281" spans="1:33" x14ac:dyDescent="0.2">
      <c r="A281" s="205"/>
      <c r="B281" s="205"/>
      <c r="C281" s="205"/>
      <c r="D281" s="205"/>
      <c r="E281" s="205"/>
      <c r="F281" s="205"/>
      <c r="G281" s="205"/>
      <c r="H281" s="205"/>
      <c r="I281" s="205"/>
      <c r="J281" s="205"/>
      <c r="K281" s="205"/>
      <c r="L281" s="205"/>
      <c r="M281" s="205"/>
      <c r="N281" s="205"/>
      <c r="O281" s="205"/>
      <c r="P281" s="205"/>
      <c r="Q281" s="205"/>
      <c r="R281" s="205"/>
      <c r="S281" s="205"/>
      <c r="T281" s="205"/>
      <c r="X281" s="205"/>
      <c r="Y281" s="205"/>
      <c r="AG281" s="787"/>
    </row>
    <row r="282" spans="1:33" x14ac:dyDescent="0.2">
      <c r="A282" s="205"/>
      <c r="B282" s="205"/>
      <c r="C282" s="205"/>
      <c r="D282" s="205"/>
      <c r="E282" s="205"/>
      <c r="F282" s="205"/>
      <c r="G282" s="205"/>
      <c r="H282" s="205"/>
      <c r="I282" s="205"/>
      <c r="J282" s="205"/>
      <c r="K282" s="205"/>
      <c r="L282" s="205"/>
      <c r="M282" s="205"/>
      <c r="N282" s="205"/>
      <c r="O282" s="205"/>
      <c r="P282" s="205"/>
      <c r="Q282" s="205"/>
      <c r="R282" s="205"/>
      <c r="S282" s="205"/>
      <c r="T282" s="205"/>
      <c r="X282" s="205"/>
      <c r="Y282" s="205"/>
      <c r="AG282" s="787"/>
    </row>
    <row r="283" spans="1:33" x14ac:dyDescent="0.2">
      <c r="A283" s="205"/>
      <c r="B283" s="205"/>
      <c r="C283" s="205"/>
      <c r="D283" s="205"/>
      <c r="E283" s="205"/>
      <c r="F283" s="205"/>
      <c r="G283" s="205"/>
      <c r="H283" s="205"/>
      <c r="I283" s="205"/>
      <c r="J283" s="205"/>
      <c r="K283" s="205"/>
      <c r="L283" s="205"/>
      <c r="M283" s="205"/>
      <c r="N283" s="205"/>
      <c r="O283" s="205"/>
      <c r="P283" s="205"/>
      <c r="Q283" s="205"/>
      <c r="R283" s="205"/>
      <c r="S283" s="205"/>
      <c r="T283" s="205"/>
      <c r="X283" s="205"/>
      <c r="Y283" s="205"/>
      <c r="AG283" s="787"/>
    </row>
    <row r="284" spans="1:33" x14ac:dyDescent="0.2">
      <c r="A284" s="205"/>
      <c r="B284" s="205"/>
      <c r="C284" s="205"/>
      <c r="D284" s="205"/>
      <c r="E284" s="205"/>
      <c r="F284" s="205"/>
      <c r="G284" s="205"/>
      <c r="H284" s="205"/>
      <c r="I284" s="205"/>
      <c r="J284" s="205"/>
      <c r="K284" s="205"/>
      <c r="L284" s="205"/>
      <c r="M284" s="205"/>
      <c r="N284" s="205"/>
      <c r="O284" s="205"/>
      <c r="P284" s="205"/>
      <c r="Q284" s="205"/>
      <c r="R284" s="205"/>
      <c r="S284" s="205"/>
      <c r="T284" s="205"/>
      <c r="X284" s="205"/>
      <c r="Y284" s="205"/>
      <c r="AG284" s="787"/>
    </row>
    <row r="285" spans="1:33" x14ac:dyDescent="0.2">
      <c r="A285" s="205"/>
      <c r="B285" s="205"/>
      <c r="C285" s="20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5"/>
      <c r="N285" s="205"/>
      <c r="O285" s="205"/>
      <c r="P285" s="205"/>
      <c r="Q285" s="205"/>
      <c r="R285" s="205"/>
      <c r="S285" s="205"/>
      <c r="T285" s="205"/>
      <c r="X285" s="205"/>
      <c r="Y285" s="205"/>
      <c r="AG285" s="787"/>
    </row>
    <row r="286" spans="1:33" x14ac:dyDescent="0.2">
      <c r="A286" s="205"/>
      <c r="B286" s="205"/>
      <c r="C286" s="205"/>
      <c r="D286" s="205"/>
      <c r="E286" s="205"/>
      <c r="F286" s="205"/>
      <c r="G286" s="205"/>
      <c r="H286" s="205"/>
      <c r="I286" s="205"/>
      <c r="J286" s="205"/>
      <c r="K286" s="205"/>
      <c r="L286" s="205"/>
      <c r="M286" s="205"/>
      <c r="N286" s="205"/>
      <c r="O286" s="205"/>
      <c r="P286" s="205"/>
      <c r="Q286" s="205"/>
      <c r="R286" s="205"/>
      <c r="S286" s="205"/>
      <c r="T286" s="205"/>
      <c r="X286" s="205"/>
      <c r="Y286" s="205"/>
      <c r="AG286" s="787"/>
    </row>
    <row r="287" spans="1:33" x14ac:dyDescent="0.2">
      <c r="A287" s="205"/>
      <c r="B287" s="205"/>
      <c r="C287" s="205"/>
      <c r="D287" s="205"/>
      <c r="E287" s="205"/>
      <c r="F287" s="205"/>
      <c r="G287" s="205"/>
      <c r="H287" s="205"/>
      <c r="I287" s="205"/>
      <c r="J287" s="205"/>
      <c r="K287" s="205"/>
      <c r="L287" s="205"/>
      <c r="M287" s="205"/>
      <c r="N287" s="205"/>
      <c r="O287" s="205"/>
      <c r="P287" s="205"/>
      <c r="Q287" s="205"/>
      <c r="R287" s="205"/>
      <c r="S287" s="205"/>
      <c r="T287" s="205"/>
      <c r="X287" s="205"/>
      <c r="Y287" s="205"/>
      <c r="AG287" s="787"/>
    </row>
    <row r="288" spans="1:33" x14ac:dyDescent="0.2">
      <c r="A288" s="205"/>
      <c r="B288" s="205"/>
      <c r="C288" s="205"/>
      <c r="D288" s="205"/>
      <c r="E288" s="205"/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  <c r="P288" s="205"/>
      <c r="Q288" s="205"/>
      <c r="R288" s="205"/>
      <c r="S288" s="205"/>
      <c r="T288" s="205"/>
      <c r="X288" s="205"/>
      <c r="Y288" s="205"/>
      <c r="AG288" s="787"/>
    </row>
    <row r="289" spans="1:33" x14ac:dyDescent="0.2">
      <c r="A289" s="205"/>
      <c r="B289" s="205"/>
      <c r="C289" s="205"/>
      <c r="D289" s="205"/>
      <c r="E289" s="205"/>
      <c r="F289" s="205"/>
      <c r="G289" s="205"/>
      <c r="H289" s="205"/>
      <c r="I289" s="205"/>
      <c r="J289" s="205"/>
      <c r="K289" s="205"/>
      <c r="L289" s="205"/>
      <c r="M289" s="205"/>
      <c r="N289" s="205"/>
      <c r="O289" s="205"/>
      <c r="P289" s="205"/>
      <c r="Q289" s="205"/>
      <c r="R289" s="205"/>
      <c r="S289" s="205"/>
      <c r="T289" s="205"/>
      <c r="X289" s="205"/>
      <c r="Y289" s="205"/>
      <c r="AG289" s="787"/>
    </row>
    <row r="290" spans="1:33" x14ac:dyDescent="0.2">
      <c r="A290" s="205"/>
      <c r="B290" s="205"/>
      <c r="C290" s="205"/>
      <c r="D290" s="205"/>
      <c r="E290" s="205"/>
      <c r="F290" s="205"/>
      <c r="G290" s="205"/>
      <c r="H290" s="205"/>
      <c r="I290" s="205"/>
      <c r="J290" s="205"/>
      <c r="K290" s="205"/>
      <c r="L290" s="205"/>
      <c r="M290" s="205"/>
      <c r="N290" s="205"/>
      <c r="O290" s="205"/>
      <c r="P290" s="205"/>
      <c r="Q290" s="205"/>
      <c r="R290" s="205"/>
      <c r="S290" s="205"/>
      <c r="T290" s="205"/>
      <c r="X290" s="205"/>
      <c r="Y290" s="205"/>
      <c r="AG290" s="787"/>
    </row>
    <row r="291" spans="1:33" x14ac:dyDescent="0.2">
      <c r="A291" s="205"/>
      <c r="B291" s="205"/>
      <c r="C291" s="205"/>
      <c r="D291" s="205"/>
      <c r="E291" s="205"/>
      <c r="F291" s="205"/>
      <c r="G291" s="205"/>
      <c r="H291" s="205"/>
      <c r="I291" s="205"/>
      <c r="J291" s="205"/>
      <c r="K291" s="205"/>
      <c r="L291" s="205"/>
      <c r="M291" s="205"/>
      <c r="N291" s="205"/>
      <c r="O291" s="205"/>
      <c r="P291" s="205"/>
      <c r="Q291" s="205"/>
      <c r="R291" s="205"/>
      <c r="S291" s="205"/>
      <c r="T291" s="205"/>
      <c r="X291" s="205"/>
      <c r="Y291" s="205"/>
      <c r="AG291" s="787"/>
    </row>
    <row r="292" spans="1:33" x14ac:dyDescent="0.2">
      <c r="A292" s="205"/>
      <c r="B292" s="205"/>
      <c r="C292" s="205"/>
      <c r="D292" s="205"/>
      <c r="E292" s="205"/>
      <c r="F292" s="205"/>
      <c r="G292" s="205"/>
      <c r="H292" s="205"/>
      <c r="I292" s="205"/>
      <c r="J292" s="205"/>
      <c r="K292" s="205"/>
      <c r="L292" s="205"/>
      <c r="M292" s="205"/>
      <c r="N292" s="205"/>
      <c r="O292" s="205"/>
      <c r="P292" s="205"/>
      <c r="Q292" s="205"/>
      <c r="R292" s="205"/>
      <c r="S292" s="205"/>
      <c r="T292" s="205"/>
      <c r="X292" s="205"/>
      <c r="Y292" s="205"/>
      <c r="AG292" s="787"/>
    </row>
    <row r="293" spans="1:33" x14ac:dyDescent="0.2">
      <c r="A293" s="205"/>
      <c r="B293" s="205"/>
      <c r="C293" s="205"/>
      <c r="D293" s="205"/>
      <c r="E293" s="205"/>
      <c r="F293" s="205"/>
      <c r="G293" s="205"/>
      <c r="H293" s="205"/>
      <c r="I293" s="205"/>
      <c r="J293" s="205"/>
      <c r="K293" s="205"/>
      <c r="L293" s="205"/>
      <c r="M293" s="205"/>
      <c r="N293" s="205"/>
      <c r="O293" s="205"/>
      <c r="P293" s="205"/>
      <c r="Q293" s="205"/>
      <c r="R293" s="205"/>
      <c r="S293" s="205"/>
      <c r="T293" s="205"/>
      <c r="X293" s="205"/>
      <c r="Y293" s="205"/>
      <c r="AG293" s="787"/>
    </row>
    <row r="294" spans="1:33" x14ac:dyDescent="0.2">
      <c r="A294" s="205"/>
      <c r="B294" s="205"/>
      <c r="C294" s="205"/>
      <c r="D294" s="205"/>
      <c r="E294" s="205"/>
      <c r="F294" s="205"/>
      <c r="G294" s="205"/>
      <c r="H294" s="205"/>
      <c r="I294" s="205"/>
      <c r="J294" s="205"/>
      <c r="K294" s="205"/>
      <c r="L294" s="205"/>
      <c r="M294" s="205"/>
      <c r="N294" s="205"/>
      <c r="O294" s="205"/>
      <c r="P294" s="205"/>
      <c r="Q294" s="205"/>
      <c r="R294" s="205"/>
      <c r="S294" s="205"/>
      <c r="T294" s="205"/>
      <c r="X294" s="205"/>
      <c r="Y294" s="205"/>
      <c r="AG294" s="787"/>
    </row>
    <row r="295" spans="1:33" x14ac:dyDescent="0.2">
      <c r="A295" s="205"/>
      <c r="B295" s="205"/>
      <c r="C295" s="205"/>
      <c r="D295" s="205"/>
      <c r="E295" s="205"/>
      <c r="F295" s="205"/>
      <c r="G295" s="205"/>
      <c r="H295" s="205"/>
      <c r="I295" s="205"/>
      <c r="J295" s="205"/>
      <c r="K295" s="205"/>
      <c r="L295" s="205"/>
      <c r="M295" s="205"/>
      <c r="N295" s="205"/>
      <c r="O295" s="205"/>
      <c r="P295" s="205"/>
      <c r="Q295" s="205"/>
      <c r="R295" s="205"/>
      <c r="S295" s="205"/>
      <c r="T295" s="205"/>
      <c r="X295" s="205"/>
      <c r="Y295" s="205"/>
      <c r="AG295" s="787"/>
    </row>
    <row r="296" spans="1:33" x14ac:dyDescent="0.2">
      <c r="A296" s="205"/>
      <c r="B296" s="205"/>
      <c r="C296" s="205"/>
      <c r="D296" s="205"/>
      <c r="E296" s="205"/>
      <c r="F296" s="205"/>
      <c r="G296" s="205"/>
      <c r="H296" s="205"/>
      <c r="I296" s="205"/>
      <c r="J296" s="205"/>
      <c r="K296" s="205"/>
      <c r="L296" s="205"/>
      <c r="M296" s="205"/>
      <c r="N296" s="205"/>
      <c r="O296" s="205"/>
      <c r="P296" s="205"/>
      <c r="Q296" s="205"/>
      <c r="R296" s="205"/>
      <c r="S296" s="205"/>
      <c r="T296" s="205"/>
      <c r="X296" s="205"/>
      <c r="Y296" s="205"/>
      <c r="AG296" s="787"/>
    </row>
    <row r="297" spans="1:33" x14ac:dyDescent="0.2">
      <c r="A297" s="205"/>
      <c r="B297" s="205"/>
      <c r="C297" s="205"/>
      <c r="D297" s="205"/>
      <c r="E297" s="205"/>
      <c r="F297" s="205"/>
      <c r="G297" s="205"/>
      <c r="H297" s="205"/>
      <c r="I297" s="205"/>
      <c r="J297" s="205"/>
      <c r="K297" s="205"/>
      <c r="L297" s="205"/>
      <c r="M297" s="205"/>
      <c r="N297" s="205"/>
      <c r="O297" s="205"/>
      <c r="P297" s="205"/>
      <c r="Q297" s="205"/>
      <c r="R297" s="205"/>
      <c r="S297" s="205"/>
      <c r="T297" s="205"/>
      <c r="X297" s="205"/>
      <c r="Y297" s="205"/>
      <c r="AG297" s="787"/>
    </row>
    <row r="298" spans="1:33" x14ac:dyDescent="0.2">
      <c r="A298" s="205"/>
      <c r="B298" s="205"/>
      <c r="C298" s="205"/>
      <c r="D298" s="205"/>
      <c r="E298" s="205"/>
      <c r="F298" s="205"/>
      <c r="G298" s="205"/>
      <c r="H298" s="205"/>
      <c r="I298" s="205"/>
      <c r="J298" s="205"/>
      <c r="K298" s="205"/>
      <c r="L298" s="205"/>
      <c r="M298" s="205"/>
      <c r="N298" s="205"/>
      <c r="O298" s="205"/>
      <c r="P298" s="205"/>
      <c r="Q298" s="205"/>
      <c r="R298" s="205"/>
      <c r="S298" s="205"/>
      <c r="T298" s="205"/>
      <c r="X298" s="205"/>
      <c r="Y298" s="205"/>
      <c r="AG298" s="787"/>
    </row>
    <row r="299" spans="1:33" x14ac:dyDescent="0.2">
      <c r="A299" s="205"/>
      <c r="B299" s="205"/>
      <c r="C299" s="205"/>
      <c r="D299" s="205"/>
      <c r="E299" s="205"/>
      <c r="F299" s="205"/>
      <c r="G299" s="205"/>
      <c r="H299" s="205"/>
      <c r="I299" s="205"/>
      <c r="J299" s="205"/>
      <c r="K299" s="205"/>
      <c r="L299" s="205"/>
      <c r="M299" s="205"/>
      <c r="N299" s="205"/>
      <c r="O299" s="205"/>
      <c r="P299" s="205"/>
      <c r="Q299" s="205"/>
      <c r="R299" s="205"/>
      <c r="S299" s="205"/>
      <c r="T299" s="205"/>
      <c r="X299" s="205"/>
      <c r="Y299" s="205"/>
      <c r="AG299" s="787"/>
    </row>
    <row r="300" spans="1:33" x14ac:dyDescent="0.2">
      <c r="A300" s="205"/>
      <c r="B300" s="205"/>
      <c r="C300" s="205"/>
      <c r="D300" s="205"/>
      <c r="E300" s="205"/>
      <c r="F300" s="205"/>
      <c r="G300" s="205"/>
      <c r="H300" s="205"/>
      <c r="I300" s="205"/>
      <c r="J300" s="205"/>
      <c r="K300" s="205"/>
      <c r="L300" s="205"/>
      <c r="M300" s="205"/>
      <c r="N300" s="205"/>
      <c r="O300" s="205"/>
      <c r="P300" s="205"/>
      <c r="Q300" s="205"/>
      <c r="R300" s="205"/>
      <c r="S300" s="205"/>
      <c r="T300" s="205"/>
      <c r="X300" s="205"/>
      <c r="Y300" s="205"/>
      <c r="AG300" s="787"/>
    </row>
    <row r="301" spans="1:33" x14ac:dyDescent="0.2">
      <c r="A301" s="205"/>
      <c r="B301" s="205"/>
      <c r="C301" s="205"/>
      <c r="D301" s="205"/>
      <c r="E301" s="205"/>
      <c r="F301" s="205"/>
      <c r="G301" s="205"/>
      <c r="H301" s="205"/>
      <c r="I301" s="205"/>
      <c r="J301" s="205"/>
      <c r="K301" s="205"/>
      <c r="L301" s="205"/>
      <c r="M301" s="205"/>
      <c r="N301" s="205"/>
      <c r="O301" s="205"/>
      <c r="P301" s="205"/>
      <c r="Q301" s="205"/>
      <c r="R301" s="205"/>
      <c r="S301" s="205"/>
      <c r="T301" s="205"/>
      <c r="X301" s="205"/>
      <c r="Y301" s="205"/>
      <c r="AG301" s="787"/>
    </row>
    <row r="302" spans="1:33" x14ac:dyDescent="0.2">
      <c r="A302" s="205"/>
      <c r="B302" s="205"/>
      <c r="C302" s="205"/>
      <c r="D302" s="205"/>
      <c r="E302" s="205"/>
      <c r="F302" s="205"/>
      <c r="G302" s="205"/>
      <c r="H302" s="205"/>
      <c r="I302" s="205"/>
      <c r="J302" s="205"/>
      <c r="K302" s="205"/>
      <c r="L302" s="205"/>
      <c r="M302" s="205"/>
      <c r="N302" s="205"/>
      <c r="O302" s="205"/>
      <c r="P302" s="205"/>
      <c r="Q302" s="205"/>
      <c r="R302" s="205"/>
      <c r="S302" s="205"/>
      <c r="T302" s="205"/>
      <c r="X302" s="205"/>
      <c r="Y302" s="205"/>
      <c r="AG302" s="787"/>
    </row>
    <row r="303" spans="1:33" x14ac:dyDescent="0.2">
      <c r="A303" s="205"/>
      <c r="B303" s="205"/>
      <c r="C303" s="205"/>
      <c r="D303" s="205"/>
      <c r="E303" s="205"/>
      <c r="F303" s="205"/>
      <c r="G303" s="205"/>
      <c r="H303" s="205"/>
      <c r="I303" s="205"/>
      <c r="J303" s="205"/>
      <c r="K303" s="205"/>
      <c r="L303" s="205"/>
      <c r="M303" s="205"/>
      <c r="N303" s="205"/>
      <c r="O303" s="205"/>
      <c r="P303" s="205"/>
      <c r="Q303" s="205"/>
      <c r="R303" s="205"/>
      <c r="S303" s="205"/>
      <c r="T303" s="205"/>
      <c r="X303" s="205"/>
      <c r="Y303" s="205"/>
      <c r="AG303" s="787"/>
    </row>
    <row r="304" spans="1:33" x14ac:dyDescent="0.2">
      <c r="A304" s="205"/>
      <c r="B304" s="205"/>
      <c r="C304" s="205"/>
      <c r="D304" s="205"/>
      <c r="E304" s="205"/>
      <c r="F304" s="205"/>
      <c r="G304" s="205"/>
      <c r="H304" s="205"/>
      <c r="I304" s="205"/>
      <c r="J304" s="205"/>
      <c r="K304" s="205"/>
      <c r="L304" s="205"/>
      <c r="M304" s="205"/>
      <c r="N304" s="205"/>
      <c r="O304" s="205"/>
      <c r="P304" s="205"/>
      <c r="Q304" s="205"/>
      <c r="R304" s="205"/>
      <c r="S304" s="205"/>
      <c r="T304" s="205"/>
      <c r="X304" s="205"/>
      <c r="Y304" s="205"/>
      <c r="AG304" s="787"/>
    </row>
    <row r="305" spans="1:33" x14ac:dyDescent="0.2">
      <c r="A305" s="205"/>
      <c r="B305" s="205"/>
      <c r="C305" s="205"/>
      <c r="D305" s="205"/>
      <c r="E305" s="205"/>
      <c r="F305" s="205"/>
      <c r="G305" s="205"/>
      <c r="H305" s="205"/>
      <c r="I305" s="205"/>
      <c r="J305" s="205"/>
      <c r="K305" s="205"/>
      <c r="L305" s="205"/>
      <c r="M305" s="205"/>
      <c r="N305" s="205"/>
      <c r="O305" s="205"/>
      <c r="P305" s="205"/>
      <c r="Q305" s="205"/>
      <c r="R305" s="205"/>
      <c r="S305" s="205"/>
      <c r="T305" s="205"/>
      <c r="X305" s="205"/>
      <c r="Y305" s="205"/>
      <c r="AG305" s="787"/>
    </row>
    <row r="306" spans="1:33" x14ac:dyDescent="0.2">
      <c r="A306" s="205"/>
      <c r="B306" s="205"/>
      <c r="C306" s="205"/>
      <c r="D306" s="205"/>
      <c r="E306" s="205"/>
      <c r="F306" s="205"/>
      <c r="G306" s="205"/>
      <c r="H306" s="205"/>
      <c r="I306" s="205"/>
      <c r="J306" s="205"/>
      <c r="K306" s="205"/>
      <c r="L306" s="205"/>
      <c r="M306" s="205"/>
      <c r="N306" s="205"/>
      <c r="O306" s="205"/>
      <c r="P306" s="205"/>
      <c r="Q306" s="205"/>
      <c r="R306" s="205"/>
      <c r="S306" s="205"/>
      <c r="T306" s="205"/>
      <c r="X306" s="205"/>
      <c r="Y306" s="205"/>
      <c r="AG306" s="787"/>
    </row>
    <row r="307" spans="1:33" x14ac:dyDescent="0.2">
      <c r="A307" s="205"/>
      <c r="B307" s="205"/>
      <c r="C307" s="205"/>
      <c r="D307" s="205"/>
      <c r="E307" s="205"/>
      <c r="F307" s="205"/>
      <c r="G307" s="205"/>
      <c r="H307" s="205"/>
      <c r="I307" s="205"/>
      <c r="J307" s="205"/>
      <c r="K307" s="205"/>
      <c r="L307" s="205"/>
      <c r="M307" s="205"/>
      <c r="N307" s="205"/>
      <c r="O307" s="205"/>
      <c r="P307" s="205"/>
      <c r="Q307" s="205"/>
      <c r="R307" s="205"/>
      <c r="S307" s="205"/>
      <c r="T307" s="205"/>
      <c r="X307" s="205"/>
      <c r="Y307" s="205"/>
      <c r="AG307" s="787"/>
    </row>
    <row r="308" spans="1:33" x14ac:dyDescent="0.2">
      <c r="A308" s="205"/>
      <c r="B308" s="205"/>
      <c r="C308" s="205"/>
      <c r="D308" s="205"/>
      <c r="E308" s="205"/>
      <c r="F308" s="205"/>
      <c r="G308" s="205"/>
      <c r="H308" s="205"/>
      <c r="I308" s="205"/>
      <c r="J308" s="205"/>
      <c r="K308" s="205"/>
      <c r="L308" s="205"/>
      <c r="M308" s="205"/>
      <c r="N308" s="205"/>
      <c r="O308" s="205"/>
      <c r="P308" s="205"/>
      <c r="Q308" s="205"/>
      <c r="R308" s="205"/>
      <c r="S308" s="205"/>
      <c r="T308" s="205"/>
      <c r="X308" s="205"/>
      <c r="Y308" s="205"/>
      <c r="AG308" s="787"/>
    </row>
    <row r="309" spans="1:33" x14ac:dyDescent="0.2">
      <c r="A309" s="205"/>
      <c r="B309" s="205"/>
      <c r="C309" s="205"/>
      <c r="D309" s="205"/>
      <c r="E309" s="205"/>
      <c r="F309" s="205"/>
      <c r="G309" s="205"/>
      <c r="H309" s="205"/>
      <c r="I309" s="205"/>
      <c r="J309" s="205"/>
      <c r="K309" s="205"/>
      <c r="L309" s="205"/>
      <c r="M309" s="205"/>
      <c r="N309" s="205"/>
      <c r="O309" s="205"/>
      <c r="P309" s="205"/>
      <c r="Q309" s="205"/>
      <c r="R309" s="205"/>
      <c r="S309" s="205"/>
      <c r="T309" s="205"/>
      <c r="X309" s="205"/>
      <c r="Y309" s="205"/>
      <c r="AG309" s="787"/>
    </row>
    <row r="310" spans="1:33" x14ac:dyDescent="0.2">
      <c r="A310" s="205"/>
      <c r="B310" s="205"/>
      <c r="C310" s="205"/>
      <c r="D310" s="205"/>
      <c r="E310" s="205"/>
      <c r="F310" s="205"/>
      <c r="G310" s="205"/>
      <c r="H310" s="205"/>
      <c r="I310" s="205"/>
      <c r="J310" s="205"/>
      <c r="K310" s="205"/>
      <c r="L310" s="205"/>
      <c r="M310" s="205"/>
      <c r="N310" s="205"/>
      <c r="O310" s="205"/>
      <c r="P310" s="205"/>
      <c r="Q310" s="205"/>
      <c r="R310" s="205"/>
      <c r="S310" s="205"/>
      <c r="T310" s="205"/>
      <c r="X310" s="205"/>
      <c r="Y310" s="205"/>
      <c r="AG310" s="787"/>
    </row>
    <row r="311" spans="1:33" x14ac:dyDescent="0.2">
      <c r="A311" s="205"/>
      <c r="B311" s="205"/>
      <c r="C311" s="205"/>
      <c r="D311" s="205"/>
      <c r="E311" s="205"/>
      <c r="F311" s="205"/>
      <c r="G311" s="205"/>
      <c r="H311" s="205"/>
      <c r="I311" s="205"/>
      <c r="J311" s="205"/>
      <c r="K311" s="205"/>
      <c r="L311" s="205"/>
      <c r="M311" s="205"/>
      <c r="N311" s="205"/>
      <c r="O311" s="205"/>
      <c r="P311" s="205"/>
      <c r="Q311" s="205"/>
      <c r="R311" s="205"/>
      <c r="S311" s="205"/>
      <c r="T311" s="205"/>
      <c r="X311" s="205"/>
      <c r="Y311" s="205"/>
      <c r="AG311" s="787"/>
    </row>
    <row r="312" spans="1:33" x14ac:dyDescent="0.2">
      <c r="A312" s="205"/>
      <c r="B312" s="205"/>
      <c r="C312" s="205"/>
      <c r="D312" s="205"/>
      <c r="E312" s="205"/>
      <c r="F312" s="205"/>
      <c r="G312" s="205"/>
      <c r="H312" s="205"/>
      <c r="I312" s="205"/>
      <c r="J312" s="205"/>
      <c r="K312" s="205"/>
      <c r="L312" s="205"/>
      <c r="M312" s="205"/>
      <c r="N312" s="205"/>
      <c r="O312" s="205"/>
      <c r="P312" s="205"/>
      <c r="Q312" s="205"/>
      <c r="R312" s="205"/>
      <c r="S312" s="205"/>
      <c r="T312" s="205"/>
      <c r="X312" s="205"/>
      <c r="Y312" s="205"/>
      <c r="AG312" s="787"/>
    </row>
    <row r="313" spans="1:33" x14ac:dyDescent="0.2">
      <c r="A313" s="205"/>
      <c r="B313" s="205"/>
      <c r="C313" s="205"/>
      <c r="D313" s="205"/>
      <c r="E313" s="205"/>
      <c r="F313" s="205"/>
      <c r="G313" s="205"/>
      <c r="H313" s="205"/>
      <c r="I313" s="205"/>
      <c r="J313" s="205"/>
      <c r="K313" s="205"/>
      <c r="L313" s="205"/>
      <c r="M313" s="205"/>
      <c r="N313" s="205"/>
      <c r="O313" s="205"/>
      <c r="P313" s="205"/>
      <c r="Q313" s="205"/>
      <c r="R313" s="205"/>
      <c r="S313" s="205"/>
      <c r="T313" s="205"/>
      <c r="X313" s="205"/>
      <c r="Y313" s="205"/>
      <c r="AG313" s="787"/>
    </row>
    <row r="314" spans="1:33" x14ac:dyDescent="0.2">
      <c r="A314" s="205"/>
      <c r="B314" s="205"/>
      <c r="C314" s="205"/>
      <c r="D314" s="205"/>
      <c r="E314" s="205"/>
      <c r="F314" s="205"/>
      <c r="G314" s="205"/>
      <c r="H314" s="205"/>
      <c r="I314" s="205"/>
      <c r="J314" s="205"/>
      <c r="K314" s="205"/>
      <c r="L314" s="205"/>
      <c r="M314" s="205"/>
      <c r="N314" s="205"/>
      <c r="O314" s="205"/>
      <c r="P314" s="205"/>
      <c r="Q314" s="205"/>
      <c r="R314" s="205"/>
      <c r="S314" s="205"/>
      <c r="T314" s="205"/>
      <c r="X314" s="205"/>
      <c r="Y314" s="205"/>
      <c r="AG314" s="787"/>
    </row>
    <row r="315" spans="1:33" x14ac:dyDescent="0.2">
      <c r="A315" s="205"/>
      <c r="B315" s="205"/>
      <c r="C315" s="205"/>
      <c r="D315" s="205"/>
      <c r="E315" s="205"/>
      <c r="F315" s="205"/>
      <c r="G315" s="205"/>
      <c r="H315" s="205"/>
      <c r="I315" s="205"/>
      <c r="J315" s="205"/>
      <c r="K315" s="205"/>
      <c r="L315" s="205"/>
      <c r="M315" s="205"/>
      <c r="N315" s="205"/>
      <c r="O315" s="205"/>
      <c r="P315" s="205"/>
      <c r="Q315" s="205"/>
      <c r="R315" s="205"/>
      <c r="S315" s="205"/>
      <c r="T315" s="205"/>
      <c r="X315" s="205"/>
      <c r="Y315" s="205"/>
      <c r="AG315" s="787"/>
    </row>
    <row r="316" spans="1:33" x14ac:dyDescent="0.2">
      <c r="A316" s="205"/>
      <c r="B316" s="205"/>
      <c r="C316" s="205"/>
      <c r="D316" s="205"/>
      <c r="E316" s="205"/>
      <c r="F316" s="205"/>
      <c r="G316" s="205"/>
      <c r="H316" s="205"/>
      <c r="I316" s="205"/>
      <c r="J316" s="205"/>
      <c r="K316" s="205"/>
      <c r="L316" s="205"/>
      <c r="M316" s="205"/>
      <c r="N316" s="205"/>
      <c r="O316" s="205"/>
      <c r="P316" s="205"/>
      <c r="Q316" s="205"/>
      <c r="R316" s="205"/>
      <c r="S316" s="205"/>
      <c r="T316" s="205"/>
      <c r="X316" s="205"/>
      <c r="Y316" s="205"/>
      <c r="AG316" s="787"/>
    </row>
    <row r="317" spans="1:33" x14ac:dyDescent="0.2">
      <c r="A317" s="205"/>
      <c r="B317" s="205"/>
      <c r="C317" s="20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05"/>
      <c r="R317" s="205"/>
      <c r="S317" s="205"/>
      <c r="T317" s="205"/>
      <c r="X317" s="205"/>
      <c r="Y317" s="205"/>
      <c r="AG317" s="787"/>
    </row>
    <row r="318" spans="1:33" x14ac:dyDescent="0.2">
      <c r="A318" s="205"/>
      <c r="B318" s="205"/>
      <c r="C318" s="205"/>
      <c r="D318" s="205"/>
      <c r="E318" s="205"/>
      <c r="F318" s="205"/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05"/>
      <c r="R318" s="205"/>
      <c r="S318" s="205"/>
      <c r="T318" s="205"/>
      <c r="X318" s="205"/>
      <c r="Y318" s="205"/>
      <c r="AG318" s="787"/>
    </row>
    <row r="319" spans="1:33" x14ac:dyDescent="0.2">
      <c r="A319" s="205"/>
      <c r="B319" s="205"/>
      <c r="C319" s="205"/>
      <c r="D319" s="205"/>
      <c r="E319" s="205"/>
      <c r="F319" s="205"/>
      <c r="G319" s="205"/>
      <c r="H319" s="205"/>
      <c r="I319" s="205"/>
      <c r="J319" s="205"/>
      <c r="K319" s="205"/>
      <c r="L319" s="205"/>
      <c r="M319" s="205"/>
      <c r="N319" s="205"/>
      <c r="O319" s="205"/>
      <c r="P319" s="205"/>
      <c r="Q319" s="205"/>
      <c r="R319" s="205"/>
      <c r="S319" s="205"/>
      <c r="T319" s="205"/>
      <c r="X319" s="205"/>
      <c r="Y319" s="205"/>
      <c r="AG319" s="787"/>
    </row>
    <row r="320" spans="1:33" x14ac:dyDescent="0.2">
      <c r="A320" s="205"/>
      <c r="B320" s="205"/>
      <c r="C320" s="205"/>
      <c r="D320" s="205"/>
      <c r="E320" s="205"/>
      <c r="F320" s="205"/>
      <c r="G320" s="205"/>
      <c r="H320" s="205"/>
      <c r="I320" s="205"/>
      <c r="J320" s="205"/>
      <c r="K320" s="205"/>
      <c r="L320" s="205"/>
      <c r="M320" s="205"/>
      <c r="N320" s="205"/>
      <c r="O320" s="205"/>
      <c r="P320" s="205"/>
      <c r="Q320" s="205"/>
      <c r="R320" s="205"/>
      <c r="S320" s="205"/>
      <c r="T320" s="205"/>
      <c r="X320" s="205"/>
      <c r="Y320" s="205"/>
      <c r="AG320" s="787"/>
    </row>
    <row r="321" spans="1:33" x14ac:dyDescent="0.2">
      <c r="A321" s="205"/>
      <c r="B321" s="205"/>
      <c r="C321" s="205"/>
      <c r="D321" s="205"/>
      <c r="E321" s="205"/>
      <c r="F321" s="205"/>
      <c r="G321" s="205"/>
      <c r="H321" s="205"/>
      <c r="I321" s="205"/>
      <c r="J321" s="205"/>
      <c r="K321" s="205"/>
      <c r="L321" s="205"/>
      <c r="M321" s="205"/>
      <c r="N321" s="205"/>
      <c r="O321" s="205"/>
      <c r="P321" s="205"/>
      <c r="Q321" s="205"/>
      <c r="R321" s="205"/>
      <c r="S321" s="205"/>
      <c r="T321" s="205"/>
      <c r="X321" s="205"/>
      <c r="Y321" s="205"/>
      <c r="AG321" s="787"/>
    </row>
    <row r="322" spans="1:33" x14ac:dyDescent="0.2">
      <c r="A322" s="205"/>
      <c r="B322" s="205"/>
      <c r="C322" s="205"/>
      <c r="D322" s="205"/>
      <c r="E322" s="205"/>
      <c r="F322" s="205"/>
      <c r="G322" s="205"/>
      <c r="H322" s="205"/>
      <c r="I322" s="205"/>
      <c r="J322" s="205"/>
      <c r="K322" s="205"/>
      <c r="L322" s="205"/>
      <c r="M322" s="205"/>
      <c r="N322" s="205"/>
      <c r="O322" s="205"/>
      <c r="P322" s="205"/>
      <c r="Q322" s="205"/>
      <c r="R322" s="205"/>
      <c r="S322" s="205"/>
      <c r="T322" s="205"/>
      <c r="X322" s="205"/>
      <c r="Y322" s="205"/>
      <c r="AG322" s="787"/>
    </row>
    <row r="323" spans="1:33" x14ac:dyDescent="0.2">
      <c r="A323" s="205"/>
      <c r="B323" s="205"/>
      <c r="C323" s="205"/>
      <c r="D323" s="205"/>
      <c r="E323" s="205"/>
      <c r="F323" s="205"/>
      <c r="G323" s="205"/>
      <c r="H323" s="205"/>
      <c r="I323" s="205"/>
      <c r="J323" s="205"/>
      <c r="K323" s="205"/>
      <c r="L323" s="205"/>
      <c r="M323" s="205"/>
      <c r="N323" s="205"/>
      <c r="O323" s="205"/>
      <c r="P323" s="205"/>
      <c r="Q323" s="205"/>
      <c r="R323" s="205"/>
      <c r="S323" s="205"/>
      <c r="T323" s="205"/>
      <c r="X323" s="205"/>
      <c r="Y323" s="205"/>
      <c r="AG323" s="787"/>
    </row>
    <row r="324" spans="1:33" x14ac:dyDescent="0.2">
      <c r="A324" s="205"/>
      <c r="B324" s="205"/>
      <c r="C324" s="205"/>
      <c r="D324" s="205"/>
      <c r="E324" s="205"/>
      <c r="F324" s="205"/>
      <c r="G324" s="205"/>
      <c r="H324" s="205"/>
      <c r="I324" s="205"/>
      <c r="J324" s="205"/>
      <c r="K324" s="205"/>
      <c r="L324" s="205"/>
      <c r="M324" s="205"/>
      <c r="N324" s="205"/>
      <c r="O324" s="205"/>
      <c r="P324" s="205"/>
      <c r="Q324" s="205"/>
      <c r="R324" s="205"/>
      <c r="S324" s="205"/>
      <c r="T324" s="205"/>
      <c r="X324" s="205"/>
      <c r="Y324" s="205"/>
      <c r="AG324" s="787"/>
    </row>
    <row r="325" spans="1:33" x14ac:dyDescent="0.2">
      <c r="A325" s="205"/>
      <c r="B325" s="205"/>
      <c r="C325" s="205"/>
      <c r="D325" s="205"/>
      <c r="E325" s="205"/>
      <c r="F325" s="205"/>
      <c r="G325" s="205"/>
      <c r="H325" s="205"/>
      <c r="I325" s="205"/>
      <c r="J325" s="205"/>
      <c r="K325" s="205"/>
      <c r="L325" s="205"/>
      <c r="M325" s="205"/>
      <c r="N325" s="205"/>
      <c r="O325" s="205"/>
      <c r="P325" s="205"/>
      <c r="Q325" s="205"/>
      <c r="R325" s="205"/>
      <c r="S325" s="205"/>
      <c r="T325" s="205"/>
      <c r="X325" s="205"/>
      <c r="Y325" s="205"/>
      <c r="AG325" s="787"/>
    </row>
    <row r="326" spans="1:33" x14ac:dyDescent="0.2">
      <c r="A326" s="205"/>
      <c r="B326" s="205"/>
      <c r="C326" s="205"/>
      <c r="D326" s="205"/>
      <c r="E326" s="205"/>
      <c r="F326" s="205"/>
      <c r="G326" s="205"/>
      <c r="H326" s="205"/>
      <c r="I326" s="205"/>
      <c r="J326" s="205"/>
      <c r="K326" s="205"/>
      <c r="L326" s="205"/>
      <c r="M326" s="205"/>
      <c r="N326" s="205"/>
      <c r="O326" s="205"/>
      <c r="P326" s="205"/>
      <c r="Q326" s="205"/>
      <c r="R326" s="205"/>
      <c r="S326" s="205"/>
      <c r="T326" s="205"/>
      <c r="X326" s="205"/>
      <c r="Y326" s="205"/>
      <c r="AG326" s="787"/>
    </row>
    <row r="327" spans="1:33" x14ac:dyDescent="0.2">
      <c r="A327" s="205"/>
      <c r="B327" s="205"/>
      <c r="C327" s="205"/>
      <c r="D327" s="205"/>
      <c r="E327" s="205"/>
      <c r="F327" s="205"/>
      <c r="G327" s="205"/>
      <c r="H327" s="205"/>
      <c r="I327" s="205"/>
      <c r="J327" s="205"/>
      <c r="K327" s="205"/>
      <c r="L327" s="205"/>
      <c r="M327" s="205"/>
      <c r="N327" s="205"/>
      <c r="O327" s="205"/>
      <c r="P327" s="205"/>
      <c r="Q327" s="205"/>
      <c r="R327" s="205"/>
      <c r="S327" s="205"/>
      <c r="T327" s="205"/>
      <c r="X327" s="205"/>
      <c r="Y327" s="205"/>
      <c r="AG327" s="787"/>
    </row>
    <row r="328" spans="1:33" x14ac:dyDescent="0.2">
      <c r="A328" s="205"/>
      <c r="B328" s="205"/>
      <c r="C328" s="205"/>
      <c r="D328" s="205"/>
      <c r="E328" s="205"/>
      <c r="F328" s="205"/>
      <c r="G328" s="205"/>
      <c r="H328" s="205"/>
      <c r="I328" s="205"/>
      <c r="J328" s="205"/>
      <c r="K328" s="205"/>
      <c r="L328" s="205"/>
      <c r="M328" s="205"/>
      <c r="N328" s="205"/>
      <c r="O328" s="205"/>
      <c r="P328" s="205"/>
      <c r="Q328" s="205"/>
      <c r="R328" s="205"/>
      <c r="S328" s="205"/>
      <c r="T328" s="205"/>
      <c r="X328" s="205"/>
      <c r="Y328" s="205"/>
      <c r="AG328" s="787"/>
    </row>
    <row r="329" spans="1:33" x14ac:dyDescent="0.2">
      <c r="A329" s="205"/>
      <c r="B329" s="205"/>
      <c r="C329" s="205"/>
      <c r="D329" s="205"/>
      <c r="E329" s="205"/>
      <c r="F329" s="205"/>
      <c r="G329" s="205"/>
      <c r="H329" s="205"/>
      <c r="I329" s="205"/>
      <c r="J329" s="205"/>
      <c r="K329" s="205"/>
      <c r="L329" s="205"/>
      <c r="M329" s="205"/>
      <c r="N329" s="205"/>
      <c r="O329" s="205"/>
      <c r="P329" s="205"/>
      <c r="Q329" s="205"/>
      <c r="R329" s="205"/>
      <c r="S329" s="205"/>
      <c r="T329" s="205"/>
      <c r="X329" s="205"/>
      <c r="Y329" s="205"/>
      <c r="AG329" s="787"/>
    </row>
    <row r="330" spans="1:33" x14ac:dyDescent="0.2">
      <c r="A330" s="205"/>
      <c r="B330" s="205"/>
      <c r="C330" s="205"/>
      <c r="D330" s="205"/>
      <c r="E330" s="205"/>
      <c r="F330" s="205"/>
      <c r="G330" s="205"/>
      <c r="H330" s="205"/>
      <c r="I330" s="205"/>
      <c r="J330" s="205"/>
      <c r="K330" s="205"/>
      <c r="L330" s="205"/>
      <c r="M330" s="205"/>
      <c r="N330" s="205"/>
      <c r="O330" s="205"/>
      <c r="P330" s="205"/>
      <c r="Q330" s="205"/>
      <c r="R330" s="205"/>
      <c r="S330" s="205"/>
      <c r="T330" s="205"/>
      <c r="X330" s="205"/>
      <c r="Y330" s="205"/>
      <c r="AG330" s="787"/>
    </row>
    <row r="331" spans="1:33" x14ac:dyDescent="0.2">
      <c r="A331" s="205"/>
      <c r="B331" s="205"/>
      <c r="C331" s="205"/>
      <c r="D331" s="205"/>
      <c r="E331" s="205"/>
      <c r="F331" s="205"/>
      <c r="G331" s="205"/>
      <c r="H331" s="205"/>
      <c r="I331" s="205"/>
      <c r="J331" s="205"/>
      <c r="K331" s="205"/>
      <c r="L331" s="205"/>
      <c r="M331" s="205"/>
      <c r="N331" s="205"/>
      <c r="O331" s="205"/>
      <c r="P331" s="205"/>
      <c r="Q331" s="205"/>
      <c r="R331" s="205"/>
      <c r="S331" s="205"/>
      <c r="T331" s="205"/>
      <c r="X331" s="205"/>
      <c r="Y331" s="205"/>
      <c r="AG331" s="787"/>
    </row>
    <row r="332" spans="1:33" x14ac:dyDescent="0.2">
      <c r="A332" s="205"/>
      <c r="B332" s="205"/>
      <c r="C332" s="205"/>
      <c r="D332" s="205"/>
      <c r="E332" s="205"/>
      <c r="F332" s="205"/>
      <c r="G332" s="205"/>
      <c r="H332" s="205"/>
      <c r="I332" s="205"/>
      <c r="J332" s="205"/>
      <c r="K332" s="205"/>
      <c r="L332" s="205"/>
      <c r="M332" s="205"/>
      <c r="N332" s="205"/>
      <c r="O332" s="205"/>
      <c r="P332" s="205"/>
      <c r="Q332" s="205"/>
      <c r="R332" s="205"/>
      <c r="S332" s="205"/>
      <c r="T332" s="205"/>
      <c r="X332" s="205"/>
      <c r="Y332" s="205"/>
      <c r="AG332" s="787"/>
    </row>
    <row r="333" spans="1:33" x14ac:dyDescent="0.2">
      <c r="A333" s="205"/>
      <c r="B333" s="205"/>
      <c r="C333" s="205"/>
      <c r="D333" s="205"/>
      <c r="E333" s="205"/>
      <c r="F333" s="205"/>
      <c r="G333" s="205"/>
      <c r="H333" s="205"/>
      <c r="I333" s="205"/>
      <c r="J333" s="205"/>
      <c r="K333" s="205"/>
      <c r="L333" s="205"/>
      <c r="M333" s="205"/>
      <c r="N333" s="205"/>
      <c r="O333" s="205"/>
      <c r="P333" s="205"/>
      <c r="Q333" s="205"/>
      <c r="R333" s="205"/>
      <c r="S333" s="205"/>
      <c r="T333" s="205"/>
      <c r="X333" s="205"/>
      <c r="Y333" s="205"/>
      <c r="AG333" s="787"/>
    </row>
    <row r="334" spans="1:33" x14ac:dyDescent="0.2">
      <c r="A334" s="205"/>
      <c r="B334" s="205"/>
      <c r="C334" s="205"/>
      <c r="D334" s="205"/>
      <c r="E334" s="205"/>
      <c r="F334" s="205"/>
      <c r="G334" s="205"/>
      <c r="H334" s="205"/>
      <c r="I334" s="205"/>
      <c r="J334" s="205"/>
      <c r="K334" s="205"/>
      <c r="L334" s="205"/>
      <c r="M334" s="205"/>
      <c r="N334" s="205"/>
      <c r="O334" s="205"/>
      <c r="P334" s="205"/>
      <c r="Q334" s="205"/>
      <c r="R334" s="205"/>
      <c r="S334" s="205"/>
      <c r="T334" s="205"/>
      <c r="X334" s="205"/>
      <c r="Y334" s="205"/>
      <c r="AG334" s="787"/>
    </row>
    <row r="335" spans="1:33" x14ac:dyDescent="0.2">
      <c r="A335" s="205"/>
      <c r="B335" s="205"/>
      <c r="C335" s="205"/>
      <c r="D335" s="205"/>
      <c r="E335" s="205"/>
      <c r="F335" s="205"/>
      <c r="G335" s="205"/>
      <c r="H335" s="205"/>
      <c r="I335" s="205"/>
      <c r="J335" s="205"/>
      <c r="K335" s="205"/>
      <c r="L335" s="205"/>
      <c r="M335" s="205"/>
      <c r="N335" s="205"/>
      <c r="O335" s="205"/>
      <c r="P335" s="205"/>
      <c r="Q335" s="205"/>
      <c r="R335" s="205"/>
      <c r="S335" s="205"/>
      <c r="T335" s="205"/>
      <c r="X335" s="205"/>
      <c r="Y335" s="205"/>
      <c r="AG335" s="787"/>
    </row>
    <row r="336" spans="1:33" x14ac:dyDescent="0.2">
      <c r="A336" s="205"/>
      <c r="B336" s="205"/>
      <c r="C336" s="205"/>
      <c r="D336" s="205"/>
      <c r="E336" s="205"/>
      <c r="F336" s="205"/>
      <c r="G336" s="205"/>
      <c r="H336" s="205"/>
      <c r="I336" s="205"/>
      <c r="J336" s="205"/>
      <c r="K336" s="205"/>
      <c r="L336" s="205"/>
      <c r="M336" s="205"/>
      <c r="N336" s="205"/>
      <c r="O336" s="205"/>
      <c r="P336" s="205"/>
      <c r="Q336" s="205"/>
      <c r="R336" s="205"/>
      <c r="S336" s="205"/>
      <c r="T336" s="205"/>
      <c r="X336" s="205"/>
      <c r="Y336" s="205"/>
      <c r="AG336" s="787"/>
    </row>
    <row r="337" spans="1:33" x14ac:dyDescent="0.2">
      <c r="A337" s="205"/>
      <c r="B337" s="205"/>
      <c r="C337" s="205"/>
      <c r="D337" s="205"/>
      <c r="E337" s="205"/>
      <c r="F337" s="205"/>
      <c r="G337" s="205"/>
      <c r="H337" s="205"/>
      <c r="I337" s="205"/>
      <c r="J337" s="205"/>
      <c r="K337" s="205"/>
      <c r="L337" s="205"/>
      <c r="M337" s="205"/>
      <c r="N337" s="205"/>
      <c r="O337" s="205"/>
      <c r="P337" s="205"/>
      <c r="Q337" s="205"/>
      <c r="R337" s="205"/>
      <c r="S337" s="205"/>
      <c r="T337" s="205"/>
      <c r="X337" s="205"/>
      <c r="Y337" s="205"/>
      <c r="AG337" s="787"/>
    </row>
    <row r="338" spans="1:33" x14ac:dyDescent="0.2">
      <c r="A338" s="205"/>
      <c r="B338" s="205"/>
      <c r="C338" s="205"/>
      <c r="D338" s="205"/>
      <c r="E338" s="205"/>
      <c r="F338" s="205"/>
      <c r="G338" s="205"/>
      <c r="H338" s="205"/>
      <c r="I338" s="205"/>
      <c r="J338" s="205"/>
      <c r="K338" s="205"/>
      <c r="L338" s="205"/>
      <c r="M338" s="205"/>
      <c r="N338" s="205"/>
      <c r="O338" s="205"/>
      <c r="P338" s="205"/>
      <c r="Q338" s="205"/>
      <c r="R338" s="205"/>
      <c r="S338" s="205"/>
      <c r="T338" s="205"/>
      <c r="X338" s="205"/>
      <c r="Y338" s="205"/>
      <c r="AG338" s="787"/>
    </row>
    <row r="339" spans="1:33" x14ac:dyDescent="0.2">
      <c r="A339" s="205"/>
      <c r="B339" s="205"/>
      <c r="C339" s="205"/>
      <c r="D339" s="205"/>
      <c r="E339" s="205"/>
      <c r="F339" s="205"/>
      <c r="G339" s="205"/>
      <c r="H339" s="205"/>
      <c r="I339" s="205"/>
      <c r="J339" s="205"/>
      <c r="K339" s="205"/>
      <c r="L339" s="205"/>
      <c r="M339" s="205"/>
      <c r="N339" s="205"/>
      <c r="O339" s="205"/>
      <c r="P339" s="205"/>
      <c r="Q339" s="205"/>
      <c r="R339" s="205"/>
      <c r="S339" s="205"/>
      <c r="T339" s="205"/>
      <c r="X339" s="205"/>
      <c r="Y339" s="205"/>
      <c r="AG339" s="787"/>
    </row>
    <row r="340" spans="1:33" x14ac:dyDescent="0.2">
      <c r="A340" s="205"/>
      <c r="B340" s="205"/>
      <c r="C340" s="205"/>
      <c r="D340" s="205"/>
      <c r="E340" s="205"/>
      <c r="F340" s="205"/>
      <c r="G340" s="205"/>
      <c r="H340" s="205"/>
      <c r="I340" s="205"/>
      <c r="J340" s="205"/>
      <c r="K340" s="205"/>
      <c r="L340" s="205"/>
      <c r="M340" s="205"/>
      <c r="N340" s="205"/>
      <c r="O340" s="205"/>
      <c r="P340" s="205"/>
      <c r="Q340" s="205"/>
      <c r="R340" s="205"/>
      <c r="S340" s="205"/>
      <c r="T340" s="205"/>
      <c r="X340" s="205"/>
      <c r="Y340" s="205"/>
      <c r="AG340" s="787"/>
    </row>
    <row r="341" spans="1:33" x14ac:dyDescent="0.2">
      <c r="A341" s="205"/>
      <c r="B341" s="205"/>
      <c r="C341" s="205"/>
      <c r="D341" s="205"/>
      <c r="E341" s="205"/>
      <c r="F341" s="205"/>
      <c r="G341" s="205"/>
      <c r="H341" s="205"/>
      <c r="I341" s="205"/>
      <c r="J341" s="205"/>
      <c r="K341" s="205"/>
      <c r="L341" s="205"/>
      <c r="M341" s="205"/>
      <c r="N341" s="205"/>
      <c r="O341" s="205"/>
      <c r="P341" s="205"/>
      <c r="Q341" s="205"/>
      <c r="R341" s="205"/>
      <c r="S341" s="205"/>
      <c r="T341" s="205"/>
      <c r="X341" s="205"/>
      <c r="Y341" s="205"/>
      <c r="AG341" s="787"/>
    </row>
    <row r="342" spans="1:33" x14ac:dyDescent="0.2">
      <c r="A342" s="205"/>
      <c r="B342" s="205"/>
      <c r="C342" s="205"/>
      <c r="D342" s="205"/>
      <c r="E342" s="205"/>
      <c r="F342" s="205"/>
      <c r="G342" s="205"/>
      <c r="H342" s="205"/>
      <c r="I342" s="205"/>
      <c r="J342" s="205"/>
      <c r="K342" s="205"/>
      <c r="L342" s="205"/>
      <c r="M342" s="205"/>
      <c r="N342" s="205"/>
      <c r="O342" s="205"/>
      <c r="P342" s="205"/>
      <c r="Q342" s="205"/>
      <c r="R342" s="205"/>
      <c r="S342" s="205"/>
      <c r="T342" s="205"/>
      <c r="X342" s="205"/>
      <c r="Y342" s="205"/>
      <c r="AG342" s="787"/>
    </row>
    <row r="343" spans="1:33" x14ac:dyDescent="0.2">
      <c r="A343" s="205"/>
      <c r="B343" s="205"/>
      <c r="C343" s="205"/>
      <c r="D343" s="205"/>
      <c r="E343" s="205"/>
      <c r="F343" s="205"/>
      <c r="G343" s="205"/>
      <c r="H343" s="205"/>
      <c r="I343" s="205"/>
      <c r="J343" s="205"/>
      <c r="K343" s="205"/>
      <c r="L343" s="205"/>
      <c r="M343" s="205"/>
      <c r="N343" s="205"/>
      <c r="O343" s="205"/>
      <c r="P343" s="205"/>
      <c r="Q343" s="205"/>
      <c r="R343" s="205"/>
      <c r="S343" s="205"/>
      <c r="T343" s="205"/>
      <c r="X343" s="205"/>
      <c r="Y343" s="205"/>
      <c r="AG343" s="787"/>
    </row>
    <row r="344" spans="1:33" x14ac:dyDescent="0.2">
      <c r="A344" s="205"/>
      <c r="B344" s="205"/>
      <c r="C344" s="205"/>
      <c r="D344" s="205"/>
      <c r="E344" s="205"/>
      <c r="F344" s="205"/>
      <c r="G344" s="205"/>
      <c r="H344" s="205"/>
      <c r="I344" s="205"/>
      <c r="J344" s="205"/>
      <c r="K344" s="205"/>
      <c r="L344" s="205"/>
      <c r="M344" s="205"/>
      <c r="N344" s="205"/>
      <c r="O344" s="205"/>
      <c r="P344" s="205"/>
      <c r="Q344" s="205"/>
      <c r="R344" s="205"/>
      <c r="S344" s="205"/>
      <c r="T344" s="205"/>
      <c r="X344" s="205"/>
      <c r="Y344" s="205"/>
      <c r="AG344" s="787"/>
    </row>
    <row r="345" spans="1:33" x14ac:dyDescent="0.2">
      <c r="A345" s="205"/>
      <c r="B345" s="205"/>
      <c r="C345" s="205"/>
      <c r="D345" s="205"/>
      <c r="E345" s="205"/>
      <c r="F345" s="205"/>
      <c r="G345" s="205"/>
      <c r="H345" s="205"/>
      <c r="I345" s="205"/>
      <c r="J345" s="205"/>
      <c r="K345" s="205"/>
      <c r="L345" s="205"/>
      <c r="M345" s="205"/>
      <c r="N345" s="205"/>
      <c r="O345" s="205"/>
      <c r="P345" s="205"/>
      <c r="Q345" s="205"/>
      <c r="R345" s="205"/>
      <c r="S345" s="205"/>
      <c r="T345" s="205"/>
      <c r="X345" s="205"/>
      <c r="Y345" s="205"/>
      <c r="AG345" s="787"/>
    </row>
    <row r="346" spans="1:33" x14ac:dyDescent="0.2">
      <c r="A346" s="205"/>
      <c r="B346" s="205"/>
      <c r="C346" s="205"/>
      <c r="D346" s="205"/>
      <c r="E346" s="205"/>
      <c r="F346" s="205"/>
      <c r="G346" s="205"/>
      <c r="H346" s="205"/>
      <c r="I346" s="205"/>
      <c r="J346" s="205"/>
      <c r="K346" s="205"/>
      <c r="L346" s="205"/>
      <c r="M346" s="205"/>
      <c r="N346" s="205"/>
      <c r="O346" s="205"/>
      <c r="P346" s="205"/>
      <c r="Q346" s="205"/>
      <c r="R346" s="205"/>
      <c r="S346" s="205"/>
      <c r="T346" s="205"/>
      <c r="X346" s="205"/>
      <c r="Y346" s="205"/>
      <c r="AG346" s="787"/>
    </row>
    <row r="347" spans="1:33" x14ac:dyDescent="0.2">
      <c r="A347" s="205"/>
      <c r="B347" s="205"/>
      <c r="C347" s="205"/>
      <c r="D347" s="205"/>
      <c r="E347" s="205"/>
      <c r="F347" s="205"/>
      <c r="G347" s="205"/>
      <c r="H347" s="205"/>
      <c r="I347" s="205"/>
      <c r="J347" s="205"/>
      <c r="K347" s="205"/>
      <c r="L347" s="205"/>
      <c r="M347" s="205"/>
      <c r="N347" s="205"/>
      <c r="O347" s="205"/>
      <c r="P347" s="205"/>
      <c r="Q347" s="205"/>
      <c r="R347" s="205"/>
      <c r="S347" s="205"/>
      <c r="T347" s="205"/>
      <c r="X347" s="205"/>
      <c r="Y347" s="205"/>
      <c r="AG347" s="787"/>
    </row>
    <row r="348" spans="1:33" x14ac:dyDescent="0.2">
      <c r="A348" s="205"/>
      <c r="B348" s="205"/>
      <c r="C348" s="205"/>
      <c r="D348" s="205"/>
      <c r="E348" s="205"/>
      <c r="F348" s="205"/>
      <c r="G348" s="205"/>
      <c r="H348" s="205"/>
      <c r="I348" s="205"/>
      <c r="J348" s="205"/>
      <c r="K348" s="205"/>
      <c r="L348" s="205"/>
      <c r="M348" s="205"/>
      <c r="N348" s="205"/>
      <c r="O348" s="205"/>
      <c r="P348" s="205"/>
      <c r="Q348" s="205"/>
      <c r="R348" s="205"/>
      <c r="S348" s="205"/>
      <c r="T348" s="205"/>
      <c r="X348" s="205"/>
      <c r="Y348" s="205"/>
      <c r="AG348" s="787"/>
    </row>
    <row r="349" spans="1:33" x14ac:dyDescent="0.2">
      <c r="A349" s="205"/>
      <c r="B349" s="205"/>
      <c r="C349" s="205"/>
      <c r="D349" s="205"/>
      <c r="E349" s="205"/>
      <c r="F349" s="205"/>
      <c r="G349" s="205"/>
      <c r="H349" s="205"/>
      <c r="I349" s="205"/>
      <c r="J349" s="205"/>
      <c r="K349" s="205"/>
      <c r="L349" s="205"/>
      <c r="M349" s="205"/>
      <c r="N349" s="205"/>
      <c r="O349" s="205"/>
      <c r="P349" s="205"/>
      <c r="Q349" s="205"/>
      <c r="R349" s="205"/>
      <c r="S349" s="205"/>
      <c r="T349" s="205"/>
      <c r="X349" s="205"/>
      <c r="Y349" s="205"/>
      <c r="AG349" s="787"/>
    </row>
    <row r="350" spans="1:33" x14ac:dyDescent="0.2">
      <c r="A350" s="205"/>
      <c r="B350" s="205"/>
      <c r="C350" s="205"/>
      <c r="D350" s="205"/>
      <c r="E350" s="205"/>
      <c r="F350" s="205"/>
      <c r="G350" s="205"/>
      <c r="H350" s="205"/>
      <c r="I350" s="205"/>
      <c r="J350" s="205"/>
      <c r="K350" s="205"/>
      <c r="L350" s="205"/>
      <c r="M350" s="205"/>
      <c r="N350" s="205"/>
      <c r="O350" s="205"/>
      <c r="P350" s="205"/>
      <c r="Q350" s="205"/>
      <c r="R350" s="205"/>
      <c r="S350" s="205"/>
      <c r="T350" s="205"/>
      <c r="X350" s="205"/>
      <c r="Y350" s="205"/>
      <c r="AG350" s="787"/>
    </row>
    <row r="351" spans="1:33" x14ac:dyDescent="0.2">
      <c r="A351" s="205"/>
      <c r="B351" s="205"/>
      <c r="C351" s="205"/>
      <c r="D351" s="205"/>
      <c r="E351" s="205"/>
      <c r="F351" s="205"/>
      <c r="G351" s="205"/>
      <c r="H351" s="205"/>
      <c r="I351" s="205"/>
      <c r="J351" s="205"/>
      <c r="K351" s="205"/>
      <c r="L351" s="205"/>
      <c r="M351" s="205"/>
      <c r="N351" s="205"/>
      <c r="O351" s="205"/>
      <c r="P351" s="205"/>
      <c r="Q351" s="205"/>
      <c r="R351" s="205"/>
      <c r="S351" s="205"/>
      <c r="T351" s="205"/>
      <c r="X351" s="205"/>
      <c r="Y351" s="205"/>
      <c r="AG351" s="787"/>
    </row>
    <row r="352" spans="1:33" x14ac:dyDescent="0.2">
      <c r="A352" s="205"/>
      <c r="B352" s="205"/>
      <c r="C352" s="205"/>
      <c r="D352" s="205"/>
      <c r="E352" s="205"/>
      <c r="F352" s="205"/>
      <c r="G352" s="205"/>
      <c r="H352" s="205"/>
      <c r="I352" s="205"/>
      <c r="J352" s="205"/>
      <c r="K352" s="205"/>
      <c r="L352" s="205"/>
      <c r="M352" s="205"/>
      <c r="N352" s="205"/>
      <c r="O352" s="205"/>
      <c r="P352" s="205"/>
      <c r="Q352" s="205"/>
      <c r="R352" s="205"/>
      <c r="S352" s="205"/>
      <c r="T352" s="205"/>
      <c r="X352" s="205"/>
      <c r="Y352" s="205"/>
      <c r="AG352" s="787"/>
    </row>
    <row r="353" spans="1:33" x14ac:dyDescent="0.2">
      <c r="A353" s="205"/>
      <c r="B353" s="205"/>
      <c r="C353" s="205"/>
      <c r="D353" s="205"/>
      <c r="E353" s="205"/>
      <c r="F353" s="205"/>
      <c r="G353" s="205"/>
      <c r="H353" s="205"/>
      <c r="I353" s="205"/>
      <c r="J353" s="205"/>
      <c r="K353" s="205"/>
      <c r="L353" s="205"/>
      <c r="M353" s="205"/>
      <c r="N353" s="205"/>
      <c r="O353" s="205"/>
      <c r="P353" s="205"/>
      <c r="Q353" s="205"/>
      <c r="R353" s="205"/>
      <c r="S353" s="205"/>
      <c r="T353" s="205"/>
      <c r="X353" s="205"/>
      <c r="Y353" s="205"/>
      <c r="AG353" s="787"/>
    </row>
    <row r="354" spans="1:33" x14ac:dyDescent="0.2">
      <c r="A354" s="205"/>
      <c r="B354" s="205"/>
      <c r="C354" s="205"/>
      <c r="D354" s="205"/>
      <c r="E354" s="205"/>
      <c r="F354" s="205"/>
      <c r="G354" s="205"/>
      <c r="H354" s="205"/>
      <c r="I354" s="205"/>
      <c r="J354" s="205"/>
      <c r="K354" s="205"/>
      <c r="L354" s="205"/>
      <c r="M354" s="205"/>
      <c r="N354" s="205"/>
      <c r="O354" s="205"/>
      <c r="P354" s="205"/>
      <c r="Q354" s="205"/>
      <c r="R354" s="205"/>
      <c r="S354" s="205"/>
      <c r="T354" s="205"/>
      <c r="X354" s="205"/>
      <c r="Y354" s="205"/>
      <c r="AG354" s="787"/>
    </row>
    <row r="355" spans="1:33" x14ac:dyDescent="0.2">
      <c r="A355" s="205"/>
      <c r="B355" s="205"/>
      <c r="C355" s="205"/>
      <c r="D355" s="205"/>
      <c r="E355" s="205"/>
      <c r="F355" s="205"/>
      <c r="G355" s="205"/>
      <c r="H355" s="205"/>
      <c r="I355" s="205"/>
      <c r="J355" s="205"/>
      <c r="K355" s="205"/>
      <c r="L355" s="205"/>
      <c r="M355" s="205"/>
      <c r="N355" s="205"/>
      <c r="O355" s="205"/>
      <c r="P355" s="205"/>
      <c r="Q355" s="205"/>
      <c r="R355" s="205"/>
      <c r="S355" s="205"/>
      <c r="T355" s="205"/>
      <c r="X355" s="205"/>
      <c r="Y355" s="205"/>
      <c r="AG355" s="787"/>
    </row>
    <row r="356" spans="1:33" x14ac:dyDescent="0.2">
      <c r="A356" s="205"/>
      <c r="B356" s="205"/>
      <c r="C356" s="205"/>
      <c r="D356" s="205"/>
      <c r="E356" s="205"/>
      <c r="F356" s="205"/>
      <c r="G356" s="205"/>
      <c r="H356" s="205"/>
      <c r="I356" s="205"/>
      <c r="J356" s="205"/>
      <c r="K356" s="205"/>
      <c r="L356" s="205"/>
      <c r="M356" s="205"/>
      <c r="N356" s="205"/>
      <c r="O356" s="205"/>
      <c r="P356" s="205"/>
      <c r="Q356" s="205"/>
      <c r="R356" s="205"/>
      <c r="S356" s="205"/>
      <c r="T356" s="205"/>
      <c r="X356" s="205"/>
      <c r="Y356" s="205"/>
      <c r="AG356" s="787"/>
    </row>
    <row r="357" spans="1:33" x14ac:dyDescent="0.2">
      <c r="A357" s="205"/>
      <c r="B357" s="205"/>
      <c r="C357" s="205"/>
      <c r="D357" s="205"/>
      <c r="E357" s="205"/>
      <c r="F357" s="205"/>
      <c r="G357" s="205"/>
      <c r="H357" s="205"/>
      <c r="I357" s="205"/>
      <c r="J357" s="205"/>
      <c r="K357" s="205"/>
      <c r="L357" s="205"/>
      <c r="M357" s="205"/>
      <c r="N357" s="205"/>
      <c r="O357" s="205"/>
      <c r="P357" s="205"/>
      <c r="Q357" s="205"/>
      <c r="R357" s="205"/>
      <c r="S357" s="205"/>
      <c r="T357" s="205"/>
      <c r="X357" s="205"/>
      <c r="Y357" s="205"/>
      <c r="AG357" s="787"/>
    </row>
    <row r="358" spans="1:33" x14ac:dyDescent="0.2">
      <c r="A358" s="205"/>
      <c r="B358" s="205"/>
      <c r="C358" s="205"/>
      <c r="D358" s="205"/>
      <c r="E358" s="205"/>
      <c r="F358" s="205"/>
      <c r="G358" s="205"/>
      <c r="H358" s="205"/>
      <c r="I358" s="205"/>
      <c r="J358" s="205"/>
      <c r="K358" s="205"/>
      <c r="L358" s="205"/>
      <c r="M358" s="205"/>
      <c r="N358" s="205"/>
      <c r="O358" s="205"/>
      <c r="P358" s="205"/>
      <c r="Q358" s="205"/>
      <c r="R358" s="205"/>
      <c r="S358" s="205"/>
      <c r="T358" s="205"/>
      <c r="X358" s="205"/>
      <c r="Y358" s="205"/>
      <c r="AG358" s="787"/>
    </row>
    <row r="359" spans="1:33" x14ac:dyDescent="0.2">
      <c r="A359" s="205"/>
      <c r="B359" s="205"/>
      <c r="C359" s="205"/>
      <c r="D359" s="205"/>
      <c r="E359" s="205"/>
      <c r="F359" s="205"/>
      <c r="G359" s="205"/>
      <c r="H359" s="205"/>
      <c r="I359" s="205"/>
      <c r="J359" s="205"/>
      <c r="K359" s="205"/>
      <c r="L359" s="205"/>
      <c r="M359" s="205"/>
      <c r="N359" s="205"/>
      <c r="O359" s="205"/>
      <c r="P359" s="205"/>
      <c r="Q359" s="205"/>
      <c r="R359" s="205"/>
      <c r="S359" s="205"/>
      <c r="T359" s="205"/>
      <c r="X359" s="205"/>
      <c r="Y359" s="205"/>
      <c r="AG359" s="787"/>
    </row>
    <row r="360" spans="1:33" x14ac:dyDescent="0.2">
      <c r="A360" s="205"/>
      <c r="B360" s="205"/>
      <c r="C360" s="205"/>
      <c r="D360" s="205"/>
      <c r="E360" s="205"/>
      <c r="F360" s="205"/>
      <c r="G360" s="205"/>
      <c r="H360" s="205"/>
      <c r="I360" s="205"/>
      <c r="J360" s="205"/>
      <c r="K360" s="205"/>
      <c r="L360" s="205"/>
      <c r="M360" s="205"/>
      <c r="N360" s="205"/>
      <c r="O360" s="205"/>
      <c r="P360" s="205"/>
      <c r="Q360" s="205"/>
      <c r="R360" s="205"/>
      <c r="S360" s="205"/>
      <c r="T360" s="205"/>
      <c r="X360" s="205"/>
      <c r="Y360" s="205"/>
      <c r="AG360" s="787"/>
    </row>
    <row r="361" spans="1:33" x14ac:dyDescent="0.2">
      <c r="A361" s="205"/>
      <c r="B361" s="205"/>
      <c r="C361" s="205"/>
      <c r="D361" s="205"/>
      <c r="E361" s="205"/>
      <c r="F361" s="205"/>
      <c r="G361" s="205"/>
      <c r="H361" s="205"/>
      <c r="I361" s="205"/>
      <c r="J361" s="205"/>
      <c r="K361" s="205"/>
      <c r="L361" s="205"/>
      <c r="M361" s="205"/>
      <c r="N361" s="205"/>
      <c r="O361" s="205"/>
      <c r="P361" s="205"/>
      <c r="Q361" s="205"/>
      <c r="R361" s="205"/>
      <c r="S361" s="205"/>
      <c r="T361" s="205"/>
      <c r="X361" s="205"/>
      <c r="Y361" s="205"/>
      <c r="AG361" s="787"/>
    </row>
    <row r="362" spans="1:33" x14ac:dyDescent="0.2">
      <c r="A362" s="205"/>
      <c r="B362" s="205"/>
      <c r="C362" s="205"/>
      <c r="D362" s="205"/>
      <c r="E362" s="205"/>
      <c r="F362" s="205"/>
      <c r="G362" s="205"/>
      <c r="H362" s="205"/>
      <c r="I362" s="205"/>
      <c r="J362" s="205"/>
      <c r="K362" s="205"/>
      <c r="L362" s="205"/>
      <c r="M362" s="205"/>
      <c r="N362" s="205"/>
      <c r="O362" s="205"/>
      <c r="P362" s="205"/>
      <c r="Q362" s="205"/>
      <c r="R362" s="205"/>
      <c r="S362" s="205"/>
      <c r="T362" s="205"/>
      <c r="X362" s="205"/>
      <c r="Y362" s="205"/>
      <c r="AG362" s="787"/>
    </row>
    <row r="363" spans="1:33" x14ac:dyDescent="0.2">
      <c r="A363" s="205"/>
      <c r="B363" s="205"/>
      <c r="C363" s="205"/>
      <c r="D363" s="205"/>
      <c r="E363" s="205"/>
      <c r="F363" s="205"/>
      <c r="G363" s="205"/>
      <c r="H363" s="205"/>
      <c r="I363" s="205"/>
      <c r="J363" s="205"/>
      <c r="K363" s="205"/>
      <c r="L363" s="205"/>
      <c r="M363" s="205"/>
      <c r="N363" s="205"/>
      <c r="O363" s="205"/>
      <c r="P363" s="205"/>
      <c r="Q363" s="205"/>
      <c r="R363" s="205"/>
      <c r="S363" s="205"/>
      <c r="T363" s="205"/>
      <c r="X363" s="205"/>
      <c r="Y363" s="205"/>
      <c r="AG363" s="787"/>
    </row>
    <row r="364" spans="1:33" x14ac:dyDescent="0.2">
      <c r="A364" s="205"/>
      <c r="B364" s="205"/>
      <c r="C364" s="205"/>
      <c r="D364" s="205"/>
      <c r="E364" s="205"/>
      <c r="F364" s="205"/>
      <c r="G364" s="205"/>
      <c r="H364" s="205"/>
      <c r="I364" s="205"/>
      <c r="J364" s="205"/>
      <c r="K364" s="205"/>
      <c r="L364" s="205"/>
      <c r="M364" s="205"/>
      <c r="N364" s="205"/>
      <c r="O364" s="205"/>
      <c r="P364" s="205"/>
      <c r="Q364" s="205"/>
      <c r="R364" s="205"/>
      <c r="S364" s="205"/>
      <c r="T364" s="205"/>
      <c r="X364" s="205"/>
      <c r="Y364" s="205"/>
      <c r="AG364" s="787"/>
    </row>
    <row r="365" spans="1:33" x14ac:dyDescent="0.2">
      <c r="A365" s="205"/>
      <c r="B365" s="205"/>
      <c r="C365" s="205"/>
      <c r="D365" s="205"/>
      <c r="E365" s="205"/>
      <c r="F365" s="205"/>
      <c r="G365" s="205"/>
      <c r="H365" s="205"/>
      <c r="I365" s="205"/>
      <c r="J365" s="205"/>
      <c r="K365" s="205"/>
      <c r="L365" s="205"/>
      <c r="M365" s="205"/>
      <c r="N365" s="205"/>
      <c r="O365" s="205"/>
      <c r="P365" s="205"/>
      <c r="Q365" s="205"/>
      <c r="R365" s="205"/>
      <c r="S365" s="205"/>
      <c r="T365" s="205"/>
      <c r="X365" s="205"/>
      <c r="Y365" s="205"/>
      <c r="AG365" s="787"/>
    </row>
    <row r="366" spans="1:33" x14ac:dyDescent="0.2">
      <c r="A366" s="205"/>
      <c r="B366" s="205"/>
      <c r="C366" s="205"/>
      <c r="D366" s="205"/>
      <c r="E366" s="205"/>
      <c r="F366" s="205"/>
      <c r="G366" s="205"/>
      <c r="H366" s="205"/>
      <c r="I366" s="205"/>
      <c r="J366" s="205"/>
      <c r="K366" s="205"/>
      <c r="L366" s="205"/>
      <c r="M366" s="205"/>
      <c r="N366" s="205"/>
      <c r="O366" s="205"/>
      <c r="P366" s="205"/>
      <c r="Q366" s="205"/>
      <c r="R366" s="205"/>
      <c r="S366" s="205"/>
      <c r="T366" s="205"/>
      <c r="X366" s="205"/>
      <c r="Y366" s="205"/>
      <c r="AG366" s="787"/>
    </row>
    <row r="367" spans="1:33" x14ac:dyDescent="0.2">
      <c r="A367" s="205"/>
      <c r="B367" s="205"/>
      <c r="C367" s="205"/>
      <c r="D367" s="205"/>
      <c r="E367" s="205"/>
      <c r="F367" s="205"/>
      <c r="G367" s="205"/>
      <c r="H367" s="205"/>
      <c r="I367" s="205"/>
      <c r="J367" s="205"/>
      <c r="K367" s="205"/>
      <c r="L367" s="205"/>
      <c r="M367" s="205"/>
      <c r="N367" s="205"/>
      <c r="O367" s="205"/>
      <c r="P367" s="205"/>
      <c r="Q367" s="205"/>
      <c r="R367" s="205"/>
      <c r="S367" s="205"/>
      <c r="T367" s="205"/>
      <c r="X367" s="205"/>
      <c r="Y367" s="205"/>
      <c r="AG367" s="787"/>
    </row>
    <row r="368" spans="1:33" x14ac:dyDescent="0.2">
      <c r="A368" s="205"/>
      <c r="B368" s="205"/>
      <c r="C368" s="205"/>
      <c r="D368" s="205"/>
      <c r="E368" s="205"/>
      <c r="F368" s="205"/>
      <c r="G368" s="205"/>
      <c r="H368" s="205"/>
      <c r="I368" s="205"/>
      <c r="J368" s="205"/>
      <c r="K368" s="205"/>
      <c r="L368" s="205"/>
      <c r="M368" s="205"/>
      <c r="N368" s="205"/>
      <c r="O368" s="205"/>
      <c r="P368" s="205"/>
      <c r="Q368" s="205"/>
      <c r="R368" s="205"/>
      <c r="S368" s="205"/>
      <c r="T368" s="205"/>
      <c r="X368" s="205"/>
      <c r="Y368" s="205"/>
      <c r="AG368" s="787"/>
    </row>
    <row r="369" spans="1:33" x14ac:dyDescent="0.2">
      <c r="A369" s="205"/>
      <c r="B369" s="205"/>
      <c r="C369" s="205"/>
      <c r="D369" s="205"/>
      <c r="E369" s="205"/>
      <c r="F369" s="205"/>
      <c r="G369" s="205"/>
      <c r="H369" s="205"/>
      <c r="I369" s="205"/>
      <c r="J369" s="205"/>
      <c r="K369" s="205"/>
      <c r="L369" s="205"/>
      <c r="M369" s="205"/>
      <c r="N369" s="205"/>
      <c r="O369" s="205"/>
      <c r="P369" s="205"/>
      <c r="Q369" s="205"/>
      <c r="R369" s="205"/>
      <c r="S369" s="205"/>
      <c r="T369" s="205"/>
      <c r="X369" s="205"/>
      <c r="Y369" s="205"/>
      <c r="AG369" s="787"/>
    </row>
    <row r="370" spans="1:33" x14ac:dyDescent="0.2">
      <c r="A370" s="205"/>
      <c r="B370" s="205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05"/>
      <c r="R370" s="205"/>
      <c r="S370" s="205"/>
      <c r="T370" s="205"/>
      <c r="X370" s="205"/>
      <c r="Y370" s="205"/>
      <c r="AG370" s="787"/>
    </row>
    <row r="371" spans="1:33" x14ac:dyDescent="0.2">
      <c r="A371" s="205"/>
      <c r="B371" s="205"/>
      <c r="C371" s="205"/>
      <c r="D371" s="205"/>
      <c r="E371" s="205"/>
      <c r="F371" s="205"/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05"/>
      <c r="R371" s="205"/>
      <c r="S371" s="205"/>
      <c r="T371" s="205"/>
      <c r="X371" s="205"/>
      <c r="Y371" s="205"/>
      <c r="AG371" s="787"/>
    </row>
    <row r="372" spans="1:33" x14ac:dyDescent="0.2">
      <c r="A372" s="205"/>
      <c r="B372" s="205"/>
      <c r="C372" s="205"/>
      <c r="D372" s="205"/>
      <c r="E372" s="205"/>
      <c r="F372" s="205"/>
      <c r="G372" s="205"/>
      <c r="H372" s="205"/>
      <c r="I372" s="205"/>
      <c r="J372" s="205"/>
      <c r="K372" s="205"/>
      <c r="L372" s="205"/>
      <c r="M372" s="205"/>
      <c r="N372" s="205"/>
      <c r="O372" s="205"/>
      <c r="P372" s="205"/>
      <c r="Q372" s="205"/>
      <c r="R372" s="205"/>
      <c r="S372" s="205"/>
      <c r="T372" s="205"/>
      <c r="X372" s="205"/>
      <c r="Y372" s="205"/>
      <c r="AG372" s="787"/>
    </row>
    <row r="373" spans="1:33" x14ac:dyDescent="0.2">
      <c r="A373" s="205"/>
      <c r="B373" s="205"/>
      <c r="C373" s="205"/>
      <c r="D373" s="205"/>
      <c r="E373" s="205"/>
      <c r="F373" s="205"/>
      <c r="G373" s="205"/>
      <c r="H373" s="205"/>
      <c r="I373" s="205"/>
      <c r="J373" s="205"/>
      <c r="K373" s="205"/>
      <c r="L373" s="205"/>
      <c r="M373" s="205"/>
      <c r="N373" s="205"/>
      <c r="O373" s="205"/>
      <c r="P373" s="205"/>
      <c r="Q373" s="205"/>
      <c r="R373" s="205"/>
      <c r="S373" s="205"/>
      <c r="T373" s="205"/>
      <c r="X373" s="205"/>
      <c r="Y373" s="205"/>
      <c r="AG373" s="787"/>
    </row>
    <row r="374" spans="1:33" x14ac:dyDescent="0.2">
      <c r="A374" s="205"/>
      <c r="B374" s="205"/>
      <c r="C374" s="205"/>
      <c r="D374" s="205"/>
      <c r="E374" s="205"/>
      <c r="F374" s="205"/>
      <c r="G374" s="205"/>
      <c r="H374" s="205"/>
      <c r="I374" s="205"/>
      <c r="J374" s="205"/>
      <c r="K374" s="205"/>
      <c r="L374" s="205"/>
      <c r="M374" s="205"/>
      <c r="N374" s="205"/>
      <c r="O374" s="205"/>
      <c r="P374" s="205"/>
      <c r="Q374" s="205"/>
      <c r="R374" s="205"/>
      <c r="S374" s="205"/>
      <c r="T374" s="205"/>
      <c r="X374" s="205"/>
      <c r="Y374" s="205"/>
      <c r="AG374" s="787"/>
    </row>
    <row r="375" spans="1:33" x14ac:dyDescent="0.2">
      <c r="A375" s="205"/>
      <c r="B375" s="205"/>
      <c r="C375" s="205"/>
      <c r="D375" s="205"/>
      <c r="E375" s="205"/>
      <c r="F375" s="205"/>
      <c r="G375" s="205"/>
      <c r="H375" s="205"/>
      <c r="I375" s="205"/>
      <c r="J375" s="205"/>
      <c r="K375" s="205"/>
      <c r="L375" s="205"/>
      <c r="M375" s="205"/>
      <c r="N375" s="205"/>
      <c r="O375" s="205"/>
      <c r="P375" s="205"/>
      <c r="Q375" s="205"/>
      <c r="R375" s="205"/>
      <c r="S375" s="205"/>
      <c r="T375" s="205"/>
      <c r="X375" s="205"/>
      <c r="Y375" s="205"/>
      <c r="AG375" s="787"/>
    </row>
    <row r="376" spans="1:33" x14ac:dyDescent="0.2">
      <c r="A376" s="205"/>
      <c r="B376" s="205"/>
      <c r="C376" s="205"/>
      <c r="D376" s="205"/>
      <c r="E376" s="205"/>
      <c r="F376" s="205"/>
      <c r="G376" s="205"/>
      <c r="H376" s="205"/>
      <c r="I376" s="205"/>
      <c r="J376" s="205"/>
      <c r="K376" s="205"/>
      <c r="L376" s="205"/>
      <c r="M376" s="205"/>
      <c r="N376" s="205"/>
      <c r="O376" s="205"/>
      <c r="P376" s="205"/>
      <c r="Q376" s="205"/>
      <c r="R376" s="205"/>
      <c r="S376" s="205"/>
      <c r="T376" s="205"/>
      <c r="X376" s="205"/>
      <c r="Y376" s="205"/>
      <c r="AG376" s="787"/>
    </row>
    <row r="377" spans="1:33" x14ac:dyDescent="0.2">
      <c r="A377" s="205"/>
      <c r="B377" s="205"/>
      <c r="C377" s="205"/>
      <c r="D377" s="205"/>
      <c r="E377" s="205"/>
      <c r="F377" s="205"/>
      <c r="G377" s="205"/>
      <c r="H377" s="205"/>
      <c r="I377" s="205"/>
      <c r="J377" s="205"/>
      <c r="K377" s="205"/>
      <c r="L377" s="205"/>
      <c r="M377" s="205"/>
      <c r="N377" s="205"/>
      <c r="O377" s="205"/>
      <c r="P377" s="205"/>
      <c r="Q377" s="205"/>
      <c r="R377" s="205"/>
      <c r="S377" s="205"/>
      <c r="T377" s="205"/>
      <c r="X377" s="205"/>
      <c r="Y377" s="205"/>
      <c r="AG377" s="787"/>
    </row>
    <row r="378" spans="1:33" x14ac:dyDescent="0.2">
      <c r="A378" s="205"/>
      <c r="B378" s="205"/>
      <c r="C378" s="205"/>
      <c r="D378" s="205"/>
      <c r="E378" s="205"/>
      <c r="F378" s="205"/>
      <c r="G378" s="205"/>
      <c r="H378" s="205"/>
      <c r="I378" s="205"/>
      <c r="J378" s="205"/>
      <c r="K378" s="205"/>
      <c r="L378" s="205"/>
      <c r="M378" s="205"/>
      <c r="N378" s="205"/>
      <c r="O378" s="205"/>
      <c r="P378" s="205"/>
      <c r="Q378" s="205"/>
      <c r="R378" s="205"/>
      <c r="S378" s="205"/>
      <c r="T378" s="205"/>
      <c r="X378" s="205"/>
      <c r="Y378" s="205"/>
      <c r="AG378" s="787"/>
    </row>
    <row r="379" spans="1:33" x14ac:dyDescent="0.2">
      <c r="A379" s="205"/>
      <c r="B379" s="205"/>
      <c r="C379" s="205"/>
      <c r="D379" s="205"/>
      <c r="E379" s="205"/>
      <c r="F379" s="205"/>
      <c r="G379" s="205"/>
      <c r="H379" s="205"/>
      <c r="I379" s="205"/>
      <c r="J379" s="205"/>
      <c r="K379" s="205"/>
      <c r="L379" s="205"/>
      <c r="M379" s="205"/>
      <c r="N379" s="205"/>
      <c r="O379" s="205"/>
      <c r="P379" s="205"/>
      <c r="Q379" s="205"/>
      <c r="R379" s="205"/>
      <c r="S379" s="205"/>
      <c r="T379" s="205"/>
      <c r="X379" s="205"/>
      <c r="Y379" s="205"/>
      <c r="AG379" s="787"/>
    </row>
    <row r="380" spans="1:33" x14ac:dyDescent="0.2">
      <c r="A380" s="205"/>
      <c r="B380" s="205"/>
      <c r="C380" s="205"/>
      <c r="D380" s="205"/>
      <c r="E380" s="205"/>
      <c r="F380" s="205"/>
      <c r="G380" s="205"/>
      <c r="H380" s="205"/>
      <c r="I380" s="205"/>
      <c r="J380" s="205"/>
      <c r="K380" s="205"/>
      <c r="L380" s="205"/>
      <c r="M380" s="205"/>
      <c r="N380" s="205"/>
      <c r="O380" s="205"/>
      <c r="P380" s="205"/>
      <c r="Q380" s="205"/>
      <c r="R380" s="205"/>
      <c r="S380" s="205"/>
      <c r="T380" s="205"/>
      <c r="X380" s="205"/>
      <c r="Y380" s="205"/>
      <c r="AG380" s="787"/>
    </row>
    <row r="381" spans="1:33" x14ac:dyDescent="0.2">
      <c r="A381" s="205"/>
      <c r="B381" s="205"/>
      <c r="C381" s="205"/>
      <c r="D381" s="205"/>
      <c r="E381" s="205"/>
      <c r="F381" s="205"/>
      <c r="G381" s="205"/>
      <c r="H381" s="205"/>
      <c r="I381" s="205"/>
      <c r="J381" s="205"/>
      <c r="K381" s="205"/>
      <c r="L381" s="205"/>
      <c r="M381" s="205"/>
      <c r="N381" s="205"/>
      <c r="O381" s="205"/>
      <c r="P381" s="205"/>
      <c r="Q381" s="205"/>
      <c r="R381" s="205"/>
      <c r="S381" s="205"/>
      <c r="T381" s="205"/>
      <c r="X381" s="205"/>
      <c r="Y381" s="205"/>
      <c r="AG381" s="787"/>
    </row>
    <row r="382" spans="1:33" x14ac:dyDescent="0.2">
      <c r="A382" s="205"/>
      <c r="B382" s="205"/>
      <c r="C382" s="205"/>
      <c r="D382" s="205"/>
      <c r="E382" s="205"/>
      <c r="F382" s="205"/>
      <c r="G382" s="205"/>
      <c r="H382" s="205"/>
      <c r="I382" s="205"/>
      <c r="J382" s="205"/>
      <c r="K382" s="205"/>
      <c r="L382" s="205"/>
      <c r="M382" s="205"/>
      <c r="N382" s="205"/>
      <c r="O382" s="205"/>
      <c r="P382" s="205"/>
      <c r="Q382" s="205"/>
      <c r="R382" s="205"/>
      <c r="S382" s="205"/>
      <c r="T382" s="205"/>
      <c r="X382" s="205"/>
      <c r="Y382" s="205"/>
      <c r="AG382" s="787"/>
    </row>
    <row r="383" spans="1:33" x14ac:dyDescent="0.2">
      <c r="A383" s="205"/>
      <c r="B383" s="205"/>
      <c r="C383" s="205"/>
      <c r="D383" s="205"/>
      <c r="E383" s="205"/>
      <c r="F383" s="205"/>
      <c r="G383" s="205"/>
      <c r="H383" s="205"/>
      <c r="I383" s="205"/>
      <c r="J383" s="205"/>
      <c r="K383" s="205"/>
      <c r="L383" s="205"/>
      <c r="M383" s="205"/>
      <c r="N383" s="205"/>
      <c r="O383" s="205"/>
      <c r="P383" s="205"/>
      <c r="Q383" s="205"/>
      <c r="R383" s="205"/>
      <c r="S383" s="205"/>
      <c r="T383" s="205"/>
      <c r="X383" s="205"/>
      <c r="Y383" s="205"/>
      <c r="AG383" s="787"/>
    </row>
    <row r="384" spans="1:33" x14ac:dyDescent="0.2">
      <c r="A384" s="205"/>
      <c r="B384" s="205"/>
      <c r="C384" s="205"/>
      <c r="D384" s="205"/>
      <c r="E384" s="205"/>
      <c r="F384" s="205"/>
      <c r="G384" s="205"/>
      <c r="H384" s="205"/>
      <c r="I384" s="205"/>
      <c r="J384" s="205"/>
      <c r="K384" s="205"/>
      <c r="L384" s="205"/>
      <c r="M384" s="205"/>
      <c r="N384" s="205"/>
      <c r="O384" s="205"/>
      <c r="P384" s="205"/>
      <c r="Q384" s="205"/>
      <c r="R384" s="205"/>
      <c r="S384" s="205"/>
      <c r="T384" s="205"/>
      <c r="X384" s="205"/>
      <c r="Y384" s="205"/>
      <c r="AG384" s="787"/>
    </row>
    <row r="385" spans="1:33" x14ac:dyDescent="0.2">
      <c r="A385" s="205"/>
      <c r="B385" s="205"/>
      <c r="C385" s="205"/>
      <c r="D385" s="205"/>
      <c r="E385" s="205"/>
      <c r="F385" s="205"/>
      <c r="G385" s="205"/>
      <c r="H385" s="205"/>
      <c r="I385" s="205"/>
      <c r="J385" s="205"/>
      <c r="K385" s="205"/>
      <c r="L385" s="205"/>
      <c r="M385" s="205"/>
      <c r="N385" s="205"/>
      <c r="O385" s="205"/>
      <c r="P385" s="205"/>
      <c r="Q385" s="205"/>
      <c r="R385" s="205"/>
      <c r="S385" s="205"/>
      <c r="T385" s="205"/>
      <c r="X385" s="205"/>
      <c r="Y385" s="205"/>
      <c r="AG385" s="787"/>
    </row>
    <row r="386" spans="1:33" x14ac:dyDescent="0.2">
      <c r="A386" s="205"/>
      <c r="B386" s="205"/>
      <c r="C386" s="205"/>
      <c r="D386" s="205"/>
      <c r="E386" s="205"/>
      <c r="F386" s="205"/>
      <c r="G386" s="205"/>
      <c r="H386" s="205"/>
      <c r="I386" s="205"/>
      <c r="J386" s="205"/>
      <c r="K386" s="205"/>
      <c r="L386" s="205"/>
      <c r="M386" s="205"/>
      <c r="N386" s="205"/>
      <c r="O386" s="205"/>
      <c r="P386" s="205"/>
      <c r="Q386" s="205"/>
      <c r="R386" s="205"/>
      <c r="S386" s="205"/>
      <c r="T386" s="205"/>
      <c r="X386" s="205"/>
      <c r="Y386" s="205"/>
      <c r="AG386" s="787"/>
    </row>
    <row r="387" spans="1:33" x14ac:dyDescent="0.2">
      <c r="A387" s="205"/>
      <c r="B387" s="205"/>
      <c r="C387" s="205"/>
      <c r="D387" s="205"/>
      <c r="E387" s="205"/>
      <c r="F387" s="205"/>
      <c r="G387" s="205"/>
      <c r="H387" s="205"/>
      <c r="I387" s="205"/>
      <c r="J387" s="205"/>
      <c r="K387" s="205"/>
      <c r="L387" s="205"/>
      <c r="M387" s="205"/>
      <c r="N387" s="205"/>
      <c r="O387" s="205"/>
      <c r="P387" s="205"/>
      <c r="Q387" s="205"/>
      <c r="R387" s="205"/>
      <c r="S387" s="205"/>
      <c r="T387" s="205"/>
      <c r="X387" s="205"/>
      <c r="Y387" s="205"/>
      <c r="AG387" s="787"/>
    </row>
    <row r="388" spans="1:33" x14ac:dyDescent="0.2">
      <c r="A388" s="205"/>
      <c r="B388" s="205"/>
      <c r="C388" s="205"/>
      <c r="D388" s="205"/>
      <c r="E388" s="205"/>
      <c r="F388" s="205"/>
      <c r="G388" s="205"/>
      <c r="H388" s="205"/>
      <c r="I388" s="205"/>
      <c r="J388" s="205"/>
      <c r="K388" s="205"/>
      <c r="L388" s="205"/>
      <c r="M388" s="205"/>
      <c r="N388" s="205"/>
      <c r="O388" s="205"/>
      <c r="P388" s="205"/>
      <c r="Q388" s="205"/>
      <c r="R388" s="205"/>
      <c r="S388" s="205"/>
      <c r="T388" s="205"/>
      <c r="X388" s="205"/>
      <c r="Y388" s="205"/>
      <c r="AG388" s="787"/>
    </row>
    <row r="389" spans="1:33" x14ac:dyDescent="0.2">
      <c r="A389" s="205"/>
      <c r="B389" s="205"/>
      <c r="C389" s="205"/>
      <c r="D389" s="205"/>
      <c r="E389" s="205"/>
      <c r="F389" s="205"/>
      <c r="G389" s="205"/>
      <c r="H389" s="205"/>
      <c r="I389" s="205"/>
      <c r="J389" s="205"/>
      <c r="K389" s="205"/>
      <c r="L389" s="205"/>
      <c r="M389" s="205"/>
      <c r="N389" s="205"/>
      <c r="O389" s="205"/>
      <c r="P389" s="205"/>
      <c r="Q389" s="205"/>
      <c r="R389" s="205"/>
      <c r="S389" s="205"/>
      <c r="T389" s="205"/>
      <c r="X389" s="205"/>
      <c r="Y389" s="205"/>
      <c r="AG389" s="787"/>
    </row>
    <row r="390" spans="1:33" x14ac:dyDescent="0.2">
      <c r="A390" s="205"/>
      <c r="B390" s="205"/>
      <c r="C390" s="205"/>
      <c r="D390" s="205"/>
      <c r="E390" s="205"/>
      <c r="F390" s="205"/>
      <c r="G390" s="205"/>
      <c r="H390" s="205"/>
      <c r="I390" s="205"/>
      <c r="J390" s="205"/>
      <c r="K390" s="205"/>
      <c r="L390" s="205"/>
      <c r="M390" s="205"/>
      <c r="N390" s="205"/>
      <c r="O390" s="205"/>
      <c r="P390" s="205"/>
      <c r="Q390" s="205"/>
      <c r="R390" s="205"/>
      <c r="S390" s="205"/>
      <c r="T390" s="205"/>
      <c r="X390" s="205"/>
      <c r="Y390" s="205"/>
      <c r="AG390" s="787"/>
    </row>
    <row r="391" spans="1:33" x14ac:dyDescent="0.2">
      <c r="A391" s="205"/>
      <c r="B391" s="205"/>
      <c r="C391" s="205"/>
      <c r="D391" s="205"/>
      <c r="E391" s="205"/>
      <c r="F391" s="205"/>
      <c r="G391" s="205"/>
      <c r="H391" s="205"/>
      <c r="I391" s="205"/>
      <c r="J391" s="205"/>
      <c r="K391" s="205"/>
      <c r="L391" s="205"/>
      <c r="M391" s="205"/>
      <c r="N391" s="205"/>
      <c r="O391" s="205"/>
      <c r="P391" s="205"/>
      <c r="Q391" s="205"/>
      <c r="R391" s="205"/>
      <c r="S391" s="205"/>
      <c r="T391" s="205"/>
      <c r="X391" s="205"/>
      <c r="Y391" s="205"/>
      <c r="AG391" s="787"/>
    </row>
    <row r="392" spans="1:33" x14ac:dyDescent="0.2">
      <c r="A392" s="205"/>
      <c r="B392" s="205"/>
      <c r="C392" s="205"/>
      <c r="D392" s="205"/>
      <c r="E392" s="205"/>
      <c r="F392" s="205"/>
      <c r="G392" s="205"/>
      <c r="H392" s="205"/>
      <c r="I392" s="205"/>
      <c r="J392" s="205"/>
      <c r="K392" s="205"/>
      <c r="L392" s="205"/>
      <c r="M392" s="205"/>
      <c r="N392" s="205"/>
      <c r="O392" s="205"/>
      <c r="P392" s="205"/>
      <c r="Q392" s="205"/>
      <c r="R392" s="205"/>
      <c r="S392" s="205"/>
      <c r="T392" s="205"/>
      <c r="X392" s="205"/>
      <c r="Y392" s="205"/>
      <c r="AG392" s="787"/>
    </row>
    <row r="393" spans="1:33" x14ac:dyDescent="0.2">
      <c r="A393" s="205"/>
      <c r="B393" s="205"/>
      <c r="C393" s="205"/>
      <c r="D393" s="205"/>
      <c r="E393" s="205"/>
      <c r="F393" s="205"/>
      <c r="G393" s="205"/>
      <c r="H393" s="205"/>
      <c r="I393" s="205"/>
      <c r="J393" s="205"/>
      <c r="K393" s="205"/>
      <c r="L393" s="205"/>
      <c r="M393" s="205"/>
      <c r="N393" s="205"/>
      <c r="O393" s="205"/>
      <c r="P393" s="205"/>
      <c r="Q393" s="205"/>
      <c r="R393" s="205"/>
      <c r="S393" s="205"/>
      <c r="T393" s="205"/>
      <c r="X393" s="205"/>
      <c r="Y393" s="205"/>
      <c r="AG393" s="787"/>
    </row>
    <row r="394" spans="1:33" x14ac:dyDescent="0.2">
      <c r="A394" s="205"/>
      <c r="B394" s="205"/>
      <c r="C394" s="205"/>
      <c r="D394" s="205"/>
      <c r="E394" s="205"/>
      <c r="F394" s="205"/>
      <c r="G394" s="205"/>
      <c r="H394" s="205"/>
      <c r="I394" s="205"/>
      <c r="J394" s="205"/>
      <c r="K394" s="205"/>
      <c r="L394" s="205"/>
      <c r="M394" s="205"/>
      <c r="N394" s="205"/>
      <c r="O394" s="205"/>
      <c r="P394" s="205"/>
      <c r="Q394" s="205"/>
      <c r="R394" s="205"/>
      <c r="S394" s="205"/>
      <c r="T394" s="205"/>
      <c r="X394" s="205"/>
      <c r="Y394" s="205"/>
      <c r="AG394" s="787"/>
    </row>
    <row r="395" spans="1:33" x14ac:dyDescent="0.2">
      <c r="A395" s="205"/>
      <c r="B395" s="205"/>
      <c r="C395" s="205"/>
      <c r="D395" s="205"/>
      <c r="E395" s="205"/>
      <c r="F395" s="205"/>
      <c r="G395" s="205"/>
      <c r="H395" s="205"/>
      <c r="I395" s="205"/>
      <c r="J395" s="205"/>
      <c r="K395" s="205"/>
      <c r="L395" s="205"/>
      <c r="M395" s="205"/>
      <c r="N395" s="205"/>
      <c r="O395" s="205"/>
      <c r="P395" s="205"/>
      <c r="Q395" s="205"/>
      <c r="R395" s="205"/>
      <c r="S395" s="205"/>
      <c r="T395" s="205"/>
      <c r="X395" s="205"/>
      <c r="Y395" s="205"/>
      <c r="AG395" s="787"/>
    </row>
    <row r="396" spans="1:33" x14ac:dyDescent="0.2">
      <c r="A396" s="205"/>
      <c r="B396" s="205"/>
      <c r="C396" s="205"/>
      <c r="D396" s="205"/>
      <c r="E396" s="205"/>
      <c r="F396" s="205"/>
      <c r="G396" s="205"/>
      <c r="H396" s="205"/>
      <c r="I396" s="205"/>
      <c r="J396" s="205"/>
      <c r="K396" s="205"/>
      <c r="L396" s="205"/>
      <c r="M396" s="205"/>
      <c r="N396" s="205"/>
      <c r="O396" s="205"/>
      <c r="P396" s="205"/>
      <c r="Q396" s="205"/>
      <c r="R396" s="205"/>
      <c r="S396" s="205"/>
      <c r="T396" s="205"/>
      <c r="X396" s="205"/>
      <c r="Y396" s="205"/>
      <c r="AG396" s="787"/>
    </row>
    <row r="397" spans="1:33" x14ac:dyDescent="0.2">
      <c r="A397" s="205"/>
      <c r="B397" s="205"/>
      <c r="C397" s="205"/>
      <c r="D397" s="205"/>
      <c r="E397" s="205"/>
      <c r="F397" s="205"/>
      <c r="G397" s="205"/>
      <c r="H397" s="205"/>
      <c r="I397" s="205"/>
      <c r="J397" s="205"/>
      <c r="K397" s="205"/>
      <c r="L397" s="205"/>
      <c r="M397" s="205"/>
      <c r="N397" s="205"/>
      <c r="O397" s="205"/>
      <c r="P397" s="205"/>
      <c r="Q397" s="205"/>
      <c r="R397" s="205"/>
      <c r="S397" s="205"/>
      <c r="T397" s="205"/>
      <c r="X397" s="205"/>
      <c r="Y397" s="205"/>
      <c r="AG397" s="787"/>
    </row>
    <row r="398" spans="1:33" x14ac:dyDescent="0.2">
      <c r="A398" s="205"/>
      <c r="B398" s="205"/>
      <c r="C398" s="205"/>
      <c r="D398" s="205"/>
      <c r="E398" s="205"/>
      <c r="F398" s="205"/>
      <c r="G398" s="205"/>
      <c r="H398" s="205"/>
      <c r="I398" s="205"/>
      <c r="J398" s="205"/>
      <c r="K398" s="205"/>
      <c r="L398" s="205"/>
      <c r="M398" s="205"/>
      <c r="N398" s="205"/>
      <c r="O398" s="205"/>
      <c r="P398" s="205"/>
      <c r="Q398" s="205"/>
      <c r="R398" s="205"/>
      <c r="S398" s="205"/>
      <c r="T398" s="205"/>
      <c r="X398" s="205"/>
      <c r="Y398" s="205"/>
      <c r="AG398" s="787"/>
    </row>
    <row r="399" spans="1:33" x14ac:dyDescent="0.2">
      <c r="A399" s="205"/>
      <c r="B399" s="205"/>
      <c r="C399" s="205"/>
      <c r="D399" s="205"/>
      <c r="E399" s="205"/>
      <c r="F399" s="205"/>
      <c r="G399" s="205"/>
      <c r="H399" s="205"/>
      <c r="I399" s="205"/>
      <c r="J399" s="205"/>
      <c r="K399" s="205"/>
      <c r="L399" s="205"/>
      <c r="M399" s="205"/>
      <c r="N399" s="205"/>
      <c r="O399" s="205"/>
      <c r="P399" s="205"/>
      <c r="Q399" s="205"/>
      <c r="R399" s="205"/>
      <c r="S399" s="205"/>
      <c r="T399" s="205"/>
      <c r="X399" s="205"/>
      <c r="Y399" s="205"/>
      <c r="AG399" s="787"/>
    </row>
    <row r="400" spans="1:33" x14ac:dyDescent="0.2">
      <c r="A400" s="205"/>
      <c r="B400" s="205"/>
      <c r="C400" s="205"/>
      <c r="D400" s="205"/>
      <c r="E400" s="205"/>
      <c r="F400" s="205"/>
      <c r="G400" s="205"/>
      <c r="H400" s="205"/>
      <c r="I400" s="205"/>
      <c r="J400" s="205"/>
      <c r="K400" s="205"/>
      <c r="L400" s="205"/>
      <c r="M400" s="205"/>
      <c r="N400" s="205"/>
      <c r="O400" s="205"/>
      <c r="P400" s="205"/>
      <c r="Q400" s="205"/>
      <c r="R400" s="205"/>
      <c r="S400" s="205"/>
      <c r="T400" s="205"/>
      <c r="X400" s="205"/>
      <c r="Y400" s="205"/>
      <c r="AG400" s="787"/>
    </row>
    <row r="401" spans="1:33" x14ac:dyDescent="0.2">
      <c r="A401" s="205"/>
      <c r="B401" s="205"/>
      <c r="C401" s="205"/>
      <c r="D401" s="205"/>
      <c r="E401" s="205"/>
      <c r="F401" s="205"/>
      <c r="G401" s="205"/>
      <c r="H401" s="205"/>
      <c r="I401" s="205"/>
      <c r="J401" s="205"/>
      <c r="K401" s="205"/>
      <c r="L401" s="205"/>
      <c r="M401" s="205"/>
      <c r="N401" s="205"/>
      <c r="O401" s="205"/>
      <c r="P401" s="205"/>
      <c r="Q401" s="205"/>
      <c r="R401" s="205"/>
      <c r="S401" s="205"/>
      <c r="T401" s="205"/>
      <c r="X401" s="205"/>
      <c r="Y401" s="205"/>
      <c r="AG401" s="787"/>
    </row>
    <row r="402" spans="1:33" x14ac:dyDescent="0.2">
      <c r="A402" s="205"/>
      <c r="B402" s="205"/>
      <c r="C402" s="205"/>
      <c r="D402" s="205"/>
      <c r="E402" s="205"/>
      <c r="F402" s="205"/>
      <c r="G402" s="205"/>
      <c r="H402" s="205"/>
      <c r="I402" s="205"/>
      <c r="J402" s="205"/>
      <c r="K402" s="205"/>
      <c r="L402" s="205"/>
      <c r="M402" s="205"/>
      <c r="N402" s="205"/>
      <c r="O402" s="205"/>
      <c r="P402" s="205"/>
      <c r="Q402" s="205"/>
      <c r="R402" s="205"/>
      <c r="S402" s="205"/>
      <c r="T402" s="205"/>
      <c r="X402" s="205"/>
      <c r="Y402" s="205"/>
      <c r="AG402" s="787"/>
    </row>
    <row r="403" spans="1:33" x14ac:dyDescent="0.2">
      <c r="A403" s="205"/>
      <c r="B403" s="205"/>
      <c r="C403" s="205"/>
      <c r="D403" s="205"/>
      <c r="E403" s="205"/>
      <c r="F403" s="205"/>
      <c r="G403" s="205"/>
      <c r="H403" s="205"/>
      <c r="I403" s="205"/>
      <c r="J403" s="205"/>
      <c r="K403" s="205"/>
      <c r="L403" s="205"/>
      <c r="M403" s="205"/>
      <c r="N403" s="205"/>
      <c r="O403" s="205"/>
      <c r="P403" s="205"/>
      <c r="Q403" s="205"/>
      <c r="R403" s="205"/>
      <c r="S403" s="205"/>
      <c r="T403" s="205"/>
      <c r="X403" s="205"/>
      <c r="Y403" s="205"/>
      <c r="AG403" s="787"/>
    </row>
    <row r="404" spans="1:33" x14ac:dyDescent="0.2">
      <c r="A404" s="205"/>
      <c r="B404" s="205"/>
      <c r="C404" s="205"/>
      <c r="D404" s="205"/>
      <c r="E404" s="205"/>
      <c r="F404" s="205"/>
      <c r="G404" s="205"/>
      <c r="H404" s="205"/>
      <c r="I404" s="205"/>
      <c r="J404" s="205"/>
      <c r="K404" s="205"/>
      <c r="L404" s="205"/>
      <c r="M404" s="205"/>
      <c r="N404" s="205"/>
      <c r="O404" s="205"/>
      <c r="P404" s="205"/>
      <c r="Q404" s="205"/>
      <c r="R404" s="205"/>
      <c r="S404" s="205"/>
      <c r="T404" s="205"/>
      <c r="X404" s="205"/>
      <c r="Y404" s="205"/>
      <c r="AG404" s="787"/>
    </row>
    <row r="405" spans="1:33" x14ac:dyDescent="0.2">
      <c r="A405" s="205"/>
      <c r="B405" s="205"/>
      <c r="C405" s="205"/>
      <c r="D405" s="205"/>
      <c r="E405" s="205"/>
      <c r="F405" s="205"/>
      <c r="G405" s="205"/>
      <c r="H405" s="205"/>
      <c r="I405" s="205"/>
      <c r="J405" s="205"/>
      <c r="K405" s="205"/>
      <c r="L405" s="205"/>
      <c r="M405" s="205"/>
      <c r="N405" s="205"/>
      <c r="O405" s="205"/>
      <c r="P405" s="205"/>
      <c r="Q405" s="205"/>
      <c r="R405" s="205"/>
      <c r="S405" s="205"/>
      <c r="T405" s="205"/>
      <c r="X405" s="205"/>
      <c r="Y405" s="205"/>
      <c r="AG405" s="787"/>
    </row>
    <row r="406" spans="1:33" x14ac:dyDescent="0.2">
      <c r="A406" s="205"/>
      <c r="B406" s="205"/>
      <c r="C406" s="205"/>
      <c r="D406" s="205"/>
      <c r="E406" s="205"/>
      <c r="F406" s="205"/>
      <c r="G406" s="205"/>
      <c r="H406" s="205"/>
      <c r="I406" s="205"/>
      <c r="J406" s="205"/>
      <c r="K406" s="205"/>
      <c r="L406" s="205"/>
      <c r="M406" s="205"/>
      <c r="N406" s="205"/>
      <c r="O406" s="205"/>
      <c r="P406" s="205"/>
      <c r="Q406" s="205"/>
      <c r="R406" s="205"/>
      <c r="S406" s="205"/>
      <c r="T406" s="205"/>
      <c r="X406" s="205"/>
      <c r="Y406" s="205"/>
      <c r="AG406" s="787"/>
    </row>
    <row r="407" spans="1:33" x14ac:dyDescent="0.2">
      <c r="A407" s="205"/>
      <c r="B407" s="205"/>
      <c r="C407" s="205"/>
      <c r="D407" s="205"/>
      <c r="E407" s="205"/>
      <c r="F407" s="205"/>
      <c r="G407" s="205"/>
      <c r="H407" s="205"/>
      <c r="I407" s="205"/>
      <c r="J407" s="205"/>
      <c r="K407" s="205"/>
      <c r="L407" s="205"/>
      <c r="M407" s="205"/>
      <c r="N407" s="205"/>
      <c r="O407" s="205"/>
      <c r="P407" s="205"/>
      <c r="Q407" s="205"/>
      <c r="R407" s="205"/>
      <c r="S407" s="205"/>
      <c r="T407" s="205"/>
      <c r="X407" s="205"/>
      <c r="Y407" s="205"/>
      <c r="AG407" s="787"/>
    </row>
    <row r="408" spans="1:33" x14ac:dyDescent="0.2">
      <c r="A408" s="205"/>
      <c r="B408" s="205"/>
      <c r="C408" s="205"/>
      <c r="D408" s="205"/>
      <c r="E408" s="205"/>
      <c r="F408" s="205"/>
      <c r="G408" s="205"/>
      <c r="H408" s="205"/>
      <c r="I408" s="205"/>
      <c r="J408" s="205"/>
      <c r="K408" s="205"/>
      <c r="L408" s="205"/>
      <c r="M408" s="205"/>
      <c r="N408" s="205"/>
      <c r="O408" s="205"/>
      <c r="P408" s="205"/>
      <c r="Q408" s="205"/>
      <c r="R408" s="205"/>
      <c r="S408" s="205"/>
      <c r="T408" s="205"/>
      <c r="X408" s="205"/>
      <c r="Y408" s="205"/>
      <c r="AG408" s="787"/>
    </row>
    <row r="409" spans="1:33" x14ac:dyDescent="0.2">
      <c r="A409" s="205"/>
      <c r="B409" s="205"/>
      <c r="C409" s="205"/>
      <c r="D409" s="205"/>
      <c r="E409" s="205"/>
      <c r="F409" s="205"/>
      <c r="G409" s="205"/>
      <c r="H409" s="205"/>
      <c r="I409" s="205"/>
      <c r="J409" s="205"/>
      <c r="K409" s="205"/>
      <c r="L409" s="205"/>
      <c r="M409" s="205"/>
      <c r="N409" s="205"/>
      <c r="O409" s="205"/>
      <c r="P409" s="205"/>
      <c r="Q409" s="205"/>
      <c r="R409" s="205"/>
      <c r="S409" s="205"/>
      <c r="T409" s="205"/>
      <c r="X409" s="205"/>
      <c r="Y409" s="205"/>
      <c r="AG409" s="787"/>
    </row>
    <row r="410" spans="1:33" x14ac:dyDescent="0.2">
      <c r="A410" s="205"/>
      <c r="B410" s="205"/>
      <c r="C410" s="205"/>
      <c r="D410" s="205"/>
      <c r="E410" s="205"/>
      <c r="F410" s="205"/>
      <c r="G410" s="205"/>
      <c r="H410" s="205"/>
      <c r="I410" s="205"/>
      <c r="J410" s="205"/>
      <c r="K410" s="205"/>
      <c r="L410" s="205"/>
      <c r="M410" s="205"/>
      <c r="N410" s="205"/>
      <c r="O410" s="205"/>
      <c r="P410" s="205"/>
      <c r="Q410" s="205"/>
      <c r="R410" s="205"/>
      <c r="S410" s="205"/>
      <c r="T410" s="205"/>
      <c r="X410" s="205"/>
      <c r="Y410" s="205"/>
      <c r="AG410" s="787"/>
    </row>
    <row r="411" spans="1:33" x14ac:dyDescent="0.2">
      <c r="A411" s="205"/>
      <c r="B411" s="205"/>
      <c r="C411" s="205"/>
      <c r="D411" s="205"/>
      <c r="E411" s="205"/>
      <c r="F411" s="205"/>
      <c r="G411" s="205"/>
      <c r="H411" s="205"/>
      <c r="I411" s="205"/>
      <c r="J411" s="205"/>
      <c r="K411" s="205"/>
      <c r="L411" s="205"/>
      <c r="M411" s="205"/>
      <c r="N411" s="205"/>
      <c r="O411" s="205"/>
      <c r="P411" s="205"/>
      <c r="Q411" s="205"/>
      <c r="R411" s="205"/>
      <c r="S411" s="205"/>
      <c r="T411" s="205"/>
      <c r="X411" s="205"/>
      <c r="Y411" s="205"/>
      <c r="AG411" s="787"/>
    </row>
    <row r="412" spans="1:33" x14ac:dyDescent="0.2">
      <c r="A412" s="205"/>
      <c r="B412" s="205"/>
      <c r="C412" s="205"/>
      <c r="D412" s="205"/>
      <c r="E412" s="205"/>
      <c r="F412" s="205"/>
      <c r="G412" s="205"/>
      <c r="H412" s="205"/>
      <c r="I412" s="205"/>
      <c r="J412" s="205"/>
      <c r="K412" s="205"/>
      <c r="L412" s="205"/>
      <c r="M412" s="205"/>
      <c r="N412" s="205"/>
      <c r="O412" s="205"/>
      <c r="P412" s="205"/>
      <c r="Q412" s="205"/>
      <c r="R412" s="205"/>
      <c r="S412" s="205"/>
      <c r="T412" s="205"/>
      <c r="X412" s="205"/>
      <c r="Y412" s="205"/>
      <c r="AG412" s="787"/>
    </row>
    <row r="413" spans="1:33" x14ac:dyDescent="0.2">
      <c r="A413" s="205"/>
      <c r="B413" s="205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05"/>
      <c r="Q413" s="205"/>
      <c r="R413" s="205"/>
      <c r="S413" s="205"/>
      <c r="T413" s="205"/>
      <c r="X413" s="205"/>
      <c r="Y413" s="205"/>
      <c r="AG413" s="787"/>
    </row>
    <row r="414" spans="1:33" x14ac:dyDescent="0.2">
      <c r="A414" s="205"/>
      <c r="B414" s="205"/>
      <c r="C414" s="205"/>
      <c r="D414" s="205"/>
      <c r="E414" s="205"/>
      <c r="F414" s="205"/>
      <c r="G414" s="205"/>
      <c r="H414" s="205"/>
      <c r="I414" s="205"/>
      <c r="J414" s="205"/>
      <c r="K414" s="205"/>
      <c r="L414" s="205"/>
      <c r="M414" s="205"/>
      <c r="N414" s="205"/>
      <c r="O414" s="205"/>
      <c r="P414" s="205"/>
      <c r="Q414" s="205"/>
      <c r="R414" s="205"/>
      <c r="S414" s="205"/>
      <c r="T414" s="205"/>
      <c r="X414" s="205"/>
      <c r="Y414" s="205"/>
      <c r="AG414" s="787"/>
    </row>
    <row r="415" spans="1:33" x14ac:dyDescent="0.2">
      <c r="A415" s="205"/>
      <c r="B415" s="205"/>
      <c r="C415" s="205"/>
      <c r="D415" s="205"/>
      <c r="E415" s="205"/>
      <c r="F415" s="205"/>
      <c r="G415" s="205"/>
      <c r="H415" s="205"/>
      <c r="I415" s="205"/>
      <c r="J415" s="205"/>
      <c r="K415" s="205"/>
      <c r="L415" s="205"/>
      <c r="M415" s="205"/>
      <c r="N415" s="205"/>
      <c r="O415" s="205"/>
      <c r="P415" s="205"/>
      <c r="Q415" s="205"/>
      <c r="R415" s="205"/>
      <c r="S415" s="205"/>
      <c r="T415" s="205"/>
      <c r="X415" s="205"/>
      <c r="Y415" s="205"/>
      <c r="AG415" s="787"/>
    </row>
    <row r="416" spans="1:33" x14ac:dyDescent="0.2">
      <c r="A416" s="205"/>
      <c r="B416" s="205"/>
      <c r="C416" s="205"/>
      <c r="D416" s="205"/>
      <c r="E416" s="205"/>
      <c r="F416" s="205"/>
      <c r="G416" s="205"/>
      <c r="H416" s="205"/>
      <c r="I416" s="205"/>
      <c r="J416" s="205"/>
      <c r="K416" s="205"/>
      <c r="L416" s="205"/>
      <c r="M416" s="205"/>
      <c r="N416" s="205"/>
      <c r="O416" s="205"/>
      <c r="P416" s="205"/>
      <c r="Q416" s="205"/>
      <c r="R416" s="205"/>
      <c r="S416" s="205"/>
      <c r="T416" s="205"/>
      <c r="X416" s="205"/>
      <c r="Y416" s="205"/>
      <c r="AG416" s="787"/>
    </row>
    <row r="417" spans="1:33" x14ac:dyDescent="0.2">
      <c r="A417" s="205"/>
      <c r="B417" s="205"/>
      <c r="C417" s="205"/>
      <c r="D417" s="205"/>
      <c r="E417" s="205"/>
      <c r="F417" s="205"/>
      <c r="G417" s="205"/>
      <c r="H417" s="205"/>
      <c r="I417" s="205"/>
      <c r="J417" s="205"/>
      <c r="K417" s="205"/>
      <c r="L417" s="205"/>
      <c r="M417" s="205"/>
      <c r="N417" s="205"/>
      <c r="O417" s="205"/>
      <c r="P417" s="205"/>
      <c r="Q417" s="205"/>
      <c r="R417" s="205"/>
      <c r="S417" s="205"/>
      <c r="T417" s="205"/>
      <c r="X417" s="205"/>
      <c r="Y417" s="205"/>
      <c r="AG417" s="787"/>
    </row>
    <row r="418" spans="1:33" x14ac:dyDescent="0.2">
      <c r="A418" s="205"/>
      <c r="B418" s="205"/>
      <c r="C418" s="205"/>
      <c r="D418" s="205"/>
      <c r="E418" s="205"/>
      <c r="F418" s="205"/>
      <c r="G418" s="205"/>
      <c r="H418" s="205"/>
      <c r="I418" s="205"/>
      <c r="J418" s="205"/>
      <c r="K418" s="205"/>
      <c r="L418" s="205"/>
      <c r="M418" s="205"/>
      <c r="N418" s="205"/>
      <c r="O418" s="205"/>
      <c r="P418" s="205"/>
      <c r="Q418" s="205"/>
      <c r="R418" s="205"/>
      <c r="S418" s="205"/>
      <c r="T418" s="205"/>
      <c r="X418" s="205"/>
      <c r="Y418" s="205"/>
      <c r="AG418" s="787"/>
    </row>
    <row r="419" spans="1:33" x14ac:dyDescent="0.2">
      <c r="A419" s="205"/>
      <c r="B419" s="205"/>
      <c r="C419" s="205"/>
      <c r="D419" s="205"/>
      <c r="E419" s="205"/>
      <c r="F419" s="205"/>
      <c r="G419" s="205"/>
      <c r="H419" s="205"/>
      <c r="I419" s="205"/>
      <c r="J419" s="205"/>
      <c r="K419" s="205"/>
      <c r="L419" s="205"/>
      <c r="M419" s="205"/>
      <c r="N419" s="205"/>
      <c r="O419" s="205"/>
      <c r="P419" s="205"/>
      <c r="Q419" s="205"/>
      <c r="R419" s="205"/>
      <c r="S419" s="205"/>
      <c r="T419" s="205"/>
      <c r="X419" s="205"/>
      <c r="Y419" s="205"/>
      <c r="AG419" s="787"/>
    </row>
    <row r="420" spans="1:33" x14ac:dyDescent="0.2">
      <c r="A420" s="205"/>
      <c r="B420" s="205"/>
      <c r="C420" s="205"/>
      <c r="D420" s="205"/>
      <c r="E420" s="205"/>
      <c r="F420" s="205"/>
      <c r="G420" s="205"/>
      <c r="H420" s="205"/>
      <c r="I420" s="205"/>
      <c r="J420" s="205"/>
      <c r="K420" s="205"/>
      <c r="L420" s="205"/>
      <c r="M420" s="205"/>
      <c r="N420" s="205"/>
      <c r="O420" s="205"/>
      <c r="P420" s="205"/>
      <c r="Q420" s="205"/>
      <c r="R420" s="205"/>
      <c r="S420" s="205"/>
      <c r="T420" s="205"/>
      <c r="X420" s="205"/>
      <c r="Y420" s="205"/>
      <c r="AG420" s="787"/>
    </row>
    <row r="421" spans="1:33" x14ac:dyDescent="0.2">
      <c r="A421" s="205"/>
      <c r="B421" s="205"/>
      <c r="C421" s="205"/>
      <c r="D421" s="205"/>
      <c r="E421" s="205"/>
      <c r="F421" s="205"/>
      <c r="G421" s="205"/>
      <c r="H421" s="205"/>
      <c r="I421" s="205"/>
      <c r="J421" s="205"/>
      <c r="K421" s="205"/>
      <c r="L421" s="205"/>
      <c r="M421" s="205"/>
      <c r="N421" s="205"/>
      <c r="O421" s="205"/>
      <c r="P421" s="205"/>
      <c r="Q421" s="205"/>
      <c r="R421" s="205"/>
      <c r="S421" s="205"/>
      <c r="T421" s="205"/>
      <c r="X421" s="205"/>
      <c r="Y421" s="205"/>
      <c r="AG421" s="787"/>
    </row>
    <row r="422" spans="1:33" x14ac:dyDescent="0.2">
      <c r="A422" s="205"/>
      <c r="B422" s="205"/>
      <c r="C422" s="205"/>
      <c r="D422" s="205"/>
      <c r="E422" s="205"/>
      <c r="F422" s="205"/>
      <c r="G422" s="205"/>
      <c r="H422" s="205"/>
      <c r="I422" s="205"/>
      <c r="J422" s="205"/>
      <c r="K422" s="205"/>
      <c r="L422" s="205"/>
      <c r="M422" s="205"/>
      <c r="N422" s="205"/>
      <c r="O422" s="205"/>
      <c r="P422" s="205"/>
      <c r="Q422" s="205"/>
      <c r="R422" s="205"/>
      <c r="S422" s="205"/>
      <c r="T422" s="205"/>
      <c r="X422" s="205"/>
      <c r="Y422" s="205"/>
      <c r="AG422" s="787"/>
    </row>
    <row r="423" spans="1:33" x14ac:dyDescent="0.2">
      <c r="A423" s="205"/>
      <c r="B423" s="205"/>
      <c r="C423" s="205"/>
      <c r="D423" s="205"/>
      <c r="E423" s="205"/>
      <c r="F423" s="205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05"/>
      <c r="R423" s="205"/>
      <c r="S423" s="205"/>
      <c r="T423" s="205"/>
      <c r="X423" s="205"/>
      <c r="Y423" s="205"/>
      <c r="AG423" s="787"/>
    </row>
    <row r="424" spans="1:33" x14ac:dyDescent="0.2">
      <c r="A424" s="205"/>
      <c r="B424" s="205"/>
      <c r="C424" s="205"/>
      <c r="D424" s="205"/>
      <c r="E424" s="205"/>
      <c r="F424" s="205"/>
      <c r="G424" s="205"/>
      <c r="H424" s="205"/>
      <c r="I424" s="205"/>
      <c r="J424" s="205"/>
      <c r="K424" s="205"/>
      <c r="L424" s="205"/>
      <c r="M424" s="205"/>
      <c r="N424" s="205"/>
      <c r="O424" s="205"/>
      <c r="P424" s="205"/>
      <c r="Q424" s="205"/>
      <c r="R424" s="205"/>
      <c r="S424" s="205"/>
      <c r="T424" s="205"/>
      <c r="X424" s="205"/>
      <c r="Y424" s="205"/>
      <c r="AG424" s="787"/>
    </row>
    <row r="425" spans="1:33" x14ac:dyDescent="0.2">
      <c r="A425" s="205"/>
      <c r="B425" s="205"/>
      <c r="C425" s="205"/>
      <c r="D425" s="205"/>
      <c r="E425" s="205"/>
      <c r="F425" s="205"/>
      <c r="G425" s="205"/>
      <c r="H425" s="205"/>
      <c r="I425" s="205"/>
      <c r="J425" s="205"/>
      <c r="K425" s="205"/>
      <c r="L425" s="205"/>
      <c r="M425" s="205"/>
      <c r="N425" s="205"/>
      <c r="O425" s="205"/>
      <c r="P425" s="205"/>
      <c r="Q425" s="205"/>
      <c r="R425" s="205"/>
      <c r="S425" s="205"/>
      <c r="T425" s="205"/>
      <c r="X425" s="205"/>
      <c r="Y425" s="205"/>
      <c r="AG425" s="787"/>
    </row>
    <row r="426" spans="1:33" x14ac:dyDescent="0.2">
      <c r="A426" s="205"/>
      <c r="B426" s="205"/>
      <c r="C426" s="205"/>
      <c r="D426" s="205"/>
      <c r="E426" s="205"/>
      <c r="F426" s="205"/>
      <c r="G426" s="205"/>
      <c r="H426" s="205"/>
      <c r="I426" s="205"/>
      <c r="J426" s="205"/>
      <c r="K426" s="205"/>
      <c r="L426" s="205"/>
      <c r="M426" s="205"/>
      <c r="N426" s="205"/>
      <c r="O426" s="205"/>
      <c r="P426" s="205"/>
      <c r="Q426" s="205"/>
      <c r="R426" s="205"/>
      <c r="S426" s="205"/>
      <c r="T426" s="205"/>
      <c r="X426" s="205"/>
      <c r="Y426" s="205"/>
      <c r="AG426" s="787"/>
    </row>
    <row r="427" spans="1:33" x14ac:dyDescent="0.2">
      <c r="A427" s="205"/>
      <c r="B427" s="205"/>
      <c r="C427" s="205"/>
      <c r="D427" s="205"/>
      <c r="E427" s="205"/>
      <c r="F427" s="205"/>
      <c r="G427" s="205"/>
      <c r="H427" s="205"/>
      <c r="I427" s="205"/>
      <c r="J427" s="205"/>
      <c r="K427" s="205"/>
      <c r="L427" s="205"/>
      <c r="M427" s="205"/>
      <c r="N427" s="205"/>
      <c r="O427" s="205"/>
      <c r="P427" s="205"/>
      <c r="Q427" s="205"/>
      <c r="R427" s="205"/>
      <c r="S427" s="205"/>
      <c r="T427" s="205"/>
      <c r="X427" s="205"/>
      <c r="Y427" s="205"/>
      <c r="AG427" s="787"/>
    </row>
    <row r="428" spans="1:33" x14ac:dyDescent="0.2">
      <c r="A428" s="205"/>
      <c r="B428" s="205"/>
      <c r="C428" s="205"/>
      <c r="D428" s="205"/>
      <c r="E428" s="205"/>
      <c r="F428" s="205"/>
      <c r="G428" s="205"/>
      <c r="H428" s="205"/>
      <c r="I428" s="205"/>
      <c r="J428" s="205"/>
      <c r="K428" s="205"/>
      <c r="L428" s="205"/>
      <c r="M428" s="205"/>
      <c r="N428" s="205"/>
      <c r="O428" s="205"/>
      <c r="P428" s="205"/>
      <c r="Q428" s="205"/>
      <c r="R428" s="205"/>
      <c r="S428" s="205"/>
      <c r="T428" s="205"/>
      <c r="X428" s="205"/>
      <c r="Y428" s="205"/>
      <c r="AG428" s="787"/>
    </row>
    <row r="429" spans="1:33" x14ac:dyDescent="0.2">
      <c r="A429" s="205"/>
      <c r="B429" s="205"/>
      <c r="C429" s="205"/>
      <c r="D429" s="205"/>
      <c r="E429" s="205"/>
      <c r="F429" s="205"/>
      <c r="G429" s="205"/>
      <c r="H429" s="205"/>
      <c r="I429" s="205"/>
      <c r="J429" s="205"/>
      <c r="K429" s="205"/>
      <c r="L429" s="205"/>
      <c r="M429" s="205"/>
      <c r="N429" s="205"/>
      <c r="O429" s="205"/>
      <c r="P429" s="205"/>
      <c r="Q429" s="205"/>
      <c r="R429" s="205"/>
      <c r="S429" s="205"/>
      <c r="T429" s="205"/>
      <c r="X429" s="205"/>
      <c r="Y429" s="205"/>
      <c r="AG429" s="787"/>
    </row>
    <row r="430" spans="1:33" x14ac:dyDescent="0.2">
      <c r="A430" s="205"/>
      <c r="B430" s="205"/>
      <c r="C430" s="205"/>
      <c r="D430" s="205"/>
      <c r="E430" s="205"/>
      <c r="F430" s="205"/>
      <c r="G430" s="205"/>
      <c r="H430" s="205"/>
      <c r="I430" s="205"/>
      <c r="J430" s="205"/>
      <c r="K430" s="205"/>
      <c r="L430" s="205"/>
      <c r="M430" s="205"/>
      <c r="N430" s="205"/>
      <c r="O430" s="205"/>
      <c r="P430" s="205"/>
      <c r="Q430" s="205"/>
      <c r="R430" s="205"/>
      <c r="S430" s="205"/>
      <c r="T430" s="205"/>
      <c r="X430" s="205"/>
      <c r="Y430" s="205"/>
      <c r="AG430" s="787"/>
    </row>
    <row r="431" spans="1:33" x14ac:dyDescent="0.2">
      <c r="A431" s="205"/>
      <c r="B431" s="205"/>
      <c r="C431" s="205"/>
      <c r="D431" s="205"/>
      <c r="E431" s="205"/>
      <c r="F431" s="205"/>
      <c r="G431" s="205"/>
      <c r="H431" s="205"/>
      <c r="I431" s="205"/>
      <c r="J431" s="205"/>
      <c r="K431" s="205"/>
      <c r="L431" s="205"/>
      <c r="M431" s="205"/>
      <c r="N431" s="205"/>
      <c r="O431" s="205"/>
      <c r="P431" s="205"/>
      <c r="Q431" s="205"/>
      <c r="R431" s="205"/>
      <c r="S431" s="205"/>
      <c r="T431" s="205"/>
      <c r="X431" s="205"/>
      <c r="Y431" s="205"/>
      <c r="AG431" s="787"/>
    </row>
    <row r="432" spans="1:33" x14ac:dyDescent="0.2">
      <c r="A432" s="205"/>
      <c r="B432" s="205"/>
      <c r="C432" s="205"/>
      <c r="D432" s="205"/>
      <c r="E432" s="205"/>
      <c r="F432" s="205"/>
      <c r="G432" s="205"/>
      <c r="H432" s="205"/>
      <c r="I432" s="205"/>
      <c r="J432" s="205"/>
      <c r="K432" s="205"/>
      <c r="L432" s="205"/>
      <c r="M432" s="205"/>
      <c r="N432" s="205"/>
      <c r="O432" s="205"/>
      <c r="P432" s="205"/>
      <c r="Q432" s="205"/>
      <c r="R432" s="205"/>
      <c r="S432" s="205"/>
      <c r="T432" s="205"/>
      <c r="X432" s="205"/>
      <c r="Y432" s="205"/>
      <c r="AG432" s="787"/>
    </row>
    <row r="433" spans="1:33" x14ac:dyDescent="0.2">
      <c r="A433" s="205"/>
      <c r="B433" s="205"/>
      <c r="C433" s="205"/>
      <c r="D433" s="205"/>
      <c r="E433" s="205"/>
      <c r="F433" s="205"/>
      <c r="G433" s="205"/>
      <c r="H433" s="205"/>
      <c r="I433" s="205"/>
      <c r="J433" s="205"/>
      <c r="K433" s="205"/>
      <c r="L433" s="205"/>
      <c r="M433" s="205"/>
      <c r="N433" s="205"/>
      <c r="O433" s="205"/>
      <c r="P433" s="205"/>
      <c r="Q433" s="205"/>
      <c r="R433" s="205"/>
      <c r="S433" s="205"/>
      <c r="T433" s="205"/>
      <c r="X433" s="205"/>
      <c r="Y433" s="205"/>
      <c r="AG433" s="787"/>
    </row>
    <row r="434" spans="1:33" x14ac:dyDescent="0.2">
      <c r="A434" s="205"/>
      <c r="B434" s="205"/>
      <c r="C434" s="205"/>
      <c r="D434" s="205"/>
      <c r="E434" s="205"/>
      <c r="F434" s="205"/>
      <c r="G434" s="205"/>
      <c r="H434" s="205"/>
      <c r="I434" s="205"/>
      <c r="J434" s="205"/>
      <c r="K434" s="205"/>
      <c r="L434" s="205"/>
      <c r="M434" s="205"/>
      <c r="N434" s="205"/>
      <c r="O434" s="205"/>
      <c r="P434" s="205"/>
      <c r="Q434" s="205"/>
      <c r="R434" s="205"/>
      <c r="S434" s="205"/>
      <c r="T434" s="205"/>
      <c r="X434" s="205"/>
      <c r="Y434" s="205"/>
      <c r="AG434" s="787"/>
    </row>
    <row r="435" spans="1:33" x14ac:dyDescent="0.2">
      <c r="A435" s="205"/>
      <c r="B435" s="205"/>
      <c r="C435" s="205"/>
      <c r="D435" s="205"/>
      <c r="E435" s="205"/>
      <c r="F435" s="205"/>
      <c r="G435" s="205"/>
      <c r="H435" s="205"/>
      <c r="I435" s="205"/>
      <c r="J435" s="205"/>
      <c r="K435" s="205"/>
      <c r="L435" s="205"/>
      <c r="M435" s="205"/>
      <c r="N435" s="205"/>
      <c r="O435" s="205"/>
      <c r="P435" s="205"/>
      <c r="Q435" s="205"/>
      <c r="R435" s="205"/>
      <c r="S435" s="205"/>
      <c r="T435" s="205"/>
      <c r="X435" s="205"/>
      <c r="Y435" s="205"/>
      <c r="AG435" s="787"/>
    </row>
    <row r="436" spans="1:33" x14ac:dyDescent="0.2">
      <c r="A436" s="205"/>
      <c r="B436" s="205"/>
      <c r="C436" s="205"/>
      <c r="D436" s="205"/>
      <c r="E436" s="205"/>
      <c r="F436" s="205"/>
      <c r="G436" s="205"/>
      <c r="H436" s="205"/>
      <c r="I436" s="205"/>
      <c r="J436" s="205"/>
      <c r="K436" s="205"/>
      <c r="L436" s="205"/>
      <c r="M436" s="205"/>
      <c r="N436" s="205"/>
      <c r="O436" s="205"/>
      <c r="P436" s="205"/>
      <c r="Q436" s="205"/>
      <c r="R436" s="205"/>
      <c r="S436" s="205"/>
      <c r="T436" s="205"/>
      <c r="X436" s="205"/>
      <c r="Y436" s="205"/>
      <c r="AG436" s="787"/>
    </row>
    <row r="437" spans="1:33" x14ac:dyDescent="0.2">
      <c r="A437" s="205"/>
      <c r="B437" s="205"/>
      <c r="C437" s="205"/>
      <c r="D437" s="205"/>
      <c r="E437" s="205"/>
      <c r="F437" s="205"/>
      <c r="G437" s="205"/>
      <c r="H437" s="205"/>
      <c r="I437" s="205"/>
      <c r="J437" s="205"/>
      <c r="K437" s="205"/>
      <c r="L437" s="205"/>
      <c r="M437" s="205"/>
      <c r="N437" s="205"/>
      <c r="O437" s="205"/>
      <c r="P437" s="205"/>
      <c r="Q437" s="205"/>
      <c r="R437" s="205"/>
      <c r="S437" s="205"/>
      <c r="T437" s="205"/>
      <c r="X437" s="205"/>
      <c r="Y437" s="205"/>
      <c r="AG437" s="787"/>
    </row>
    <row r="438" spans="1:33" x14ac:dyDescent="0.2">
      <c r="A438" s="205"/>
      <c r="B438" s="205"/>
      <c r="C438" s="205"/>
      <c r="D438" s="205"/>
      <c r="E438" s="205"/>
      <c r="F438" s="205"/>
      <c r="G438" s="205"/>
      <c r="H438" s="205"/>
      <c r="I438" s="205"/>
      <c r="J438" s="205"/>
      <c r="K438" s="205"/>
      <c r="L438" s="205"/>
      <c r="M438" s="205"/>
      <c r="N438" s="205"/>
      <c r="O438" s="205"/>
      <c r="P438" s="205"/>
      <c r="Q438" s="205"/>
      <c r="R438" s="205"/>
      <c r="S438" s="205"/>
      <c r="T438" s="205"/>
      <c r="X438" s="205"/>
      <c r="Y438" s="205"/>
      <c r="AG438" s="787"/>
    </row>
    <row r="439" spans="1:33" x14ac:dyDescent="0.2">
      <c r="A439" s="205"/>
      <c r="B439" s="205"/>
      <c r="C439" s="205"/>
      <c r="D439" s="205"/>
      <c r="E439" s="205"/>
      <c r="F439" s="205"/>
      <c r="G439" s="205"/>
      <c r="H439" s="205"/>
      <c r="I439" s="205"/>
      <c r="J439" s="205"/>
      <c r="K439" s="205"/>
      <c r="L439" s="205"/>
      <c r="M439" s="205"/>
      <c r="N439" s="205"/>
      <c r="O439" s="205"/>
      <c r="P439" s="205"/>
      <c r="Q439" s="205"/>
      <c r="R439" s="205"/>
      <c r="S439" s="205"/>
      <c r="T439" s="205"/>
      <c r="X439" s="205"/>
      <c r="Y439" s="205"/>
      <c r="AG439" s="787"/>
    </row>
    <row r="440" spans="1:33" x14ac:dyDescent="0.2">
      <c r="A440" s="205"/>
      <c r="B440" s="205"/>
      <c r="C440" s="205"/>
      <c r="D440" s="205"/>
      <c r="E440" s="205"/>
      <c r="F440" s="205"/>
      <c r="G440" s="205"/>
      <c r="H440" s="205"/>
      <c r="I440" s="205"/>
      <c r="J440" s="205"/>
      <c r="K440" s="205"/>
      <c r="L440" s="205"/>
      <c r="M440" s="205"/>
      <c r="N440" s="205"/>
      <c r="O440" s="205"/>
      <c r="P440" s="205"/>
      <c r="Q440" s="205"/>
      <c r="R440" s="205"/>
      <c r="S440" s="205"/>
      <c r="T440" s="205"/>
      <c r="X440" s="205"/>
      <c r="Y440" s="205"/>
      <c r="AG440" s="787"/>
    </row>
    <row r="441" spans="1:33" x14ac:dyDescent="0.2">
      <c r="A441" s="205"/>
      <c r="B441" s="205"/>
      <c r="C441" s="205"/>
      <c r="D441" s="205"/>
      <c r="E441" s="205"/>
      <c r="F441" s="205"/>
      <c r="G441" s="205"/>
      <c r="H441" s="205"/>
      <c r="I441" s="205"/>
      <c r="J441" s="205"/>
      <c r="K441" s="205"/>
      <c r="L441" s="205"/>
      <c r="M441" s="205"/>
      <c r="N441" s="205"/>
      <c r="O441" s="205"/>
      <c r="P441" s="205"/>
      <c r="Q441" s="205"/>
      <c r="R441" s="205"/>
      <c r="S441" s="205"/>
      <c r="T441" s="205"/>
      <c r="X441" s="205"/>
      <c r="Y441" s="205"/>
      <c r="AG441" s="787"/>
    </row>
    <row r="442" spans="1:33" x14ac:dyDescent="0.2">
      <c r="A442" s="205"/>
      <c r="B442" s="205"/>
      <c r="C442" s="205"/>
      <c r="D442" s="205"/>
      <c r="E442" s="205"/>
      <c r="F442" s="205"/>
      <c r="G442" s="205"/>
      <c r="H442" s="205"/>
      <c r="I442" s="205"/>
      <c r="J442" s="205"/>
      <c r="K442" s="205"/>
      <c r="L442" s="205"/>
      <c r="M442" s="205"/>
      <c r="N442" s="205"/>
      <c r="O442" s="205"/>
      <c r="P442" s="205"/>
      <c r="Q442" s="205"/>
      <c r="R442" s="205"/>
      <c r="S442" s="205"/>
      <c r="T442" s="205"/>
      <c r="X442" s="205"/>
      <c r="Y442" s="205"/>
      <c r="AG442" s="787"/>
    </row>
    <row r="443" spans="1:33" x14ac:dyDescent="0.2">
      <c r="A443" s="205"/>
      <c r="B443" s="205"/>
      <c r="C443" s="205"/>
      <c r="D443" s="205"/>
      <c r="E443" s="205"/>
      <c r="F443" s="205"/>
      <c r="G443" s="205"/>
      <c r="H443" s="205"/>
      <c r="I443" s="205"/>
      <c r="J443" s="205"/>
      <c r="K443" s="205"/>
      <c r="L443" s="205"/>
      <c r="M443" s="205"/>
      <c r="N443" s="205"/>
      <c r="O443" s="205"/>
      <c r="P443" s="205"/>
      <c r="Q443" s="205"/>
      <c r="R443" s="205"/>
      <c r="S443" s="205"/>
      <c r="T443" s="205"/>
      <c r="X443" s="205"/>
      <c r="Y443" s="205"/>
      <c r="AG443" s="787"/>
    </row>
    <row r="444" spans="1:33" x14ac:dyDescent="0.2">
      <c r="A444" s="205"/>
      <c r="B444" s="205"/>
      <c r="C444" s="205"/>
      <c r="D444" s="205"/>
      <c r="E444" s="205"/>
      <c r="F444" s="205"/>
      <c r="G444" s="205"/>
      <c r="H444" s="205"/>
      <c r="I444" s="205"/>
      <c r="J444" s="205"/>
      <c r="K444" s="205"/>
      <c r="L444" s="205"/>
      <c r="M444" s="205"/>
      <c r="N444" s="205"/>
      <c r="O444" s="205"/>
      <c r="P444" s="205"/>
      <c r="Q444" s="205"/>
      <c r="R444" s="205"/>
      <c r="S444" s="205"/>
      <c r="T444" s="205"/>
      <c r="X444" s="205"/>
      <c r="Y444" s="205"/>
      <c r="AG444" s="787"/>
    </row>
    <row r="445" spans="1:33" x14ac:dyDescent="0.2">
      <c r="A445" s="205"/>
      <c r="B445" s="205"/>
      <c r="C445" s="205"/>
      <c r="D445" s="205"/>
      <c r="E445" s="205"/>
      <c r="F445" s="205"/>
      <c r="G445" s="205"/>
      <c r="H445" s="205"/>
      <c r="I445" s="205"/>
      <c r="J445" s="205"/>
      <c r="K445" s="205"/>
      <c r="L445" s="205"/>
      <c r="M445" s="205"/>
      <c r="N445" s="205"/>
      <c r="O445" s="205"/>
      <c r="P445" s="205"/>
      <c r="Q445" s="205"/>
      <c r="R445" s="205"/>
      <c r="S445" s="205"/>
      <c r="T445" s="205"/>
      <c r="X445" s="205"/>
      <c r="Y445" s="205"/>
      <c r="AG445" s="787"/>
    </row>
    <row r="446" spans="1:33" x14ac:dyDescent="0.2">
      <c r="A446" s="205"/>
      <c r="B446" s="205"/>
      <c r="C446" s="205"/>
      <c r="D446" s="205"/>
      <c r="E446" s="205"/>
      <c r="F446" s="205"/>
      <c r="G446" s="205"/>
      <c r="H446" s="205"/>
      <c r="I446" s="205"/>
      <c r="J446" s="205"/>
      <c r="K446" s="205"/>
      <c r="L446" s="205"/>
      <c r="M446" s="205"/>
      <c r="N446" s="205"/>
      <c r="O446" s="205"/>
      <c r="P446" s="205"/>
      <c r="Q446" s="205"/>
      <c r="R446" s="205"/>
      <c r="S446" s="205"/>
      <c r="T446" s="205"/>
      <c r="X446" s="205"/>
      <c r="Y446" s="205"/>
      <c r="AG446" s="787"/>
    </row>
    <row r="447" spans="1:33" x14ac:dyDescent="0.2">
      <c r="A447" s="205"/>
      <c r="B447" s="205"/>
      <c r="C447" s="205"/>
      <c r="D447" s="205"/>
      <c r="E447" s="205"/>
      <c r="F447" s="205"/>
      <c r="G447" s="205"/>
      <c r="H447" s="205"/>
      <c r="I447" s="205"/>
      <c r="J447" s="205"/>
      <c r="K447" s="205"/>
      <c r="L447" s="205"/>
      <c r="M447" s="205"/>
      <c r="N447" s="205"/>
      <c r="O447" s="205"/>
      <c r="P447" s="205"/>
      <c r="Q447" s="205"/>
      <c r="R447" s="205"/>
      <c r="S447" s="205"/>
      <c r="T447" s="205"/>
      <c r="X447" s="205"/>
      <c r="Y447" s="205"/>
      <c r="AG447" s="787"/>
    </row>
    <row r="448" spans="1:33" x14ac:dyDescent="0.2">
      <c r="A448" s="205"/>
      <c r="B448" s="205"/>
      <c r="C448" s="205"/>
      <c r="D448" s="205"/>
      <c r="E448" s="205"/>
      <c r="F448" s="205"/>
      <c r="G448" s="205"/>
      <c r="H448" s="205"/>
      <c r="I448" s="205"/>
      <c r="J448" s="205"/>
      <c r="K448" s="205"/>
      <c r="L448" s="205"/>
      <c r="M448" s="205"/>
      <c r="N448" s="205"/>
      <c r="O448" s="205"/>
      <c r="P448" s="205"/>
      <c r="Q448" s="205"/>
      <c r="R448" s="205"/>
      <c r="S448" s="205"/>
      <c r="T448" s="205"/>
      <c r="X448" s="205"/>
      <c r="Y448" s="205"/>
      <c r="AG448" s="787"/>
    </row>
    <row r="449" spans="1:33" x14ac:dyDescent="0.2">
      <c r="A449" s="205"/>
      <c r="B449" s="205"/>
      <c r="C449" s="205"/>
      <c r="D449" s="205"/>
      <c r="E449" s="205"/>
      <c r="F449" s="205"/>
      <c r="G449" s="205"/>
      <c r="H449" s="205"/>
      <c r="I449" s="205"/>
      <c r="J449" s="205"/>
      <c r="K449" s="205"/>
      <c r="L449" s="205"/>
      <c r="M449" s="205"/>
      <c r="N449" s="205"/>
      <c r="O449" s="205"/>
      <c r="P449" s="205"/>
      <c r="Q449" s="205"/>
      <c r="R449" s="205"/>
      <c r="S449" s="205"/>
      <c r="T449" s="205"/>
      <c r="X449" s="205"/>
      <c r="Y449" s="205"/>
      <c r="AG449" s="787"/>
    </row>
    <row r="450" spans="1:33" x14ac:dyDescent="0.2">
      <c r="A450" s="205"/>
      <c r="B450" s="205"/>
      <c r="C450" s="205"/>
      <c r="D450" s="205"/>
      <c r="E450" s="205"/>
      <c r="F450" s="205"/>
      <c r="G450" s="205"/>
      <c r="H450" s="205"/>
      <c r="I450" s="205"/>
      <c r="J450" s="205"/>
      <c r="K450" s="205"/>
      <c r="L450" s="205"/>
      <c r="M450" s="205"/>
      <c r="N450" s="205"/>
      <c r="O450" s="205"/>
      <c r="P450" s="205"/>
      <c r="Q450" s="205"/>
      <c r="R450" s="205"/>
      <c r="S450" s="205"/>
      <c r="T450" s="205"/>
      <c r="X450" s="205"/>
      <c r="Y450" s="205"/>
      <c r="AG450" s="787"/>
    </row>
    <row r="451" spans="1:33" x14ac:dyDescent="0.2">
      <c r="A451" s="205"/>
      <c r="B451" s="205"/>
      <c r="C451" s="205"/>
      <c r="D451" s="205"/>
      <c r="E451" s="205"/>
      <c r="F451" s="205"/>
      <c r="G451" s="205"/>
      <c r="H451" s="205"/>
      <c r="I451" s="205"/>
      <c r="J451" s="205"/>
      <c r="K451" s="205"/>
      <c r="L451" s="205"/>
      <c r="M451" s="205"/>
      <c r="N451" s="205"/>
      <c r="O451" s="205"/>
      <c r="P451" s="205"/>
      <c r="Q451" s="205"/>
      <c r="R451" s="205"/>
      <c r="S451" s="205"/>
      <c r="T451" s="205"/>
      <c r="X451" s="205"/>
      <c r="Y451" s="205"/>
      <c r="AG451" s="787"/>
    </row>
    <row r="452" spans="1:33" x14ac:dyDescent="0.2">
      <c r="A452" s="205"/>
      <c r="B452" s="205"/>
      <c r="C452" s="205"/>
      <c r="D452" s="205"/>
      <c r="E452" s="205"/>
      <c r="F452" s="205"/>
      <c r="G452" s="205"/>
      <c r="H452" s="205"/>
      <c r="I452" s="205"/>
      <c r="J452" s="205"/>
      <c r="K452" s="205"/>
      <c r="L452" s="205"/>
      <c r="M452" s="205"/>
      <c r="N452" s="205"/>
      <c r="O452" s="205"/>
      <c r="P452" s="205"/>
      <c r="Q452" s="205"/>
      <c r="R452" s="205"/>
      <c r="S452" s="205"/>
      <c r="T452" s="205"/>
      <c r="X452" s="205"/>
      <c r="Y452" s="205"/>
      <c r="AG452" s="787"/>
    </row>
    <row r="453" spans="1:33" x14ac:dyDescent="0.2">
      <c r="A453" s="205"/>
      <c r="B453" s="205"/>
      <c r="C453" s="205"/>
      <c r="D453" s="205"/>
      <c r="E453" s="205"/>
      <c r="F453" s="205"/>
      <c r="G453" s="205"/>
      <c r="H453" s="205"/>
      <c r="I453" s="205"/>
      <c r="J453" s="205"/>
      <c r="K453" s="205"/>
      <c r="L453" s="205"/>
      <c r="M453" s="205"/>
      <c r="N453" s="205"/>
      <c r="O453" s="205"/>
      <c r="P453" s="205"/>
      <c r="Q453" s="205"/>
      <c r="R453" s="205"/>
      <c r="S453" s="205"/>
      <c r="T453" s="205"/>
      <c r="X453" s="205"/>
      <c r="Y453" s="205"/>
      <c r="AG453" s="787"/>
    </row>
    <row r="454" spans="1:33" x14ac:dyDescent="0.2">
      <c r="A454" s="205"/>
      <c r="B454" s="205"/>
      <c r="C454" s="205"/>
      <c r="D454" s="205"/>
      <c r="E454" s="205"/>
      <c r="F454" s="205"/>
      <c r="G454" s="205"/>
      <c r="H454" s="205"/>
      <c r="I454" s="205"/>
      <c r="J454" s="205"/>
      <c r="K454" s="205"/>
      <c r="L454" s="205"/>
      <c r="M454" s="205"/>
      <c r="N454" s="205"/>
      <c r="O454" s="205"/>
      <c r="P454" s="205"/>
      <c r="Q454" s="205"/>
      <c r="R454" s="205"/>
      <c r="S454" s="205"/>
      <c r="T454" s="205"/>
      <c r="X454" s="205"/>
      <c r="Y454" s="205"/>
      <c r="AG454" s="787"/>
    </row>
    <row r="455" spans="1:33" x14ac:dyDescent="0.2">
      <c r="A455" s="205"/>
      <c r="B455" s="205"/>
      <c r="C455" s="205"/>
      <c r="D455" s="205"/>
      <c r="E455" s="205"/>
      <c r="F455" s="205"/>
      <c r="G455" s="205"/>
      <c r="H455" s="205"/>
      <c r="I455" s="205"/>
      <c r="J455" s="205"/>
      <c r="K455" s="205"/>
      <c r="L455" s="205"/>
      <c r="M455" s="205"/>
      <c r="N455" s="205"/>
      <c r="O455" s="205"/>
      <c r="P455" s="205"/>
      <c r="Q455" s="205"/>
      <c r="R455" s="205"/>
      <c r="S455" s="205"/>
      <c r="T455" s="205"/>
      <c r="X455" s="205"/>
      <c r="Y455" s="205"/>
      <c r="AG455" s="787"/>
    </row>
    <row r="456" spans="1:33" x14ac:dyDescent="0.2">
      <c r="A456" s="205"/>
      <c r="B456" s="205"/>
      <c r="C456" s="205"/>
      <c r="D456" s="205"/>
      <c r="E456" s="205"/>
      <c r="F456" s="205"/>
      <c r="G456" s="205"/>
      <c r="H456" s="205"/>
      <c r="I456" s="205"/>
      <c r="J456" s="205"/>
      <c r="K456" s="205"/>
      <c r="L456" s="205"/>
      <c r="M456" s="205"/>
      <c r="N456" s="205"/>
      <c r="O456" s="205"/>
      <c r="P456" s="205"/>
      <c r="Q456" s="205"/>
      <c r="R456" s="205"/>
      <c r="S456" s="205"/>
      <c r="T456" s="205"/>
      <c r="X456" s="205"/>
      <c r="Y456" s="205"/>
      <c r="AG456" s="787"/>
    </row>
    <row r="457" spans="1:33" x14ac:dyDescent="0.2">
      <c r="A457" s="205"/>
      <c r="B457" s="205"/>
      <c r="C457" s="205"/>
      <c r="D457" s="205"/>
      <c r="E457" s="205"/>
      <c r="F457" s="205"/>
      <c r="G457" s="205"/>
      <c r="H457" s="205"/>
      <c r="I457" s="205"/>
      <c r="J457" s="205"/>
      <c r="K457" s="205"/>
      <c r="L457" s="205"/>
      <c r="M457" s="205"/>
      <c r="N457" s="205"/>
      <c r="O457" s="205"/>
      <c r="P457" s="205"/>
      <c r="Q457" s="205"/>
      <c r="R457" s="205"/>
      <c r="S457" s="205"/>
      <c r="T457" s="205"/>
      <c r="X457" s="205"/>
      <c r="Y457" s="205"/>
      <c r="AG457" s="787"/>
    </row>
    <row r="458" spans="1:33" x14ac:dyDescent="0.2">
      <c r="A458" s="205"/>
      <c r="B458" s="205"/>
      <c r="C458" s="205"/>
      <c r="D458" s="205"/>
      <c r="E458" s="205"/>
      <c r="F458" s="205"/>
      <c r="G458" s="205"/>
      <c r="H458" s="205"/>
      <c r="I458" s="205"/>
      <c r="J458" s="205"/>
      <c r="K458" s="205"/>
      <c r="L458" s="205"/>
      <c r="M458" s="205"/>
      <c r="N458" s="205"/>
      <c r="O458" s="205"/>
      <c r="P458" s="205"/>
      <c r="Q458" s="205"/>
      <c r="R458" s="205"/>
      <c r="S458" s="205"/>
      <c r="T458" s="205"/>
      <c r="X458" s="205"/>
      <c r="Y458" s="205"/>
      <c r="AG458" s="787"/>
    </row>
    <row r="459" spans="1:33" x14ac:dyDescent="0.2">
      <c r="A459" s="205"/>
      <c r="B459" s="205"/>
      <c r="C459" s="205"/>
      <c r="D459" s="205"/>
      <c r="E459" s="205"/>
      <c r="F459" s="205"/>
      <c r="G459" s="205"/>
      <c r="H459" s="205"/>
      <c r="I459" s="205"/>
      <c r="J459" s="205"/>
      <c r="K459" s="205"/>
      <c r="L459" s="205"/>
      <c r="M459" s="205"/>
      <c r="N459" s="205"/>
      <c r="O459" s="205"/>
      <c r="P459" s="205"/>
      <c r="Q459" s="205"/>
      <c r="R459" s="205"/>
      <c r="S459" s="205"/>
      <c r="T459" s="205"/>
      <c r="X459" s="205"/>
      <c r="Y459" s="205"/>
      <c r="AG459" s="787"/>
    </row>
    <row r="460" spans="1:33" x14ac:dyDescent="0.2">
      <c r="A460" s="205"/>
      <c r="B460" s="205"/>
      <c r="C460" s="205"/>
      <c r="D460" s="205"/>
      <c r="E460" s="205"/>
      <c r="F460" s="205"/>
      <c r="G460" s="205"/>
      <c r="H460" s="205"/>
      <c r="I460" s="205"/>
      <c r="J460" s="205"/>
      <c r="K460" s="205"/>
      <c r="L460" s="205"/>
      <c r="M460" s="205"/>
      <c r="N460" s="205"/>
      <c r="O460" s="205"/>
      <c r="P460" s="205"/>
      <c r="Q460" s="205"/>
      <c r="R460" s="205"/>
      <c r="S460" s="205"/>
      <c r="T460" s="205"/>
      <c r="X460" s="205"/>
      <c r="Y460" s="205"/>
      <c r="AG460" s="787"/>
    </row>
    <row r="461" spans="1:33" x14ac:dyDescent="0.2">
      <c r="A461" s="205"/>
      <c r="B461" s="205"/>
      <c r="C461" s="205"/>
      <c r="D461" s="205"/>
      <c r="E461" s="205"/>
      <c r="F461" s="205"/>
      <c r="G461" s="205"/>
      <c r="H461" s="205"/>
      <c r="I461" s="205"/>
      <c r="J461" s="205"/>
      <c r="K461" s="205"/>
      <c r="L461" s="205"/>
      <c r="M461" s="205"/>
      <c r="N461" s="205"/>
      <c r="O461" s="205"/>
      <c r="P461" s="205"/>
      <c r="Q461" s="205"/>
      <c r="R461" s="205"/>
      <c r="S461" s="205"/>
      <c r="T461" s="205"/>
      <c r="X461" s="205"/>
      <c r="Y461" s="205"/>
      <c r="AG461" s="787"/>
    </row>
    <row r="462" spans="1:33" x14ac:dyDescent="0.2">
      <c r="A462" s="205"/>
      <c r="B462" s="205"/>
      <c r="C462" s="205"/>
      <c r="D462" s="205"/>
      <c r="E462" s="205"/>
      <c r="F462" s="205"/>
      <c r="G462" s="205"/>
      <c r="H462" s="205"/>
      <c r="I462" s="205"/>
      <c r="J462" s="205"/>
      <c r="K462" s="205"/>
      <c r="L462" s="205"/>
      <c r="M462" s="205"/>
      <c r="N462" s="205"/>
      <c r="O462" s="205"/>
      <c r="P462" s="205"/>
      <c r="Q462" s="205"/>
      <c r="R462" s="205"/>
      <c r="S462" s="205"/>
      <c r="T462" s="205"/>
      <c r="X462" s="205"/>
      <c r="Y462" s="205"/>
      <c r="AG462" s="787"/>
    </row>
    <row r="463" spans="1:33" x14ac:dyDescent="0.2">
      <c r="A463" s="205"/>
      <c r="B463" s="205"/>
      <c r="C463" s="205"/>
      <c r="D463" s="205"/>
      <c r="E463" s="205"/>
      <c r="F463" s="205"/>
      <c r="G463" s="205"/>
      <c r="H463" s="205"/>
      <c r="I463" s="205"/>
      <c r="J463" s="205"/>
      <c r="K463" s="205"/>
      <c r="L463" s="205"/>
      <c r="M463" s="205"/>
      <c r="N463" s="205"/>
      <c r="O463" s="205"/>
      <c r="P463" s="205"/>
      <c r="Q463" s="205"/>
      <c r="R463" s="205"/>
      <c r="S463" s="205"/>
      <c r="T463" s="205"/>
      <c r="X463" s="205"/>
      <c r="Y463" s="205"/>
      <c r="AG463" s="787"/>
    </row>
    <row r="464" spans="1:33" x14ac:dyDescent="0.2">
      <c r="A464" s="205"/>
      <c r="B464" s="205"/>
      <c r="C464" s="205"/>
      <c r="D464" s="205"/>
      <c r="E464" s="205"/>
      <c r="F464" s="205"/>
      <c r="G464" s="205"/>
      <c r="H464" s="205"/>
      <c r="I464" s="205"/>
      <c r="J464" s="205"/>
      <c r="K464" s="205"/>
      <c r="L464" s="205"/>
      <c r="M464" s="205"/>
      <c r="N464" s="205"/>
      <c r="O464" s="205"/>
      <c r="P464" s="205"/>
      <c r="Q464" s="205"/>
      <c r="R464" s="205"/>
      <c r="S464" s="205"/>
      <c r="T464" s="205"/>
      <c r="X464" s="205"/>
      <c r="Y464" s="205"/>
      <c r="AG464" s="787"/>
    </row>
    <row r="465" spans="1:33" x14ac:dyDescent="0.2">
      <c r="A465" s="205"/>
      <c r="B465" s="205"/>
      <c r="C465" s="205"/>
      <c r="D465" s="205"/>
      <c r="E465" s="205"/>
      <c r="F465" s="205"/>
      <c r="G465" s="205"/>
      <c r="H465" s="205"/>
      <c r="I465" s="205"/>
      <c r="J465" s="205"/>
      <c r="K465" s="205"/>
      <c r="L465" s="205"/>
      <c r="M465" s="205"/>
      <c r="N465" s="205"/>
      <c r="O465" s="205"/>
      <c r="P465" s="205"/>
      <c r="Q465" s="205"/>
      <c r="R465" s="205"/>
      <c r="S465" s="205"/>
      <c r="T465" s="205"/>
      <c r="X465" s="205"/>
      <c r="Y465" s="205"/>
      <c r="AG465" s="787"/>
    </row>
    <row r="466" spans="1:33" x14ac:dyDescent="0.2">
      <c r="A466" s="205"/>
      <c r="B466" s="205"/>
      <c r="C466" s="205"/>
      <c r="D466" s="205"/>
      <c r="E466" s="205"/>
      <c r="F466" s="205"/>
      <c r="G466" s="205"/>
      <c r="H466" s="205"/>
      <c r="I466" s="205"/>
      <c r="J466" s="205"/>
      <c r="K466" s="205"/>
      <c r="L466" s="205"/>
      <c r="M466" s="205"/>
      <c r="N466" s="205"/>
      <c r="O466" s="205"/>
      <c r="P466" s="205"/>
      <c r="Q466" s="205"/>
      <c r="R466" s="205"/>
      <c r="S466" s="205"/>
      <c r="T466" s="205"/>
      <c r="X466" s="205"/>
      <c r="Y466" s="205"/>
      <c r="AG466" s="787"/>
    </row>
    <row r="467" spans="1:33" x14ac:dyDescent="0.2">
      <c r="A467" s="205"/>
      <c r="B467" s="205"/>
      <c r="C467" s="205"/>
      <c r="D467" s="205"/>
      <c r="E467" s="205"/>
      <c r="F467" s="205"/>
      <c r="G467" s="205"/>
      <c r="H467" s="205"/>
      <c r="I467" s="205"/>
      <c r="J467" s="205"/>
      <c r="K467" s="205"/>
      <c r="L467" s="205"/>
      <c r="M467" s="205"/>
      <c r="N467" s="205"/>
      <c r="O467" s="205"/>
      <c r="P467" s="205"/>
      <c r="Q467" s="205"/>
      <c r="R467" s="205"/>
      <c r="S467" s="205"/>
      <c r="T467" s="205"/>
      <c r="X467" s="205"/>
      <c r="Y467" s="205"/>
      <c r="AG467" s="787"/>
    </row>
    <row r="468" spans="1:33" x14ac:dyDescent="0.2">
      <c r="A468" s="205"/>
      <c r="B468" s="205"/>
      <c r="C468" s="205"/>
      <c r="D468" s="205"/>
      <c r="E468" s="205"/>
      <c r="F468" s="205"/>
      <c r="G468" s="205"/>
      <c r="H468" s="205"/>
      <c r="I468" s="205"/>
      <c r="J468" s="205"/>
      <c r="K468" s="205"/>
      <c r="L468" s="205"/>
      <c r="M468" s="205"/>
      <c r="N468" s="205"/>
      <c r="O468" s="205"/>
      <c r="P468" s="205"/>
      <c r="Q468" s="205"/>
      <c r="R468" s="205"/>
      <c r="S468" s="205"/>
      <c r="T468" s="205"/>
      <c r="X468" s="205"/>
      <c r="Y468" s="205"/>
      <c r="AG468" s="787"/>
    </row>
    <row r="469" spans="1:33" x14ac:dyDescent="0.2">
      <c r="A469" s="205"/>
      <c r="B469" s="205"/>
      <c r="C469" s="205"/>
      <c r="D469" s="205"/>
      <c r="E469" s="205"/>
      <c r="F469" s="205"/>
      <c r="G469" s="205"/>
      <c r="H469" s="205"/>
      <c r="I469" s="205"/>
      <c r="J469" s="205"/>
      <c r="K469" s="205"/>
      <c r="L469" s="205"/>
      <c r="M469" s="205"/>
      <c r="N469" s="205"/>
      <c r="O469" s="205"/>
      <c r="P469" s="205"/>
      <c r="Q469" s="205"/>
      <c r="R469" s="205"/>
      <c r="S469" s="205"/>
      <c r="T469" s="205"/>
      <c r="X469" s="205"/>
      <c r="Y469" s="205"/>
      <c r="AG469" s="787"/>
    </row>
    <row r="470" spans="1:33" x14ac:dyDescent="0.2">
      <c r="A470" s="205"/>
      <c r="B470" s="205"/>
      <c r="C470" s="205"/>
      <c r="D470" s="205"/>
      <c r="E470" s="205"/>
      <c r="F470" s="205"/>
      <c r="G470" s="205"/>
      <c r="H470" s="205"/>
      <c r="I470" s="205"/>
      <c r="J470" s="205"/>
      <c r="K470" s="205"/>
      <c r="L470" s="205"/>
      <c r="M470" s="205"/>
      <c r="N470" s="205"/>
      <c r="O470" s="205"/>
      <c r="P470" s="205"/>
      <c r="Q470" s="205"/>
      <c r="R470" s="205"/>
      <c r="S470" s="205"/>
      <c r="T470" s="205"/>
      <c r="X470" s="205"/>
      <c r="Y470" s="205"/>
      <c r="AG470" s="787"/>
    </row>
    <row r="471" spans="1:33" x14ac:dyDescent="0.2">
      <c r="A471" s="205"/>
      <c r="B471" s="205"/>
      <c r="C471" s="205"/>
      <c r="D471" s="205"/>
      <c r="E471" s="205"/>
      <c r="F471" s="205"/>
      <c r="G471" s="205"/>
      <c r="H471" s="205"/>
      <c r="I471" s="205"/>
      <c r="J471" s="205"/>
      <c r="K471" s="205"/>
      <c r="L471" s="205"/>
      <c r="M471" s="205"/>
      <c r="N471" s="205"/>
      <c r="O471" s="205"/>
      <c r="P471" s="205"/>
      <c r="Q471" s="205"/>
      <c r="R471" s="205"/>
      <c r="S471" s="205"/>
      <c r="T471" s="205"/>
      <c r="X471" s="205"/>
      <c r="Y471" s="205"/>
      <c r="AG471" s="787"/>
    </row>
    <row r="472" spans="1:33" x14ac:dyDescent="0.2">
      <c r="A472" s="205"/>
      <c r="B472" s="205"/>
      <c r="C472" s="205"/>
      <c r="D472" s="205"/>
      <c r="E472" s="205"/>
      <c r="F472" s="205"/>
      <c r="G472" s="205"/>
      <c r="H472" s="205"/>
      <c r="I472" s="205"/>
      <c r="J472" s="205"/>
      <c r="K472" s="205"/>
      <c r="L472" s="205"/>
      <c r="M472" s="205"/>
      <c r="N472" s="205"/>
      <c r="O472" s="205"/>
      <c r="P472" s="205"/>
      <c r="Q472" s="205"/>
      <c r="R472" s="205"/>
      <c r="S472" s="205"/>
      <c r="T472" s="205"/>
      <c r="X472" s="205"/>
      <c r="Y472" s="205"/>
      <c r="AG472" s="787"/>
    </row>
    <row r="473" spans="1:33" x14ac:dyDescent="0.2">
      <c r="A473" s="205"/>
      <c r="B473" s="205"/>
      <c r="C473" s="205"/>
      <c r="D473" s="205"/>
      <c r="E473" s="205"/>
      <c r="F473" s="205"/>
      <c r="G473" s="205"/>
      <c r="H473" s="205"/>
      <c r="I473" s="205"/>
      <c r="J473" s="205"/>
      <c r="K473" s="205"/>
      <c r="L473" s="205"/>
      <c r="M473" s="205"/>
      <c r="N473" s="205"/>
      <c r="O473" s="205"/>
      <c r="P473" s="205"/>
      <c r="Q473" s="205"/>
      <c r="R473" s="205"/>
      <c r="S473" s="205"/>
      <c r="T473" s="205"/>
      <c r="X473" s="205"/>
      <c r="Y473" s="205"/>
      <c r="AG473" s="787"/>
    </row>
    <row r="474" spans="1:33" x14ac:dyDescent="0.2">
      <c r="A474" s="205"/>
      <c r="B474" s="205"/>
      <c r="C474" s="205"/>
      <c r="D474" s="205"/>
      <c r="E474" s="205"/>
      <c r="F474" s="205"/>
      <c r="G474" s="205"/>
      <c r="H474" s="205"/>
      <c r="I474" s="205"/>
      <c r="J474" s="205"/>
      <c r="K474" s="205"/>
      <c r="L474" s="205"/>
      <c r="M474" s="205"/>
      <c r="N474" s="205"/>
      <c r="O474" s="205"/>
      <c r="P474" s="205"/>
      <c r="Q474" s="205"/>
      <c r="R474" s="205"/>
      <c r="S474" s="205"/>
      <c r="T474" s="205"/>
      <c r="X474" s="205"/>
      <c r="Y474" s="205"/>
      <c r="AG474" s="787"/>
    </row>
    <row r="475" spans="1:33" x14ac:dyDescent="0.2">
      <c r="A475" s="205"/>
      <c r="B475" s="205"/>
      <c r="C475" s="205"/>
      <c r="D475" s="205"/>
      <c r="E475" s="205"/>
      <c r="F475" s="205"/>
      <c r="G475" s="205"/>
      <c r="H475" s="205"/>
      <c r="I475" s="205"/>
      <c r="J475" s="205"/>
      <c r="K475" s="205"/>
      <c r="L475" s="205"/>
      <c r="M475" s="205"/>
      <c r="N475" s="205"/>
      <c r="O475" s="205"/>
      <c r="P475" s="205"/>
      <c r="Q475" s="205"/>
      <c r="R475" s="205"/>
      <c r="S475" s="205"/>
      <c r="T475" s="205"/>
      <c r="X475" s="205"/>
      <c r="Y475" s="205"/>
      <c r="AG475" s="787"/>
    </row>
    <row r="476" spans="1:33" x14ac:dyDescent="0.2">
      <c r="A476" s="205"/>
      <c r="B476" s="205"/>
      <c r="C476" s="205"/>
      <c r="D476" s="205"/>
      <c r="E476" s="205"/>
      <c r="F476" s="205"/>
      <c r="G476" s="205"/>
      <c r="H476" s="205"/>
      <c r="I476" s="205"/>
      <c r="J476" s="205"/>
      <c r="K476" s="205"/>
      <c r="L476" s="205"/>
      <c r="M476" s="205"/>
      <c r="N476" s="205"/>
      <c r="O476" s="205"/>
      <c r="P476" s="205"/>
      <c r="Q476" s="205"/>
      <c r="R476" s="205"/>
      <c r="S476" s="205"/>
      <c r="T476" s="205"/>
      <c r="X476" s="205"/>
      <c r="Y476" s="205"/>
      <c r="AG476" s="787"/>
    </row>
    <row r="477" spans="1:33" x14ac:dyDescent="0.2">
      <c r="A477" s="205"/>
      <c r="B477" s="205"/>
      <c r="C477" s="205"/>
      <c r="D477" s="205"/>
      <c r="E477" s="205"/>
      <c r="F477" s="205"/>
      <c r="G477" s="205"/>
      <c r="H477" s="205"/>
      <c r="I477" s="205"/>
      <c r="J477" s="205"/>
      <c r="K477" s="205"/>
      <c r="L477" s="205"/>
      <c r="M477" s="205"/>
      <c r="N477" s="205"/>
      <c r="O477" s="205"/>
      <c r="P477" s="205"/>
      <c r="Q477" s="205"/>
      <c r="R477" s="205"/>
      <c r="S477" s="205"/>
      <c r="T477" s="205"/>
      <c r="X477" s="205"/>
      <c r="Y477" s="205"/>
      <c r="AG477" s="787"/>
    </row>
    <row r="478" spans="1:33" x14ac:dyDescent="0.2">
      <c r="A478" s="205"/>
      <c r="B478" s="205"/>
      <c r="C478" s="205"/>
      <c r="D478" s="205"/>
      <c r="E478" s="205"/>
      <c r="F478" s="205"/>
      <c r="G478" s="205"/>
      <c r="H478" s="205"/>
      <c r="I478" s="205"/>
      <c r="J478" s="205"/>
      <c r="K478" s="205"/>
      <c r="L478" s="205"/>
      <c r="M478" s="205"/>
      <c r="N478" s="205"/>
      <c r="O478" s="205"/>
      <c r="P478" s="205"/>
      <c r="Q478" s="205"/>
      <c r="R478" s="205"/>
      <c r="S478" s="205"/>
      <c r="T478" s="205"/>
      <c r="X478" s="205"/>
      <c r="Y478" s="205"/>
      <c r="AG478" s="787"/>
    </row>
    <row r="479" spans="1:33" x14ac:dyDescent="0.2">
      <c r="A479" s="205"/>
      <c r="B479" s="205"/>
      <c r="C479" s="205"/>
      <c r="D479" s="205"/>
      <c r="E479" s="205"/>
      <c r="F479" s="205"/>
      <c r="G479" s="205"/>
      <c r="H479" s="205"/>
      <c r="I479" s="205"/>
      <c r="J479" s="205"/>
      <c r="K479" s="205"/>
      <c r="L479" s="205"/>
      <c r="M479" s="205"/>
      <c r="N479" s="205"/>
      <c r="O479" s="205"/>
      <c r="P479" s="205"/>
      <c r="Q479" s="205"/>
      <c r="R479" s="205"/>
      <c r="S479" s="205"/>
      <c r="T479" s="205"/>
      <c r="X479" s="205"/>
      <c r="Y479" s="205"/>
      <c r="AG479" s="787"/>
    </row>
    <row r="480" spans="1:33" x14ac:dyDescent="0.2">
      <c r="A480" s="205"/>
      <c r="B480" s="205"/>
      <c r="C480" s="205"/>
      <c r="D480" s="205"/>
      <c r="E480" s="205"/>
      <c r="F480" s="205"/>
      <c r="G480" s="205"/>
      <c r="H480" s="205"/>
      <c r="I480" s="205"/>
      <c r="J480" s="205"/>
      <c r="K480" s="205"/>
      <c r="L480" s="205"/>
      <c r="M480" s="205"/>
      <c r="N480" s="205"/>
      <c r="O480" s="205"/>
      <c r="P480" s="205"/>
      <c r="Q480" s="205"/>
      <c r="R480" s="205"/>
      <c r="S480" s="205"/>
      <c r="T480" s="205"/>
      <c r="X480" s="205"/>
      <c r="Y480" s="205"/>
      <c r="AG480" s="787"/>
    </row>
    <row r="481" spans="1:33" x14ac:dyDescent="0.2">
      <c r="A481" s="205"/>
      <c r="B481" s="205"/>
      <c r="C481" s="205"/>
      <c r="D481" s="205"/>
      <c r="E481" s="205"/>
      <c r="F481" s="205"/>
      <c r="G481" s="205"/>
      <c r="H481" s="205"/>
      <c r="I481" s="205"/>
      <c r="J481" s="205"/>
      <c r="K481" s="205"/>
      <c r="L481" s="205"/>
      <c r="M481" s="205"/>
      <c r="N481" s="205"/>
      <c r="O481" s="205"/>
      <c r="P481" s="205"/>
      <c r="Q481" s="205"/>
      <c r="R481" s="205"/>
      <c r="S481" s="205"/>
      <c r="T481" s="205"/>
      <c r="X481" s="205"/>
      <c r="Y481" s="205"/>
      <c r="AG481" s="787"/>
    </row>
    <row r="482" spans="1:33" x14ac:dyDescent="0.2">
      <c r="A482" s="205"/>
      <c r="B482" s="205"/>
      <c r="C482" s="205"/>
      <c r="D482" s="205"/>
      <c r="E482" s="205"/>
      <c r="F482" s="205"/>
      <c r="G482" s="205"/>
      <c r="H482" s="205"/>
      <c r="I482" s="205"/>
      <c r="J482" s="205"/>
      <c r="K482" s="205"/>
      <c r="L482" s="205"/>
      <c r="M482" s="205"/>
      <c r="N482" s="205"/>
      <c r="O482" s="205"/>
      <c r="P482" s="205"/>
      <c r="Q482" s="205"/>
      <c r="R482" s="205"/>
      <c r="S482" s="205"/>
      <c r="T482" s="205"/>
      <c r="X482" s="205"/>
      <c r="Y482" s="205"/>
      <c r="AG482" s="787"/>
    </row>
    <row r="483" spans="1:33" x14ac:dyDescent="0.2">
      <c r="A483" s="205"/>
      <c r="B483" s="205"/>
      <c r="C483" s="205"/>
      <c r="D483" s="205"/>
      <c r="E483" s="205"/>
      <c r="F483" s="205"/>
      <c r="G483" s="205"/>
      <c r="H483" s="205"/>
      <c r="I483" s="205"/>
      <c r="J483" s="205"/>
      <c r="K483" s="205"/>
      <c r="L483" s="205"/>
      <c r="M483" s="205"/>
      <c r="N483" s="205"/>
      <c r="O483" s="205"/>
      <c r="P483" s="205"/>
      <c r="Q483" s="205"/>
      <c r="R483" s="205"/>
      <c r="S483" s="205"/>
      <c r="T483" s="205"/>
      <c r="X483" s="205"/>
      <c r="Y483" s="205"/>
      <c r="AG483" s="787"/>
    </row>
    <row r="484" spans="1:33" x14ac:dyDescent="0.2">
      <c r="A484" s="205"/>
      <c r="B484" s="205"/>
      <c r="C484" s="205"/>
      <c r="D484" s="205"/>
      <c r="E484" s="205"/>
      <c r="F484" s="205"/>
      <c r="G484" s="205"/>
      <c r="H484" s="205"/>
      <c r="I484" s="205"/>
      <c r="J484" s="205"/>
      <c r="K484" s="205"/>
      <c r="L484" s="205"/>
      <c r="M484" s="205"/>
      <c r="N484" s="205"/>
      <c r="O484" s="205"/>
      <c r="P484" s="205"/>
      <c r="Q484" s="205"/>
      <c r="R484" s="205"/>
      <c r="S484" s="205"/>
      <c r="T484" s="205"/>
      <c r="X484" s="205"/>
      <c r="Y484" s="205"/>
      <c r="AG484" s="787"/>
    </row>
    <row r="485" spans="1:33" x14ac:dyDescent="0.2">
      <c r="A485" s="205"/>
      <c r="B485" s="205"/>
      <c r="C485" s="205"/>
      <c r="D485" s="205"/>
      <c r="E485" s="205"/>
      <c r="F485" s="205"/>
      <c r="G485" s="205"/>
      <c r="H485" s="205"/>
      <c r="I485" s="205"/>
      <c r="J485" s="205"/>
      <c r="K485" s="205"/>
      <c r="L485" s="205"/>
      <c r="M485" s="205"/>
      <c r="N485" s="205"/>
      <c r="O485" s="205"/>
      <c r="P485" s="205"/>
      <c r="Q485" s="205"/>
      <c r="R485" s="205"/>
      <c r="S485" s="205"/>
      <c r="T485" s="205"/>
      <c r="X485" s="205"/>
      <c r="Y485" s="205"/>
      <c r="AG485" s="787"/>
    </row>
    <row r="486" spans="1:33" x14ac:dyDescent="0.2">
      <c r="A486" s="205"/>
      <c r="B486" s="205"/>
      <c r="C486" s="205"/>
      <c r="D486" s="205"/>
      <c r="E486" s="205"/>
      <c r="F486" s="205"/>
      <c r="G486" s="205"/>
      <c r="H486" s="205"/>
      <c r="I486" s="205"/>
      <c r="J486" s="205"/>
      <c r="K486" s="205"/>
      <c r="L486" s="205"/>
      <c r="M486" s="205"/>
      <c r="N486" s="205"/>
      <c r="O486" s="205"/>
      <c r="P486" s="205"/>
      <c r="Q486" s="205"/>
      <c r="R486" s="205"/>
      <c r="S486" s="205"/>
      <c r="T486" s="205"/>
      <c r="X486" s="205"/>
      <c r="Y486" s="205"/>
      <c r="AG486" s="787"/>
    </row>
    <row r="487" spans="1:33" x14ac:dyDescent="0.2">
      <c r="A487" s="205"/>
      <c r="B487" s="205"/>
      <c r="C487" s="205"/>
      <c r="D487" s="205"/>
      <c r="E487" s="205"/>
      <c r="F487" s="205"/>
      <c r="G487" s="205"/>
      <c r="H487" s="205"/>
      <c r="I487" s="205"/>
      <c r="J487" s="205"/>
      <c r="K487" s="205"/>
      <c r="L487" s="205"/>
      <c r="M487" s="205"/>
      <c r="N487" s="205"/>
      <c r="O487" s="205"/>
      <c r="P487" s="205"/>
      <c r="Q487" s="205"/>
      <c r="R487" s="205"/>
      <c r="S487" s="205"/>
      <c r="T487" s="205"/>
      <c r="X487" s="205"/>
      <c r="Y487" s="205"/>
      <c r="AG487" s="787"/>
    </row>
    <row r="488" spans="1:33" x14ac:dyDescent="0.2">
      <c r="A488" s="205"/>
      <c r="B488" s="205"/>
      <c r="C488" s="205"/>
      <c r="D488" s="205"/>
      <c r="E488" s="205"/>
      <c r="F488" s="205"/>
      <c r="G488" s="205"/>
      <c r="H488" s="205"/>
      <c r="I488" s="205"/>
      <c r="J488" s="205"/>
      <c r="K488" s="205"/>
      <c r="L488" s="205"/>
      <c r="M488" s="205"/>
      <c r="N488" s="205"/>
      <c r="O488" s="205"/>
      <c r="P488" s="205"/>
      <c r="Q488" s="205"/>
      <c r="R488" s="205"/>
      <c r="S488" s="205"/>
      <c r="T488" s="205"/>
      <c r="X488" s="205"/>
      <c r="Y488" s="205"/>
      <c r="AG488" s="787"/>
    </row>
    <row r="489" spans="1:33" x14ac:dyDescent="0.2">
      <c r="A489" s="205"/>
      <c r="B489" s="205"/>
      <c r="C489" s="205"/>
      <c r="D489" s="205"/>
      <c r="E489" s="205"/>
      <c r="F489" s="205"/>
      <c r="G489" s="205"/>
      <c r="H489" s="205"/>
      <c r="I489" s="205"/>
      <c r="J489" s="205"/>
      <c r="K489" s="205"/>
      <c r="L489" s="205"/>
      <c r="M489" s="205"/>
      <c r="N489" s="205"/>
      <c r="O489" s="205"/>
      <c r="P489" s="205"/>
      <c r="Q489" s="205"/>
      <c r="R489" s="205"/>
      <c r="S489" s="205"/>
      <c r="T489" s="205"/>
      <c r="X489" s="205"/>
      <c r="Y489" s="205"/>
      <c r="AG489" s="787"/>
    </row>
    <row r="490" spans="1:33" x14ac:dyDescent="0.2">
      <c r="A490" s="205"/>
      <c r="B490" s="205"/>
      <c r="C490" s="205"/>
      <c r="D490" s="205"/>
      <c r="E490" s="205"/>
      <c r="F490" s="205"/>
      <c r="G490" s="205"/>
      <c r="H490" s="205"/>
      <c r="I490" s="205"/>
      <c r="J490" s="205"/>
      <c r="K490" s="205"/>
      <c r="L490" s="205"/>
      <c r="M490" s="205"/>
      <c r="N490" s="205"/>
      <c r="O490" s="205"/>
      <c r="P490" s="205"/>
      <c r="Q490" s="205"/>
      <c r="R490" s="205"/>
      <c r="S490" s="205"/>
      <c r="T490" s="205"/>
      <c r="X490" s="205"/>
      <c r="Y490" s="205"/>
      <c r="AG490" s="787"/>
    </row>
    <row r="491" spans="1:33" x14ac:dyDescent="0.2">
      <c r="A491" s="205"/>
      <c r="B491" s="205"/>
      <c r="C491" s="205"/>
      <c r="D491" s="205"/>
      <c r="E491" s="205"/>
      <c r="F491" s="205"/>
      <c r="G491" s="205"/>
      <c r="H491" s="205"/>
      <c r="I491" s="205"/>
      <c r="J491" s="205"/>
      <c r="K491" s="205"/>
      <c r="L491" s="205"/>
      <c r="M491" s="205"/>
      <c r="N491" s="205"/>
      <c r="O491" s="205"/>
      <c r="P491" s="205"/>
      <c r="Q491" s="205"/>
      <c r="R491" s="205"/>
      <c r="S491" s="205"/>
      <c r="T491" s="205"/>
      <c r="X491" s="205"/>
      <c r="Y491" s="205"/>
      <c r="AG491" s="787"/>
    </row>
    <row r="492" spans="1:33" x14ac:dyDescent="0.2">
      <c r="A492" s="205"/>
      <c r="B492" s="205"/>
      <c r="C492" s="205"/>
      <c r="D492" s="205"/>
      <c r="E492" s="205"/>
      <c r="F492" s="205"/>
      <c r="G492" s="205"/>
      <c r="H492" s="205"/>
      <c r="I492" s="205"/>
      <c r="J492" s="205"/>
      <c r="K492" s="205"/>
      <c r="L492" s="205"/>
      <c r="M492" s="205"/>
      <c r="N492" s="205"/>
      <c r="O492" s="205"/>
      <c r="P492" s="205"/>
      <c r="Q492" s="205"/>
      <c r="R492" s="205"/>
      <c r="S492" s="205"/>
      <c r="T492" s="205"/>
      <c r="X492" s="205"/>
      <c r="Y492" s="205"/>
      <c r="AG492" s="787"/>
    </row>
    <row r="493" spans="1:33" x14ac:dyDescent="0.2">
      <c r="A493" s="205"/>
      <c r="B493" s="205"/>
      <c r="C493" s="205"/>
      <c r="D493" s="205"/>
      <c r="E493" s="205"/>
      <c r="F493" s="205"/>
      <c r="G493" s="205"/>
      <c r="H493" s="205"/>
      <c r="I493" s="205"/>
      <c r="J493" s="205"/>
      <c r="K493" s="205"/>
      <c r="L493" s="205"/>
      <c r="M493" s="205"/>
      <c r="N493" s="205"/>
      <c r="O493" s="205"/>
      <c r="P493" s="205"/>
      <c r="Q493" s="205"/>
      <c r="R493" s="205"/>
      <c r="S493" s="205"/>
      <c r="T493" s="205"/>
      <c r="X493" s="205"/>
      <c r="Y493" s="205"/>
      <c r="AG493" s="787"/>
    </row>
    <row r="494" spans="1:33" x14ac:dyDescent="0.2">
      <c r="A494" s="205"/>
      <c r="B494" s="205"/>
      <c r="C494" s="205"/>
      <c r="D494" s="205"/>
      <c r="E494" s="205"/>
      <c r="F494" s="205"/>
      <c r="G494" s="205"/>
      <c r="H494" s="205"/>
      <c r="I494" s="205"/>
      <c r="J494" s="205"/>
      <c r="K494" s="205"/>
      <c r="L494" s="205"/>
      <c r="M494" s="205"/>
      <c r="N494" s="205"/>
      <c r="O494" s="205"/>
      <c r="P494" s="205"/>
      <c r="Q494" s="205"/>
      <c r="R494" s="205"/>
      <c r="S494" s="205"/>
      <c r="T494" s="205"/>
      <c r="X494" s="205"/>
      <c r="Y494" s="205"/>
      <c r="AG494" s="787"/>
    </row>
    <row r="495" spans="1:33" x14ac:dyDescent="0.2">
      <c r="A495" s="205"/>
      <c r="B495" s="205"/>
      <c r="C495" s="205"/>
      <c r="D495" s="205"/>
      <c r="E495" s="205"/>
      <c r="F495" s="205"/>
      <c r="G495" s="205"/>
      <c r="H495" s="205"/>
      <c r="I495" s="205"/>
      <c r="J495" s="205"/>
      <c r="K495" s="205"/>
      <c r="L495" s="205"/>
      <c r="M495" s="205"/>
      <c r="N495" s="205"/>
      <c r="O495" s="205"/>
      <c r="P495" s="205"/>
      <c r="Q495" s="205"/>
      <c r="R495" s="205"/>
      <c r="S495" s="205"/>
      <c r="T495" s="205"/>
      <c r="X495" s="205"/>
      <c r="Y495" s="205"/>
      <c r="AG495" s="787"/>
    </row>
    <row r="496" spans="1:33" x14ac:dyDescent="0.2">
      <c r="A496" s="205"/>
      <c r="B496" s="205"/>
      <c r="C496" s="205"/>
      <c r="D496" s="205"/>
      <c r="E496" s="205"/>
      <c r="F496" s="205"/>
      <c r="G496" s="205"/>
      <c r="H496" s="205"/>
      <c r="I496" s="205"/>
      <c r="J496" s="205"/>
      <c r="K496" s="205"/>
      <c r="L496" s="205"/>
      <c r="M496" s="205"/>
      <c r="N496" s="205"/>
      <c r="O496" s="205"/>
      <c r="P496" s="205"/>
      <c r="Q496" s="205"/>
      <c r="R496" s="205"/>
      <c r="S496" s="205"/>
      <c r="T496" s="205"/>
      <c r="X496" s="205"/>
      <c r="Y496" s="205"/>
      <c r="AG496" s="787"/>
    </row>
    <row r="497" spans="1:33" x14ac:dyDescent="0.2">
      <c r="A497" s="205"/>
      <c r="B497" s="205"/>
      <c r="C497" s="205"/>
      <c r="D497" s="205"/>
      <c r="E497" s="205"/>
      <c r="F497" s="205"/>
      <c r="G497" s="205"/>
      <c r="H497" s="205"/>
      <c r="I497" s="205"/>
      <c r="J497" s="205"/>
      <c r="K497" s="205"/>
      <c r="L497" s="205"/>
      <c r="M497" s="205"/>
      <c r="N497" s="205"/>
      <c r="O497" s="205"/>
      <c r="P497" s="205"/>
      <c r="Q497" s="205"/>
      <c r="R497" s="205"/>
      <c r="S497" s="205"/>
      <c r="T497" s="205"/>
      <c r="X497" s="205"/>
      <c r="Y497" s="205"/>
      <c r="AG497" s="787"/>
    </row>
    <row r="498" spans="1:33" x14ac:dyDescent="0.2">
      <c r="A498" s="205"/>
      <c r="B498" s="205"/>
      <c r="C498" s="205"/>
      <c r="D498" s="205"/>
      <c r="E498" s="205"/>
      <c r="F498" s="205"/>
      <c r="G498" s="205"/>
      <c r="H498" s="205"/>
      <c r="I498" s="205"/>
      <c r="J498" s="205"/>
      <c r="K498" s="205"/>
      <c r="L498" s="205"/>
      <c r="M498" s="205"/>
      <c r="N498" s="205"/>
      <c r="O498" s="205"/>
      <c r="P498" s="205"/>
      <c r="Q498" s="205"/>
      <c r="R498" s="205"/>
      <c r="S498" s="205"/>
      <c r="T498" s="205"/>
      <c r="X498" s="205"/>
      <c r="Y498" s="205"/>
      <c r="AG498" s="787"/>
    </row>
    <row r="499" spans="1:33" x14ac:dyDescent="0.2">
      <c r="A499" s="205"/>
      <c r="B499" s="205"/>
      <c r="C499" s="205"/>
      <c r="D499" s="205"/>
      <c r="E499" s="205"/>
      <c r="F499" s="205"/>
      <c r="G499" s="205"/>
      <c r="H499" s="205"/>
      <c r="I499" s="205"/>
      <c r="J499" s="205"/>
      <c r="K499" s="205"/>
      <c r="L499" s="205"/>
      <c r="M499" s="205"/>
      <c r="N499" s="205"/>
      <c r="O499" s="205"/>
      <c r="P499" s="205"/>
      <c r="Q499" s="205"/>
      <c r="R499" s="205"/>
      <c r="S499" s="205"/>
      <c r="T499" s="205"/>
      <c r="X499" s="205"/>
      <c r="Y499" s="205"/>
      <c r="AG499" s="787"/>
    </row>
    <row r="500" spans="1:33" x14ac:dyDescent="0.2">
      <c r="A500" s="205"/>
      <c r="B500" s="205"/>
      <c r="C500" s="205"/>
      <c r="D500" s="205"/>
      <c r="E500" s="205"/>
      <c r="F500" s="205"/>
      <c r="G500" s="205"/>
      <c r="H500" s="205"/>
      <c r="I500" s="205"/>
      <c r="J500" s="205"/>
      <c r="K500" s="205"/>
      <c r="L500" s="205"/>
      <c r="M500" s="205"/>
      <c r="N500" s="205"/>
      <c r="O500" s="205"/>
      <c r="P500" s="205"/>
      <c r="Q500" s="205"/>
      <c r="R500" s="205"/>
      <c r="S500" s="205"/>
      <c r="T500" s="205"/>
      <c r="X500" s="205"/>
      <c r="Y500" s="205"/>
      <c r="AG500" s="787"/>
    </row>
    <row r="501" spans="1:33" x14ac:dyDescent="0.2">
      <c r="A501" s="205"/>
      <c r="B501" s="205"/>
      <c r="C501" s="205"/>
      <c r="D501" s="205"/>
      <c r="E501" s="205"/>
      <c r="F501" s="205"/>
      <c r="G501" s="205"/>
      <c r="H501" s="205"/>
      <c r="I501" s="205"/>
      <c r="J501" s="205"/>
      <c r="K501" s="205"/>
      <c r="L501" s="205"/>
      <c r="M501" s="205"/>
      <c r="N501" s="205"/>
      <c r="O501" s="205"/>
      <c r="P501" s="205"/>
      <c r="Q501" s="205"/>
      <c r="R501" s="205"/>
      <c r="S501" s="205"/>
      <c r="T501" s="205"/>
      <c r="X501" s="205"/>
      <c r="Y501" s="205"/>
      <c r="AG501" s="787"/>
    </row>
    <row r="502" spans="1:33" x14ac:dyDescent="0.2">
      <c r="A502" s="205"/>
      <c r="B502" s="205"/>
      <c r="C502" s="205"/>
      <c r="D502" s="205"/>
      <c r="E502" s="205"/>
      <c r="F502" s="205"/>
      <c r="G502" s="205"/>
      <c r="H502" s="205"/>
      <c r="I502" s="205"/>
      <c r="J502" s="205"/>
      <c r="K502" s="205"/>
      <c r="L502" s="205"/>
      <c r="M502" s="205"/>
      <c r="N502" s="205"/>
      <c r="O502" s="205"/>
      <c r="P502" s="205"/>
      <c r="Q502" s="205"/>
      <c r="R502" s="205"/>
      <c r="S502" s="205"/>
      <c r="T502" s="205"/>
      <c r="X502" s="205"/>
      <c r="Y502" s="205"/>
      <c r="AG502" s="787"/>
    </row>
    <row r="503" spans="1:33" x14ac:dyDescent="0.2">
      <c r="A503" s="205"/>
      <c r="B503" s="205"/>
      <c r="C503" s="205"/>
      <c r="D503" s="205"/>
      <c r="E503" s="205"/>
      <c r="F503" s="205"/>
      <c r="G503" s="205"/>
      <c r="H503" s="205"/>
      <c r="I503" s="205"/>
      <c r="J503" s="205"/>
      <c r="K503" s="205"/>
      <c r="L503" s="205"/>
      <c r="M503" s="205"/>
      <c r="N503" s="205"/>
      <c r="O503" s="205"/>
      <c r="P503" s="205"/>
      <c r="Q503" s="205"/>
      <c r="R503" s="205"/>
      <c r="S503" s="205"/>
      <c r="T503" s="205"/>
      <c r="X503" s="205"/>
      <c r="Y503" s="205"/>
      <c r="AG503" s="787"/>
    </row>
    <row r="504" spans="1:33" x14ac:dyDescent="0.2">
      <c r="A504" s="205"/>
      <c r="B504" s="205"/>
      <c r="C504" s="205"/>
      <c r="D504" s="205"/>
      <c r="E504" s="205"/>
      <c r="F504" s="205"/>
      <c r="G504" s="205"/>
      <c r="H504" s="205"/>
      <c r="I504" s="205"/>
      <c r="J504" s="205"/>
      <c r="K504" s="205"/>
      <c r="L504" s="205"/>
      <c r="M504" s="205"/>
      <c r="N504" s="205"/>
      <c r="O504" s="205"/>
      <c r="P504" s="205"/>
      <c r="Q504" s="205"/>
      <c r="R504" s="205"/>
      <c r="S504" s="205"/>
      <c r="T504" s="205"/>
      <c r="X504" s="205"/>
      <c r="Y504" s="205"/>
      <c r="AG504" s="787"/>
    </row>
    <row r="505" spans="1:33" x14ac:dyDescent="0.2">
      <c r="A505" s="205"/>
      <c r="B505" s="205"/>
      <c r="C505" s="205"/>
      <c r="D505" s="205"/>
      <c r="E505" s="205"/>
      <c r="F505" s="205"/>
      <c r="G505" s="205"/>
      <c r="H505" s="205"/>
      <c r="I505" s="205"/>
      <c r="J505" s="205"/>
      <c r="K505" s="205"/>
      <c r="L505" s="205"/>
      <c r="M505" s="205"/>
      <c r="N505" s="205"/>
      <c r="O505" s="205"/>
      <c r="P505" s="205"/>
      <c r="Q505" s="205"/>
      <c r="R505" s="205"/>
      <c r="S505" s="205"/>
      <c r="T505" s="205"/>
      <c r="X505" s="205"/>
      <c r="Y505" s="205"/>
      <c r="AG505" s="787"/>
    </row>
    <row r="506" spans="1:33" x14ac:dyDescent="0.2">
      <c r="A506" s="205"/>
      <c r="B506" s="205"/>
      <c r="C506" s="205"/>
      <c r="D506" s="205"/>
      <c r="E506" s="205"/>
      <c r="F506" s="205"/>
      <c r="G506" s="205"/>
      <c r="H506" s="205"/>
      <c r="I506" s="205"/>
      <c r="J506" s="205"/>
      <c r="K506" s="205"/>
      <c r="L506" s="205"/>
      <c r="M506" s="205"/>
      <c r="N506" s="205"/>
      <c r="O506" s="205"/>
      <c r="P506" s="205"/>
      <c r="Q506" s="205"/>
      <c r="R506" s="205"/>
      <c r="S506" s="205"/>
      <c r="T506" s="205"/>
      <c r="X506" s="205"/>
      <c r="Y506" s="205"/>
      <c r="AG506" s="787"/>
    </row>
    <row r="507" spans="1:33" x14ac:dyDescent="0.2">
      <c r="A507" s="205"/>
      <c r="B507" s="205"/>
      <c r="C507" s="205"/>
      <c r="D507" s="205"/>
      <c r="E507" s="205"/>
      <c r="F507" s="205"/>
      <c r="G507" s="205"/>
      <c r="H507" s="205"/>
      <c r="I507" s="205"/>
      <c r="J507" s="205"/>
      <c r="K507" s="205"/>
      <c r="L507" s="205"/>
      <c r="M507" s="205"/>
      <c r="N507" s="205"/>
      <c r="O507" s="205"/>
      <c r="P507" s="205"/>
      <c r="Q507" s="205"/>
      <c r="R507" s="205"/>
      <c r="S507" s="205"/>
      <c r="T507" s="205"/>
      <c r="X507" s="205"/>
      <c r="Y507" s="205"/>
      <c r="AG507" s="787"/>
    </row>
    <row r="508" spans="1:33" x14ac:dyDescent="0.2">
      <c r="A508" s="205"/>
      <c r="B508" s="205"/>
      <c r="C508" s="205"/>
      <c r="D508" s="205"/>
      <c r="E508" s="205"/>
      <c r="F508" s="205"/>
      <c r="G508" s="205"/>
      <c r="H508" s="205"/>
      <c r="I508" s="205"/>
      <c r="J508" s="205"/>
      <c r="K508" s="205"/>
      <c r="L508" s="205"/>
      <c r="M508" s="205"/>
      <c r="N508" s="205"/>
      <c r="O508" s="205"/>
      <c r="P508" s="205"/>
      <c r="Q508" s="205"/>
      <c r="R508" s="205"/>
      <c r="S508" s="205"/>
      <c r="T508" s="205"/>
      <c r="X508" s="205"/>
      <c r="Y508" s="205"/>
      <c r="AG508" s="787"/>
    </row>
    <row r="509" spans="1:33" x14ac:dyDescent="0.2">
      <c r="A509" s="205"/>
      <c r="B509" s="205"/>
      <c r="C509" s="205"/>
      <c r="D509" s="205"/>
      <c r="E509" s="205"/>
      <c r="F509" s="205"/>
      <c r="G509" s="205"/>
      <c r="H509" s="205"/>
      <c r="I509" s="205"/>
      <c r="J509" s="205"/>
      <c r="K509" s="205"/>
      <c r="L509" s="205"/>
      <c r="M509" s="205"/>
      <c r="N509" s="205"/>
      <c r="O509" s="205"/>
      <c r="P509" s="205"/>
      <c r="Q509" s="205"/>
      <c r="R509" s="205"/>
      <c r="S509" s="205"/>
      <c r="T509" s="205"/>
      <c r="X509" s="205"/>
      <c r="Y509" s="205"/>
      <c r="AG509" s="787"/>
    </row>
    <row r="510" spans="1:33" x14ac:dyDescent="0.2">
      <c r="A510" s="205"/>
      <c r="B510" s="205"/>
      <c r="C510" s="205"/>
      <c r="D510" s="205"/>
      <c r="E510" s="205"/>
      <c r="F510" s="205"/>
      <c r="G510" s="205"/>
      <c r="H510" s="205"/>
      <c r="I510" s="205"/>
      <c r="J510" s="205"/>
      <c r="K510" s="205"/>
      <c r="L510" s="205"/>
      <c r="M510" s="205"/>
      <c r="N510" s="205"/>
      <c r="O510" s="205"/>
      <c r="P510" s="205"/>
      <c r="Q510" s="205"/>
      <c r="R510" s="205"/>
      <c r="S510" s="205"/>
      <c r="T510" s="205"/>
      <c r="X510" s="205"/>
      <c r="Y510" s="205"/>
      <c r="AG510" s="787"/>
    </row>
    <row r="511" spans="1:33" x14ac:dyDescent="0.2">
      <c r="A511" s="205"/>
      <c r="B511" s="205"/>
      <c r="C511" s="205"/>
      <c r="D511" s="205"/>
      <c r="E511" s="205"/>
      <c r="F511" s="205"/>
      <c r="G511" s="205"/>
      <c r="H511" s="205"/>
      <c r="I511" s="205"/>
      <c r="J511" s="205"/>
      <c r="K511" s="205"/>
      <c r="L511" s="205"/>
      <c r="M511" s="205"/>
      <c r="N511" s="205"/>
      <c r="O511" s="205"/>
      <c r="P511" s="205"/>
      <c r="Q511" s="205"/>
      <c r="R511" s="205"/>
      <c r="S511" s="205"/>
      <c r="T511" s="205"/>
      <c r="X511" s="205"/>
      <c r="Y511" s="205"/>
      <c r="AG511" s="787"/>
    </row>
    <row r="512" spans="1:33" x14ac:dyDescent="0.2">
      <c r="A512" s="205"/>
      <c r="B512" s="205"/>
      <c r="C512" s="205"/>
      <c r="D512" s="205"/>
      <c r="E512" s="205"/>
      <c r="F512" s="205"/>
      <c r="G512" s="205"/>
      <c r="H512" s="205"/>
      <c r="I512" s="205"/>
      <c r="J512" s="205"/>
      <c r="K512" s="205"/>
      <c r="L512" s="205"/>
      <c r="M512" s="205"/>
      <c r="N512" s="205"/>
      <c r="O512" s="205"/>
      <c r="P512" s="205"/>
      <c r="Q512" s="205"/>
      <c r="R512" s="205"/>
      <c r="S512" s="205"/>
      <c r="T512" s="205"/>
      <c r="X512" s="205"/>
      <c r="Y512" s="205"/>
      <c r="AG512" s="787"/>
    </row>
    <row r="513" spans="1:33" x14ac:dyDescent="0.2">
      <c r="A513" s="205"/>
      <c r="B513" s="205"/>
      <c r="C513" s="205"/>
      <c r="D513" s="205"/>
      <c r="E513" s="205"/>
      <c r="F513" s="205"/>
      <c r="G513" s="205"/>
      <c r="H513" s="205"/>
      <c r="I513" s="205"/>
      <c r="J513" s="205"/>
      <c r="K513" s="205"/>
      <c r="L513" s="205"/>
      <c r="M513" s="205"/>
      <c r="N513" s="205"/>
      <c r="O513" s="205"/>
      <c r="P513" s="205"/>
      <c r="Q513" s="205"/>
      <c r="R513" s="205"/>
      <c r="S513" s="205"/>
      <c r="T513" s="205"/>
      <c r="X513" s="205"/>
      <c r="Y513" s="205"/>
      <c r="AG513" s="787"/>
    </row>
    <row r="514" spans="1:33" x14ac:dyDescent="0.2">
      <c r="A514" s="205"/>
      <c r="B514" s="205"/>
      <c r="C514" s="205"/>
      <c r="D514" s="205"/>
      <c r="E514" s="205"/>
      <c r="F514" s="205"/>
      <c r="G514" s="205"/>
      <c r="H514" s="205"/>
      <c r="I514" s="205"/>
      <c r="J514" s="205"/>
      <c r="K514" s="205"/>
      <c r="L514" s="205"/>
      <c r="M514" s="205"/>
      <c r="N514" s="205"/>
      <c r="O514" s="205"/>
      <c r="P514" s="205"/>
      <c r="Q514" s="205"/>
      <c r="R514" s="205"/>
      <c r="S514" s="205"/>
      <c r="T514" s="205"/>
      <c r="X514" s="205"/>
      <c r="Y514" s="205"/>
      <c r="AG514" s="787"/>
    </row>
    <row r="515" spans="1:33" x14ac:dyDescent="0.2">
      <c r="A515" s="205"/>
      <c r="B515" s="205"/>
      <c r="C515" s="205"/>
      <c r="D515" s="205"/>
      <c r="E515" s="205"/>
      <c r="F515" s="205"/>
      <c r="G515" s="205"/>
      <c r="H515" s="205"/>
      <c r="I515" s="205"/>
      <c r="J515" s="205"/>
      <c r="K515" s="205"/>
      <c r="L515" s="205"/>
      <c r="M515" s="205"/>
      <c r="N515" s="205"/>
      <c r="O515" s="205"/>
      <c r="P515" s="205"/>
      <c r="Q515" s="205"/>
      <c r="R515" s="205"/>
      <c r="S515" s="205"/>
      <c r="T515" s="205"/>
      <c r="X515" s="205"/>
      <c r="Y515" s="205"/>
      <c r="AG515" s="787"/>
    </row>
    <row r="516" spans="1:33" x14ac:dyDescent="0.2">
      <c r="A516" s="205"/>
      <c r="B516" s="205"/>
      <c r="C516" s="205"/>
      <c r="D516" s="205"/>
      <c r="E516" s="205"/>
      <c r="F516" s="205"/>
      <c r="G516" s="205"/>
      <c r="H516" s="205"/>
      <c r="I516" s="205"/>
      <c r="J516" s="205"/>
      <c r="K516" s="205"/>
      <c r="L516" s="205"/>
      <c r="M516" s="205"/>
      <c r="N516" s="205"/>
      <c r="O516" s="205"/>
      <c r="P516" s="205"/>
      <c r="Q516" s="205"/>
      <c r="R516" s="205"/>
      <c r="S516" s="205"/>
      <c r="T516" s="205"/>
      <c r="X516" s="205"/>
      <c r="Y516" s="205"/>
      <c r="AG516" s="787"/>
    </row>
    <row r="517" spans="1:33" x14ac:dyDescent="0.2">
      <c r="A517" s="205"/>
      <c r="B517" s="205"/>
      <c r="C517" s="205"/>
      <c r="D517" s="205"/>
      <c r="E517" s="205"/>
      <c r="F517" s="205"/>
      <c r="G517" s="205"/>
      <c r="H517" s="205"/>
      <c r="I517" s="205"/>
      <c r="J517" s="205"/>
      <c r="K517" s="205"/>
      <c r="L517" s="205"/>
      <c r="M517" s="205"/>
      <c r="N517" s="205"/>
      <c r="O517" s="205"/>
      <c r="P517" s="205"/>
      <c r="Q517" s="205"/>
      <c r="R517" s="205"/>
      <c r="S517" s="205"/>
      <c r="T517" s="205"/>
      <c r="X517" s="205"/>
      <c r="Y517" s="205"/>
      <c r="AG517" s="787"/>
    </row>
    <row r="518" spans="1:33" x14ac:dyDescent="0.2">
      <c r="A518" s="205"/>
      <c r="B518" s="205"/>
      <c r="C518" s="205"/>
      <c r="D518" s="205"/>
      <c r="E518" s="205"/>
      <c r="F518" s="205"/>
      <c r="G518" s="205"/>
      <c r="H518" s="205"/>
      <c r="I518" s="205"/>
      <c r="J518" s="205"/>
      <c r="K518" s="205"/>
      <c r="L518" s="205"/>
      <c r="M518" s="205"/>
      <c r="N518" s="205"/>
      <c r="O518" s="205"/>
      <c r="P518" s="205"/>
      <c r="Q518" s="205"/>
      <c r="R518" s="205"/>
      <c r="S518" s="205"/>
      <c r="T518" s="205"/>
      <c r="X518" s="205"/>
      <c r="Y518" s="205"/>
      <c r="AG518" s="787"/>
    </row>
    <row r="519" spans="1:33" x14ac:dyDescent="0.2">
      <c r="A519" s="205"/>
      <c r="B519" s="205"/>
      <c r="C519" s="205"/>
      <c r="D519" s="205"/>
      <c r="E519" s="205"/>
      <c r="F519" s="205"/>
      <c r="G519" s="205"/>
      <c r="H519" s="205"/>
      <c r="I519" s="205"/>
      <c r="J519" s="205"/>
      <c r="K519" s="205"/>
      <c r="L519" s="205"/>
      <c r="M519" s="205"/>
      <c r="N519" s="205"/>
      <c r="O519" s="205"/>
      <c r="P519" s="205"/>
      <c r="Q519" s="205"/>
      <c r="R519" s="205"/>
      <c r="S519" s="205"/>
      <c r="T519" s="205"/>
      <c r="X519" s="205"/>
      <c r="Y519" s="205"/>
      <c r="AG519" s="787"/>
    </row>
    <row r="520" spans="1:33" x14ac:dyDescent="0.2">
      <c r="A520" s="205"/>
      <c r="B520" s="205"/>
      <c r="C520" s="205"/>
      <c r="D520" s="205"/>
      <c r="E520" s="205"/>
      <c r="F520" s="205"/>
      <c r="G520" s="205"/>
      <c r="H520" s="205"/>
      <c r="I520" s="205"/>
      <c r="J520" s="205"/>
      <c r="K520" s="205"/>
      <c r="L520" s="205"/>
      <c r="M520" s="205"/>
      <c r="N520" s="205"/>
      <c r="O520" s="205"/>
      <c r="P520" s="205"/>
      <c r="Q520" s="205"/>
      <c r="R520" s="205"/>
      <c r="S520" s="205"/>
      <c r="T520" s="205"/>
      <c r="X520" s="205"/>
      <c r="Y520" s="205"/>
      <c r="AG520" s="787"/>
    </row>
    <row r="521" spans="1:33" x14ac:dyDescent="0.2">
      <c r="A521" s="205"/>
      <c r="B521" s="205"/>
      <c r="C521" s="205"/>
      <c r="D521" s="205"/>
      <c r="E521" s="205"/>
      <c r="F521" s="205"/>
      <c r="G521" s="205"/>
      <c r="H521" s="205"/>
      <c r="I521" s="205"/>
      <c r="J521" s="205"/>
      <c r="K521" s="205"/>
      <c r="L521" s="205"/>
      <c r="M521" s="205"/>
      <c r="N521" s="205"/>
      <c r="O521" s="205"/>
      <c r="P521" s="205"/>
      <c r="Q521" s="205"/>
      <c r="R521" s="205"/>
      <c r="S521" s="205"/>
      <c r="T521" s="205"/>
      <c r="X521" s="205"/>
      <c r="Y521" s="205"/>
      <c r="AG521" s="787"/>
    </row>
    <row r="522" spans="1:33" x14ac:dyDescent="0.2">
      <c r="A522" s="205"/>
      <c r="B522" s="205"/>
      <c r="C522" s="205"/>
      <c r="D522" s="205"/>
      <c r="E522" s="205"/>
      <c r="F522" s="205"/>
      <c r="G522" s="205"/>
      <c r="H522" s="205"/>
      <c r="I522" s="205"/>
      <c r="J522" s="205"/>
      <c r="K522" s="205"/>
      <c r="L522" s="205"/>
      <c r="M522" s="205"/>
      <c r="N522" s="205"/>
      <c r="O522" s="205"/>
      <c r="P522" s="205"/>
      <c r="Q522" s="205"/>
      <c r="R522" s="205"/>
      <c r="S522" s="205"/>
      <c r="T522" s="205"/>
      <c r="X522" s="205"/>
      <c r="Y522" s="205"/>
      <c r="AG522" s="787"/>
    </row>
    <row r="523" spans="1:33" x14ac:dyDescent="0.2">
      <c r="A523" s="205"/>
      <c r="B523" s="205"/>
      <c r="C523" s="205"/>
      <c r="D523" s="205"/>
      <c r="E523" s="205"/>
      <c r="F523" s="205"/>
      <c r="G523" s="205"/>
      <c r="H523" s="205"/>
      <c r="I523" s="205"/>
      <c r="J523" s="205"/>
      <c r="K523" s="205"/>
      <c r="L523" s="205"/>
      <c r="M523" s="205"/>
      <c r="N523" s="205"/>
      <c r="O523" s="205"/>
      <c r="P523" s="205"/>
      <c r="Q523" s="205"/>
      <c r="R523" s="205"/>
      <c r="S523" s="205"/>
      <c r="T523" s="205"/>
      <c r="X523" s="205"/>
      <c r="Y523" s="205"/>
      <c r="AG523" s="787"/>
    </row>
    <row r="524" spans="1:33" x14ac:dyDescent="0.2">
      <c r="A524" s="205"/>
      <c r="B524" s="205"/>
      <c r="C524" s="205"/>
      <c r="D524" s="205"/>
      <c r="E524" s="205"/>
      <c r="F524" s="205"/>
      <c r="G524" s="205"/>
      <c r="H524" s="205"/>
      <c r="I524" s="205"/>
      <c r="J524" s="205"/>
      <c r="K524" s="205"/>
      <c r="L524" s="205"/>
      <c r="M524" s="205"/>
      <c r="N524" s="205"/>
      <c r="O524" s="205"/>
      <c r="P524" s="205"/>
      <c r="Q524" s="205"/>
      <c r="R524" s="205"/>
      <c r="S524" s="205"/>
      <c r="T524" s="205"/>
      <c r="X524" s="205"/>
      <c r="Y524" s="205"/>
      <c r="AG524" s="787"/>
    </row>
    <row r="525" spans="1:33" x14ac:dyDescent="0.2">
      <c r="A525" s="205"/>
      <c r="B525" s="205"/>
      <c r="C525" s="205"/>
      <c r="D525" s="205"/>
      <c r="E525" s="205"/>
      <c r="F525" s="205"/>
      <c r="G525" s="205"/>
      <c r="H525" s="205"/>
      <c r="I525" s="205"/>
      <c r="J525" s="205"/>
      <c r="K525" s="205"/>
      <c r="L525" s="205"/>
      <c r="M525" s="205"/>
      <c r="N525" s="205"/>
      <c r="O525" s="205"/>
      <c r="P525" s="205"/>
      <c r="Q525" s="205"/>
      <c r="R525" s="205"/>
      <c r="S525" s="205"/>
      <c r="T525" s="205"/>
      <c r="X525" s="205"/>
      <c r="Y525" s="205"/>
      <c r="AG525" s="787"/>
    </row>
    <row r="526" spans="1:33" x14ac:dyDescent="0.2">
      <c r="A526" s="205"/>
      <c r="B526" s="205"/>
      <c r="C526" s="205"/>
      <c r="D526" s="205"/>
      <c r="E526" s="205"/>
      <c r="F526" s="205"/>
      <c r="G526" s="205"/>
      <c r="H526" s="205"/>
      <c r="I526" s="205"/>
      <c r="J526" s="205"/>
      <c r="K526" s="205"/>
      <c r="L526" s="205"/>
      <c r="M526" s="205"/>
      <c r="N526" s="205"/>
      <c r="O526" s="205"/>
      <c r="P526" s="205"/>
      <c r="Q526" s="205"/>
      <c r="R526" s="205"/>
      <c r="S526" s="205"/>
      <c r="T526" s="205"/>
      <c r="X526" s="205"/>
      <c r="Y526" s="205"/>
      <c r="AG526" s="787"/>
    </row>
    <row r="527" spans="1:33" x14ac:dyDescent="0.2">
      <c r="A527" s="205"/>
      <c r="B527" s="205"/>
      <c r="C527" s="205"/>
      <c r="D527" s="205"/>
      <c r="E527" s="205"/>
      <c r="F527" s="205"/>
      <c r="G527" s="205"/>
      <c r="H527" s="205"/>
      <c r="I527" s="205"/>
      <c r="J527" s="205"/>
      <c r="K527" s="205"/>
      <c r="L527" s="205"/>
      <c r="M527" s="205"/>
      <c r="N527" s="205"/>
      <c r="O527" s="205"/>
      <c r="P527" s="205"/>
      <c r="Q527" s="205"/>
      <c r="R527" s="205"/>
      <c r="S527" s="205"/>
      <c r="T527" s="205"/>
      <c r="X527" s="205"/>
      <c r="Y527" s="205"/>
      <c r="AG527" s="787"/>
    </row>
    <row r="528" spans="1:33" x14ac:dyDescent="0.2">
      <c r="A528" s="205"/>
      <c r="B528" s="205"/>
      <c r="C528" s="205"/>
      <c r="D528" s="205"/>
      <c r="E528" s="205"/>
      <c r="F528" s="205"/>
      <c r="G528" s="205"/>
      <c r="H528" s="205"/>
      <c r="I528" s="205"/>
      <c r="J528" s="205"/>
      <c r="K528" s="205"/>
      <c r="L528" s="205"/>
      <c r="M528" s="205"/>
      <c r="N528" s="205"/>
      <c r="O528" s="205"/>
      <c r="P528" s="205"/>
      <c r="Q528" s="205"/>
      <c r="R528" s="205"/>
      <c r="S528" s="205"/>
      <c r="T528" s="205"/>
      <c r="X528" s="205"/>
      <c r="Y528" s="205"/>
      <c r="AG528" s="787"/>
    </row>
    <row r="529" spans="1:33" x14ac:dyDescent="0.2">
      <c r="A529" s="205"/>
      <c r="B529" s="205"/>
      <c r="C529" s="205"/>
      <c r="D529" s="205"/>
      <c r="E529" s="205"/>
      <c r="F529" s="205"/>
      <c r="G529" s="205"/>
      <c r="H529" s="205"/>
      <c r="I529" s="205"/>
      <c r="J529" s="205"/>
      <c r="K529" s="205"/>
      <c r="L529" s="205"/>
      <c r="M529" s="205"/>
      <c r="N529" s="205"/>
      <c r="O529" s="205"/>
      <c r="P529" s="205"/>
      <c r="Q529" s="205"/>
      <c r="R529" s="205"/>
      <c r="S529" s="205"/>
      <c r="T529" s="205"/>
      <c r="X529" s="205"/>
      <c r="Y529" s="205"/>
      <c r="AG529" s="787"/>
    </row>
    <row r="530" spans="1:33" x14ac:dyDescent="0.2">
      <c r="A530" s="205"/>
      <c r="B530" s="205"/>
      <c r="C530" s="205"/>
      <c r="D530" s="205"/>
      <c r="E530" s="205"/>
      <c r="F530" s="205"/>
      <c r="G530" s="205"/>
      <c r="H530" s="205"/>
      <c r="I530" s="205"/>
      <c r="J530" s="205"/>
      <c r="K530" s="205"/>
      <c r="L530" s="205"/>
      <c r="M530" s="205"/>
      <c r="N530" s="205"/>
      <c r="O530" s="205"/>
      <c r="P530" s="205"/>
      <c r="Q530" s="205"/>
      <c r="R530" s="205"/>
      <c r="S530" s="205"/>
      <c r="T530" s="205"/>
      <c r="X530" s="205"/>
      <c r="Y530" s="205"/>
      <c r="AG530" s="787"/>
    </row>
    <row r="531" spans="1:33" x14ac:dyDescent="0.2">
      <c r="A531" s="205"/>
      <c r="B531" s="205"/>
      <c r="C531" s="205"/>
      <c r="D531" s="205"/>
      <c r="E531" s="205"/>
      <c r="F531" s="205"/>
      <c r="G531" s="205"/>
      <c r="H531" s="205"/>
      <c r="I531" s="205"/>
      <c r="J531" s="205"/>
      <c r="K531" s="205"/>
      <c r="L531" s="205"/>
      <c r="M531" s="205"/>
      <c r="N531" s="205"/>
      <c r="O531" s="205"/>
      <c r="P531" s="205"/>
      <c r="Q531" s="205"/>
      <c r="R531" s="205"/>
      <c r="S531" s="205"/>
      <c r="T531" s="205"/>
      <c r="X531" s="205"/>
      <c r="Y531" s="205"/>
      <c r="AG531" s="787"/>
    </row>
    <row r="532" spans="1:33" x14ac:dyDescent="0.2">
      <c r="A532" s="205"/>
      <c r="B532" s="205"/>
      <c r="C532" s="205"/>
      <c r="D532" s="205"/>
      <c r="E532" s="205"/>
      <c r="F532" s="205"/>
      <c r="G532" s="205"/>
      <c r="H532" s="205"/>
      <c r="I532" s="205"/>
      <c r="J532" s="205"/>
      <c r="K532" s="205"/>
      <c r="L532" s="205"/>
      <c r="M532" s="205"/>
      <c r="N532" s="205"/>
      <c r="O532" s="205"/>
      <c r="P532" s="205"/>
      <c r="Q532" s="205"/>
      <c r="R532" s="205"/>
      <c r="S532" s="205"/>
      <c r="T532" s="205"/>
      <c r="X532" s="205"/>
      <c r="Y532" s="205"/>
      <c r="AG532" s="787"/>
    </row>
    <row r="533" spans="1:33" x14ac:dyDescent="0.2">
      <c r="A533" s="205"/>
      <c r="B533" s="205"/>
      <c r="C533" s="205"/>
      <c r="D533" s="205"/>
      <c r="E533" s="205"/>
      <c r="F533" s="205"/>
      <c r="G533" s="205"/>
      <c r="H533" s="205"/>
      <c r="I533" s="205"/>
      <c r="J533" s="205"/>
      <c r="K533" s="205"/>
      <c r="L533" s="205"/>
      <c r="M533" s="205"/>
      <c r="N533" s="205"/>
      <c r="O533" s="205"/>
      <c r="P533" s="205"/>
      <c r="Q533" s="205"/>
      <c r="R533" s="205"/>
      <c r="S533" s="205"/>
      <c r="T533" s="205"/>
      <c r="X533" s="205"/>
      <c r="Y533" s="205"/>
      <c r="AG533" s="787"/>
    </row>
    <row r="534" spans="1:33" x14ac:dyDescent="0.2">
      <c r="A534" s="205"/>
      <c r="B534" s="205"/>
      <c r="C534" s="205"/>
      <c r="D534" s="205"/>
      <c r="E534" s="205"/>
      <c r="F534" s="205"/>
      <c r="G534" s="205"/>
      <c r="H534" s="205"/>
      <c r="I534" s="205"/>
      <c r="J534" s="205"/>
      <c r="K534" s="205"/>
      <c r="L534" s="205"/>
      <c r="M534" s="205"/>
      <c r="N534" s="205"/>
      <c r="O534" s="205"/>
      <c r="P534" s="205"/>
      <c r="Q534" s="205"/>
      <c r="R534" s="205"/>
      <c r="S534" s="205"/>
      <c r="T534" s="205"/>
      <c r="X534" s="205"/>
      <c r="Y534" s="205"/>
      <c r="AG534" s="787"/>
    </row>
    <row r="535" spans="1:33" x14ac:dyDescent="0.2">
      <c r="A535" s="205"/>
      <c r="B535" s="205"/>
      <c r="C535" s="205"/>
      <c r="D535" s="205"/>
      <c r="E535" s="205"/>
      <c r="F535" s="205"/>
      <c r="G535" s="205"/>
      <c r="H535" s="205"/>
      <c r="I535" s="205"/>
      <c r="J535" s="205"/>
      <c r="K535" s="205"/>
      <c r="L535" s="205"/>
      <c r="M535" s="205"/>
      <c r="N535" s="205"/>
      <c r="O535" s="205"/>
      <c r="P535" s="205"/>
      <c r="Q535" s="205"/>
      <c r="R535" s="205"/>
      <c r="S535" s="205"/>
      <c r="T535" s="205"/>
      <c r="X535" s="205"/>
      <c r="Y535" s="205"/>
      <c r="AG535" s="787"/>
    </row>
    <row r="536" spans="1:33" x14ac:dyDescent="0.2">
      <c r="A536" s="205"/>
      <c r="B536" s="205"/>
      <c r="C536" s="205"/>
      <c r="D536" s="205"/>
      <c r="E536" s="205"/>
      <c r="F536" s="205"/>
      <c r="G536" s="205"/>
      <c r="H536" s="205"/>
      <c r="I536" s="205"/>
      <c r="J536" s="205"/>
      <c r="K536" s="205"/>
      <c r="L536" s="205"/>
      <c r="M536" s="205"/>
      <c r="N536" s="205"/>
      <c r="O536" s="205"/>
      <c r="P536" s="205"/>
      <c r="Q536" s="205"/>
      <c r="R536" s="205"/>
      <c r="S536" s="205"/>
      <c r="T536" s="205"/>
      <c r="X536" s="205"/>
      <c r="Y536" s="205"/>
      <c r="AG536" s="787"/>
    </row>
    <row r="537" spans="1:33" x14ac:dyDescent="0.2">
      <c r="A537" s="205"/>
      <c r="B537" s="205"/>
      <c r="C537" s="205"/>
      <c r="D537" s="205"/>
      <c r="E537" s="205"/>
      <c r="F537" s="205"/>
      <c r="G537" s="205"/>
      <c r="H537" s="205"/>
      <c r="I537" s="205"/>
      <c r="J537" s="205"/>
      <c r="K537" s="205"/>
      <c r="L537" s="205"/>
      <c r="M537" s="205"/>
      <c r="N537" s="205"/>
      <c r="O537" s="205"/>
      <c r="P537" s="205"/>
      <c r="Q537" s="205"/>
      <c r="R537" s="205"/>
      <c r="S537" s="205"/>
      <c r="T537" s="205"/>
      <c r="X537" s="205"/>
      <c r="Y537" s="205"/>
      <c r="AG537" s="787"/>
    </row>
    <row r="538" spans="1:33" x14ac:dyDescent="0.2">
      <c r="A538" s="205"/>
      <c r="B538" s="205"/>
      <c r="C538" s="205"/>
      <c r="D538" s="205"/>
      <c r="E538" s="205"/>
      <c r="F538" s="205"/>
      <c r="G538" s="205"/>
      <c r="H538" s="205"/>
      <c r="I538" s="205"/>
      <c r="J538" s="205"/>
      <c r="K538" s="205"/>
      <c r="L538" s="205"/>
      <c r="M538" s="205"/>
      <c r="N538" s="205"/>
      <c r="O538" s="205"/>
      <c r="P538" s="205"/>
      <c r="Q538" s="205"/>
      <c r="R538" s="205"/>
      <c r="S538" s="205"/>
      <c r="T538" s="205"/>
      <c r="X538" s="205"/>
      <c r="Y538" s="205"/>
      <c r="AG538" s="787"/>
    </row>
    <row r="539" spans="1:33" x14ac:dyDescent="0.2">
      <c r="A539" s="205"/>
      <c r="B539" s="205"/>
      <c r="C539" s="205"/>
      <c r="D539" s="205"/>
      <c r="E539" s="205"/>
      <c r="F539" s="205"/>
      <c r="G539" s="205"/>
      <c r="H539" s="205"/>
      <c r="I539" s="205"/>
      <c r="J539" s="205"/>
      <c r="K539" s="205"/>
      <c r="L539" s="205"/>
      <c r="M539" s="205"/>
      <c r="N539" s="205"/>
      <c r="O539" s="205"/>
      <c r="P539" s="205"/>
      <c r="Q539" s="205"/>
      <c r="R539" s="205"/>
      <c r="S539" s="205"/>
      <c r="T539" s="205"/>
      <c r="X539" s="205"/>
      <c r="Y539" s="205"/>
      <c r="AG539" s="787"/>
    </row>
    <row r="540" spans="1:33" x14ac:dyDescent="0.2">
      <c r="A540" s="205"/>
      <c r="B540" s="205"/>
      <c r="C540" s="205"/>
      <c r="D540" s="205"/>
      <c r="E540" s="205"/>
      <c r="F540" s="205"/>
      <c r="G540" s="205"/>
      <c r="H540" s="205"/>
      <c r="I540" s="205"/>
      <c r="J540" s="205"/>
      <c r="K540" s="205"/>
      <c r="L540" s="205"/>
      <c r="M540" s="205"/>
      <c r="N540" s="205"/>
      <c r="O540" s="205"/>
      <c r="P540" s="205"/>
      <c r="Q540" s="205"/>
      <c r="R540" s="205"/>
      <c r="S540" s="205"/>
      <c r="T540" s="205"/>
      <c r="X540" s="205"/>
      <c r="Y540" s="205"/>
      <c r="AG540" s="787"/>
    </row>
    <row r="541" spans="1:33" x14ac:dyDescent="0.2">
      <c r="A541" s="205"/>
      <c r="B541" s="205"/>
      <c r="C541" s="205"/>
      <c r="D541" s="205"/>
      <c r="E541" s="205"/>
      <c r="F541" s="205"/>
      <c r="G541" s="205"/>
      <c r="H541" s="205"/>
      <c r="I541" s="205"/>
      <c r="J541" s="205"/>
      <c r="K541" s="205"/>
      <c r="L541" s="205"/>
      <c r="M541" s="205"/>
      <c r="N541" s="205"/>
      <c r="O541" s="205"/>
      <c r="P541" s="205"/>
      <c r="Q541" s="205"/>
      <c r="R541" s="205"/>
      <c r="S541" s="205"/>
      <c r="T541" s="205"/>
      <c r="X541" s="205"/>
      <c r="Y541" s="205"/>
      <c r="AG541" s="787"/>
    </row>
    <row r="542" spans="1:33" x14ac:dyDescent="0.2">
      <c r="A542" s="205"/>
      <c r="B542" s="205"/>
      <c r="C542" s="205"/>
      <c r="D542" s="205"/>
      <c r="E542" s="205"/>
      <c r="F542" s="205"/>
      <c r="G542" s="205"/>
      <c r="H542" s="205"/>
      <c r="I542" s="205"/>
      <c r="J542" s="205"/>
      <c r="K542" s="205"/>
      <c r="L542" s="205"/>
      <c r="M542" s="205"/>
      <c r="N542" s="205"/>
      <c r="O542" s="205"/>
      <c r="P542" s="205"/>
      <c r="Q542" s="205"/>
      <c r="R542" s="205"/>
      <c r="S542" s="205"/>
      <c r="T542" s="205"/>
      <c r="X542" s="205"/>
      <c r="Y542" s="205"/>
      <c r="AG542" s="787"/>
    </row>
    <row r="543" spans="1:33" x14ac:dyDescent="0.2">
      <c r="A543" s="205"/>
      <c r="B543" s="205"/>
      <c r="C543" s="205"/>
      <c r="D543" s="205"/>
      <c r="E543" s="205"/>
      <c r="F543" s="205"/>
      <c r="G543" s="205"/>
      <c r="H543" s="205"/>
      <c r="I543" s="205"/>
      <c r="J543" s="205"/>
      <c r="K543" s="205"/>
      <c r="L543" s="205"/>
      <c r="M543" s="205"/>
      <c r="N543" s="205"/>
      <c r="O543" s="205"/>
      <c r="P543" s="205"/>
      <c r="Q543" s="205"/>
      <c r="R543" s="205"/>
      <c r="S543" s="205"/>
      <c r="T543" s="205"/>
      <c r="X543" s="205"/>
      <c r="Y543" s="205"/>
      <c r="AG543" s="787"/>
    </row>
    <row r="544" spans="1:33" x14ac:dyDescent="0.2">
      <c r="A544" s="205"/>
      <c r="B544" s="205"/>
      <c r="C544" s="205"/>
      <c r="D544" s="205"/>
      <c r="E544" s="205"/>
      <c r="F544" s="205"/>
      <c r="G544" s="205"/>
      <c r="H544" s="205"/>
      <c r="I544" s="205"/>
      <c r="J544" s="205"/>
      <c r="K544" s="205"/>
      <c r="L544" s="205"/>
      <c r="M544" s="205"/>
      <c r="N544" s="205"/>
      <c r="O544" s="205"/>
      <c r="P544" s="205"/>
      <c r="Q544" s="205"/>
      <c r="R544" s="205"/>
      <c r="S544" s="205"/>
      <c r="T544" s="205"/>
      <c r="X544" s="205"/>
      <c r="Y544" s="205"/>
      <c r="AG544" s="787"/>
    </row>
    <row r="545" spans="1:33" x14ac:dyDescent="0.2">
      <c r="A545" s="205"/>
      <c r="B545" s="205"/>
      <c r="C545" s="205"/>
      <c r="D545" s="205"/>
      <c r="E545" s="205"/>
      <c r="F545" s="205"/>
      <c r="G545" s="205"/>
      <c r="H545" s="205"/>
      <c r="I545" s="205"/>
      <c r="J545" s="205"/>
      <c r="K545" s="205"/>
      <c r="L545" s="205"/>
      <c r="M545" s="205"/>
      <c r="N545" s="205"/>
      <c r="O545" s="205"/>
      <c r="P545" s="205"/>
      <c r="Q545" s="205"/>
      <c r="R545" s="205"/>
      <c r="S545" s="205"/>
      <c r="T545" s="205"/>
      <c r="X545" s="205"/>
      <c r="Y545" s="205"/>
      <c r="AG545" s="787"/>
    </row>
    <row r="546" spans="1:33" x14ac:dyDescent="0.2">
      <c r="A546" s="205"/>
      <c r="B546" s="205"/>
      <c r="C546" s="205"/>
      <c r="D546" s="205"/>
      <c r="E546" s="205"/>
      <c r="F546" s="205"/>
      <c r="G546" s="205"/>
      <c r="H546" s="205"/>
      <c r="I546" s="205"/>
      <c r="J546" s="205"/>
      <c r="K546" s="205"/>
      <c r="L546" s="205"/>
      <c r="M546" s="205"/>
      <c r="N546" s="205"/>
      <c r="O546" s="205"/>
      <c r="P546" s="205"/>
      <c r="Q546" s="205"/>
      <c r="R546" s="205"/>
      <c r="S546" s="205"/>
      <c r="T546" s="205"/>
      <c r="X546" s="205"/>
      <c r="Y546" s="205"/>
      <c r="AG546" s="787"/>
    </row>
    <row r="547" spans="1:33" x14ac:dyDescent="0.2">
      <c r="A547" s="205"/>
      <c r="B547" s="205"/>
      <c r="C547" s="205"/>
      <c r="D547" s="205"/>
      <c r="E547" s="205"/>
      <c r="F547" s="205"/>
      <c r="G547" s="205"/>
      <c r="H547" s="205"/>
      <c r="I547" s="205"/>
      <c r="J547" s="205"/>
      <c r="K547" s="205"/>
      <c r="L547" s="205"/>
      <c r="M547" s="205"/>
      <c r="N547" s="205"/>
      <c r="O547" s="205"/>
      <c r="P547" s="205"/>
      <c r="Q547" s="205"/>
      <c r="R547" s="205"/>
      <c r="S547" s="205"/>
      <c r="T547" s="205"/>
      <c r="X547" s="205"/>
      <c r="Y547" s="205"/>
      <c r="AG547" s="787"/>
    </row>
    <row r="548" spans="1:33" x14ac:dyDescent="0.2">
      <c r="A548" s="205"/>
      <c r="B548" s="205"/>
      <c r="C548" s="205"/>
      <c r="D548" s="205"/>
      <c r="E548" s="205"/>
      <c r="F548" s="205"/>
      <c r="G548" s="205"/>
      <c r="H548" s="205"/>
      <c r="I548" s="205"/>
      <c r="J548" s="205"/>
      <c r="K548" s="205"/>
      <c r="L548" s="205"/>
      <c r="M548" s="205"/>
      <c r="N548" s="205"/>
      <c r="O548" s="205"/>
      <c r="P548" s="205"/>
      <c r="Q548" s="205"/>
      <c r="R548" s="205"/>
      <c r="S548" s="205"/>
      <c r="T548" s="205"/>
      <c r="X548" s="205"/>
      <c r="Y548" s="205"/>
      <c r="AG548" s="787"/>
    </row>
    <row r="549" spans="1:33" x14ac:dyDescent="0.2">
      <c r="A549" s="205"/>
      <c r="B549" s="205"/>
      <c r="C549" s="205"/>
      <c r="D549" s="205"/>
      <c r="E549" s="205"/>
      <c r="F549" s="205"/>
      <c r="G549" s="205"/>
      <c r="H549" s="205"/>
      <c r="I549" s="205"/>
      <c r="J549" s="205"/>
      <c r="K549" s="205"/>
      <c r="L549" s="205"/>
      <c r="M549" s="205"/>
      <c r="N549" s="205"/>
      <c r="O549" s="205"/>
      <c r="P549" s="205"/>
      <c r="Q549" s="205"/>
      <c r="R549" s="205"/>
      <c r="S549" s="205"/>
      <c r="T549" s="205"/>
      <c r="X549" s="205"/>
      <c r="Y549" s="205"/>
      <c r="AG549" s="787"/>
    </row>
    <row r="550" spans="1:33" x14ac:dyDescent="0.2">
      <c r="A550" s="205"/>
      <c r="B550" s="205"/>
      <c r="C550" s="205"/>
      <c r="D550" s="205"/>
      <c r="E550" s="205"/>
      <c r="F550" s="205"/>
      <c r="G550" s="205"/>
      <c r="H550" s="205"/>
      <c r="I550" s="205"/>
      <c r="J550" s="205"/>
      <c r="K550" s="205"/>
      <c r="L550" s="205"/>
      <c r="M550" s="205"/>
      <c r="N550" s="205"/>
      <c r="O550" s="205"/>
      <c r="P550" s="205"/>
      <c r="Q550" s="205"/>
      <c r="R550" s="205"/>
      <c r="S550" s="205"/>
      <c r="T550" s="205"/>
      <c r="X550" s="205"/>
      <c r="Y550" s="205"/>
      <c r="AG550" s="787"/>
    </row>
    <row r="551" spans="1:33" x14ac:dyDescent="0.2">
      <c r="A551" s="205"/>
      <c r="B551" s="205"/>
      <c r="C551" s="205"/>
      <c r="D551" s="205"/>
      <c r="E551" s="205"/>
      <c r="F551" s="205"/>
      <c r="G551" s="205"/>
      <c r="H551" s="205"/>
      <c r="I551" s="205"/>
      <c r="J551" s="205"/>
      <c r="K551" s="205"/>
      <c r="L551" s="205"/>
      <c r="M551" s="205"/>
      <c r="N551" s="205"/>
      <c r="O551" s="205"/>
      <c r="P551" s="205"/>
      <c r="Q551" s="205"/>
      <c r="R551" s="205"/>
      <c r="S551" s="205"/>
      <c r="T551" s="205"/>
      <c r="X551" s="205"/>
      <c r="Y551" s="205"/>
      <c r="AG551" s="787"/>
    </row>
    <row r="552" spans="1:33" x14ac:dyDescent="0.2">
      <c r="A552" s="205"/>
      <c r="B552" s="205"/>
      <c r="C552" s="205"/>
      <c r="D552" s="205"/>
      <c r="E552" s="205"/>
      <c r="F552" s="205"/>
      <c r="G552" s="205"/>
      <c r="H552" s="205"/>
      <c r="I552" s="205"/>
      <c r="J552" s="205"/>
      <c r="K552" s="205"/>
      <c r="L552" s="205"/>
      <c r="M552" s="205"/>
      <c r="N552" s="205"/>
      <c r="O552" s="205"/>
      <c r="P552" s="205"/>
      <c r="Q552" s="205"/>
      <c r="R552" s="205"/>
      <c r="S552" s="205"/>
      <c r="T552" s="205"/>
      <c r="X552" s="205"/>
      <c r="Y552" s="205"/>
      <c r="AG552" s="787"/>
    </row>
    <row r="553" spans="1:33" x14ac:dyDescent="0.2">
      <c r="A553" s="205"/>
      <c r="B553" s="205"/>
      <c r="C553" s="205"/>
      <c r="D553" s="205"/>
      <c r="E553" s="205"/>
      <c r="F553" s="205"/>
      <c r="G553" s="205"/>
      <c r="H553" s="205"/>
      <c r="I553" s="205"/>
      <c r="J553" s="205"/>
      <c r="K553" s="205"/>
      <c r="L553" s="205"/>
      <c r="M553" s="205"/>
      <c r="N553" s="205"/>
      <c r="O553" s="205"/>
      <c r="P553" s="205"/>
      <c r="Q553" s="205"/>
      <c r="R553" s="205"/>
      <c r="S553" s="205"/>
      <c r="T553" s="205"/>
      <c r="X553" s="205"/>
      <c r="Y553" s="205"/>
      <c r="AG553" s="787"/>
    </row>
    <row r="554" spans="1:33" x14ac:dyDescent="0.2">
      <c r="A554" s="205"/>
      <c r="B554" s="205"/>
      <c r="C554" s="205"/>
      <c r="D554" s="205"/>
      <c r="E554" s="205"/>
      <c r="F554" s="205"/>
      <c r="G554" s="205"/>
      <c r="H554" s="205"/>
      <c r="I554" s="205"/>
      <c r="J554" s="205"/>
      <c r="K554" s="205"/>
      <c r="L554" s="205"/>
      <c r="M554" s="205"/>
      <c r="N554" s="205"/>
      <c r="O554" s="205"/>
      <c r="P554" s="205"/>
      <c r="Q554" s="205"/>
      <c r="R554" s="205"/>
      <c r="S554" s="205"/>
      <c r="T554" s="205"/>
      <c r="X554" s="205"/>
      <c r="Y554" s="205"/>
      <c r="AG554" s="787"/>
    </row>
    <row r="555" spans="1:33" x14ac:dyDescent="0.2">
      <c r="A555" s="205"/>
      <c r="B555" s="205"/>
      <c r="C555" s="205"/>
      <c r="D555" s="205"/>
      <c r="E555" s="205"/>
      <c r="F555" s="205"/>
      <c r="G555" s="205"/>
      <c r="H555" s="205"/>
      <c r="I555" s="205"/>
      <c r="J555" s="205"/>
      <c r="K555" s="205"/>
      <c r="L555" s="205"/>
      <c r="M555" s="205"/>
      <c r="N555" s="205"/>
      <c r="O555" s="205"/>
      <c r="P555" s="205"/>
      <c r="Q555" s="205"/>
      <c r="R555" s="205"/>
      <c r="S555" s="205"/>
      <c r="T555" s="205"/>
      <c r="X555" s="205"/>
      <c r="Y555" s="205"/>
      <c r="AG555" s="787"/>
    </row>
    <row r="556" spans="1:33" x14ac:dyDescent="0.2">
      <c r="A556" s="205"/>
      <c r="B556" s="205"/>
      <c r="C556" s="205"/>
      <c r="D556" s="205"/>
      <c r="E556" s="205"/>
      <c r="F556" s="205"/>
      <c r="G556" s="205"/>
      <c r="H556" s="205"/>
      <c r="I556" s="205"/>
      <c r="J556" s="205"/>
      <c r="K556" s="205"/>
      <c r="L556" s="205"/>
      <c r="M556" s="205"/>
      <c r="N556" s="205"/>
      <c r="O556" s="205"/>
      <c r="P556" s="205"/>
      <c r="Q556" s="205"/>
      <c r="R556" s="205"/>
      <c r="S556" s="205"/>
      <c r="T556" s="205"/>
      <c r="X556" s="205"/>
      <c r="Y556" s="205"/>
      <c r="AG556" s="787"/>
    </row>
    <row r="557" spans="1:33" x14ac:dyDescent="0.2">
      <c r="A557" s="205"/>
      <c r="B557" s="205"/>
      <c r="C557" s="205"/>
      <c r="D557" s="205"/>
      <c r="E557" s="205"/>
      <c r="F557" s="205"/>
      <c r="G557" s="205"/>
      <c r="H557" s="205"/>
      <c r="I557" s="205"/>
      <c r="J557" s="205"/>
      <c r="K557" s="205"/>
      <c r="L557" s="205"/>
      <c r="M557" s="205"/>
      <c r="N557" s="205"/>
      <c r="O557" s="205"/>
      <c r="P557" s="205"/>
      <c r="Q557" s="205"/>
      <c r="R557" s="205"/>
      <c r="S557" s="205"/>
      <c r="T557" s="205"/>
      <c r="X557" s="205"/>
      <c r="Y557" s="205"/>
      <c r="AG557" s="787"/>
    </row>
    <row r="558" spans="1:33" x14ac:dyDescent="0.2">
      <c r="A558" s="205"/>
      <c r="B558" s="205"/>
      <c r="C558" s="205"/>
      <c r="D558" s="205"/>
      <c r="E558" s="205"/>
      <c r="F558" s="205"/>
      <c r="G558" s="205"/>
      <c r="H558" s="205"/>
      <c r="I558" s="205"/>
      <c r="J558" s="205"/>
      <c r="K558" s="205"/>
      <c r="L558" s="205"/>
      <c r="M558" s="205"/>
      <c r="N558" s="205"/>
      <c r="O558" s="205"/>
      <c r="P558" s="205"/>
      <c r="Q558" s="205"/>
      <c r="R558" s="205"/>
      <c r="S558" s="205"/>
      <c r="T558" s="205"/>
      <c r="X558" s="205"/>
      <c r="Y558" s="205"/>
      <c r="AG558" s="787"/>
    </row>
    <row r="559" spans="1:33" x14ac:dyDescent="0.2">
      <c r="A559" s="205"/>
      <c r="B559" s="205"/>
      <c r="C559" s="205"/>
      <c r="D559" s="205"/>
      <c r="E559" s="205"/>
      <c r="F559" s="205"/>
      <c r="G559" s="205"/>
      <c r="H559" s="205"/>
      <c r="I559" s="205"/>
      <c r="J559" s="205"/>
      <c r="K559" s="205"/>
      <c r="L559" s="205"/>
      <c r="M559" s="205"/>
      <c r="N559" s="205"/>
      <c r="O559" s="205"/>
      <c r="P559" s="205"/>
      <c r="Q559" s="205"/>
      <c r="R559" s="205"/>
      <c r="S559" s="205"/>
      <c r="T559" s="205"/>
      <c r="X559" s="205"/>
      <c r="Y559" s="205"/>
      <c r="AG559" s="787"/>
    </row>
    <row r="560" spans="1:33" x14ac:dyDescent="0.2">
      <c r="A560" s="205"/>
      <c r="B560" s="205"/>
      <c r="C560" s="205"/>
      <c r="D560" s="205"/>
      <c r="E560" s="205"/>
      <c r="F560" s="205"/>
      <c r="G560" s="205"/>
      <c r="H560" s="205"/>
      <c r="I560" s="205"/>
      <c r="J560" s="205"/>
      <c r="K560" s="205"/>
      <c r="L560" s="205"/>
      <c r="M560" s="205"/>
      <c r="N560" s="205"/>
      <c r="O560" s="205"/>
      <c r="P560" s="205"/>
      <c r="Q560" s="205"/>
      <c r="R560" s="205"/>
      <c r="S560" s="205"/>
      <c r="T560" s="205"/>
      <c r="X560" s="205"/>
      <c r="Y560" s="205"/>
      <c r="AG560" s="787"/>
    </row>
    <row r="561" spans="1:33" x14ac:dyDescent="0.2">
      <c r="A561" s="205"/>
      <c r="B561" s="205"/>
      <c r="C561" s="205"/>
      <c r="D561" s="205"/>
      <c r="E561" s="205"/>
      <c r="F561" s="205"/>
      <c r="G561" s="205"/>
      <c r="H561" s="205"/>
      <c r="I561" s="205"/>
      <c r="J561" s="205"/>
      <c r="K561" s="205"/>
      <c r="L561" s="205"/>
      <c r="M561" s="205"/>
      <c r="N561" s="205"/>
      <c r="O561" s="205"/>
      <c r="P561" s="205"/>
      <c r="Q561" s="205"/>
      <c r="R561" s="205"/>
      <c r="S561" s="205"/>
      <c r="T561" s="205"/>
      <c r="X561" s="205"/>
      <c r="Y561" s="205"/>
      <c r="AG561" s="787"/>
    </row>
    <row r="562" spans="1:33" x14ac:dyDescent="0.2">
      <c r="A562" s="205"/>
      <c r="B562" s="205"/>
      <c r="C562" s="205"/>
      <c r="D562" s="205"/>
      <c r="E562" s="205"/>
      <c r="F562" s="205"/>
      <c r="G562" s="205"/>
      <c r="H562" s="205"/>
      <c r="I562" s="205"/>
      <c r="J562" s="205"/>
      <c r="K562" s="205"/>
      <c r="L562" s="205"/>
      <c r="M562" s="205"/>
      <c r="N562" s="205"/>
      <c r="O562" s="205"/>
      <c r="P562" s="205"/>
      <c r="Q562" s="205"/>
      <c r="R562" s="205"/>
      <c r="S562" s="205"/>
      <c r="T562" s="205"/>
      <c r="X562" s="205"/>
      <c r="Y562" s="205"/>
      <c r="AG562" s="787"/>
    </row>
    <row r="563" spans="1:33" x14ac:dyDescent="0.2">
      <c r="A563" s="205"/>
      <c r="B563" s="205"/>
      <c r="C563" s="205"/>
      <c r="D563" s="205"/>
      <c r="E563" s="205"/>
      <c r="F563" s="205"/>
      <c r="G563" s="205"/>
      <c r="H563" s="205"/>
      <c r="I563" s="205"/>
      <c r="J563" s="205"/>
      <c r="K563" s="205"/>
      <c r="L563" s="205"/>
      <c r="M563" s="205"/>
      <c r="N563" s="205"/>
      <c r="O563" s="205"/>
      <c r="P563" s="205"/>
      <c r="Q563" s="205"/>
      <c r="R563" s="205"/>
      <c r="S563" s="205"/>
      <c r="T563" s="205"/>
      <c r="X563" s="205"/>
      <c r="Y563" s="205"/>
      <c r="AG563" s="787"/>
    </row>
    <row r="564" spans="1:33" x14ac:dyDescent="0.2">
      <c r="A564" s="205"/>
      <c r="B564" s="205"/>
      <c r="C564" s="205"/>
      <c r="D564" s="205"/>
      <c r="E564" s="205"/>
      <c r="F564" s="205"/>
      <c r="G564" s="205"/>
      <c r="H564" s="205"/>
      <c r="I564" s="205"/>
      <c r="J564" s="205"/>
      <c r="K564" s="205"/>
      <c r="L564" s="205"/>
      <c r="M564" s="205"/>
      <c r="N564" s="205"/>
      <c r="O564" s="205"/>
      <c r="P564" s="205"/>
      <c r="Q564" s="205"/>
      <c r="R564" s="205"/>
      <c r="S564" s="205"/>
      <c r="T564" s="205"/>
      <c r="X564" s="205"/>
      <c r="Y564" s="205"/>
      <c r="AG564" s="787"/>
    </row>
    <row r="565" spans="1:33" x14ac:dyDescent="0.2">
      <c r="A565" s="205"/>
      <c r="B565" s="205"/>
      <c r="C565" s="205"/>
      <c r="D565" s="205"/>
      <c r="E565" s="205"/>
      <c r="F565" s="205"/>
      <c r="G565" s="205"/>
      <c r="H565" s="205"/>
      <c r="I565" s="205"/>
      <c r="J565" s="205"/>
      <c r="K565" s="205"/>
      <c r="L565" s="205"/>
      <c r="M565" s="205"/>
      <c r="N565" s="205"/>
      <c r="O565" s="205"/>
      <c r="P565" s="205"/>
      <c r="Q565" s="205"/>
      <c r="R565" s="205"/>
      <c r="S565" s="205"/>
      <c r="T565" s="205"/>
      <c r="X565" s="205"/>
      <c r="Y565" s="205"/>
      <c r="AG565" s="787"/>
    </row>
    <row r="566" spans="1:33" x14ac:dyDescent="0.2">
      <c r="A566" s="205"/>
      <c r="B566" s="205"/>
      <c r="C566" s="205"/>
      <c r="D566" s="205"/>
      <c r="E566" s="205"/>
      <c r="F566" s="205"/>
      <c r="G566" s="205"/>
      <c r="H566" s="205"/>
      <c r="I566" s="205"/>
      <c r="J566" s="205"/>
      <c r="K566" s="205"/>
      <c r="L566" s="205"/>
      <c r="M566" s="205"/>
      <c r="N566" s="205"/>
      <c r="O566" s="205"/>
      <c r="P566" s="205"/>
      <c r="Q566" s="205"/>
      <c r="R566" s="205"/>
      <c r="S566" s="205"/>
      <c r="T566" s="205"/>
      <c r="X566" s="205"/>
      <c r="Y566" s="205"/>
      <c r="AG566" s="787"/>
    </row>
    <row r="567" spans="1:33" x14ac:dyDescent="0.2">
      <c r="A567" s="205"/>
      <c r="B567" s="205"/>
      <c r="C567" s="205"/>
      <c r="D567" s="205"/>
      <c r="E567" s="205"/>
      <c r="F567" s="205"/>
      <c r="G567" s="205"/>
      <c r="H567" s="205"/>
      <c r="I567" s="205"/>
      <c r="J567" s="205"/>
      <c r="K567" s="205"/>
      <c r="L567" s="205"/>
      <c r="M567" s="205"/>
      <c r="N567" s="205"/>
      <c r="O567" s="205"/>
      <c r="P567" s="205"/>
      <c r="Q567" s="205"/>
      <c r="R567" s="205"/>
      <c r="S567" s="205"/>
      <c r="T567" s="205"/>
      <c r="X567" s="205"/>
      <c r="Y567" s="205"/>
      <c r="AG567" s="787"/>
    </row>
    <row r="568" spans="1:33" x14ac:dyDescent="0.2">
      <c r="A568" s="205"/>
      <c r="B568" s="205"/>
      <c r="C568" s="205"/>
      <c r="D568" s="205"/>
      <c r="E568" s="205"/>
      <c r="F568" s="205"/>
      <c r="G568" s="205"/>
      <c r="H568" s="205"/>
      <c r="I568" s="205"/>
      <c r="J568" s="205"/>
      <c r="K568" s="205"/>
      <c r="L568" s="205"/>
      <c r="M568" s="205"/>
      <c r="N568" s="205"/>
      <c r="O568" s="205"/>
      <c r="P568" s="205"/>
      <c r="Q568" s="205"/>
      <c r="R568" s="205"/>
      <c r="S568" s="205"/>
      <c r="T568" s="205"/>
      <c r="X568" s="205"/>
      <c r="Y568" s="205"/>
      <c r="AG568" s="787"/>
    </row>
    <row r="569" spans="1:33" x14ac:dyDescent="0.2">
      <c r="A569" s="205"/>
      <c r="B569" s="205"/>
      <c r="C569" s="205"/>
      <c r="D569" s="205"/>
      <c r="E569" s="205"/>
      <c r="F569" s="205"/>
      <c r="G569" s="205"/>
      <c r="H569" s="205"/>
      <c r="I569" s="205"/>
      <c r="J569" s="205"/>
      <c r="K569" s="205"/>
      <c r="L569" s="205"/>
      <c r="M569" s="205"/>
      <c r="N569" s="205"/>
      <c r="O569" s="205"/>
      <c r="P569" s="205"/>
      <c r="Q569" s="205"/>
      <c r="R569" s="205"/>
      <c r="S569" s="205"/>
      <c r="T569" s="205"/>
      <c r="X569" s="205"/>
      <c r="Y569" s="205"/>
      <c r="AG569" s="787"/>
    </row>
    <row r="570" spans="1:33" x14ac:dyDescent="0.2">
      <c r="A570" s="205"/>
      <c r="B570" s="205"/>
      <c r="C570" s="205"/>
      <c r="D570" s="205"/>
      <c r="E570" s="205"/>
      <c r="F570" s="205"/>
      <c r="G570" s="205"/>
      <c r="H570" s="205"/>
      <c r="I570" s="205"/>
      <c r="J570" s="205"/>
      <c r="K570" s="205"/>
      <c r="L570" s="205"/>
      <c r="M570" s="205"/>
      <c r="N570" s="205"/>
      <c r="O570" s="205"/>
      <c r="P570" s="205"/>
      <c r="Q570" s="205"/>
      <c r="R570" s="205"/>
      <c r="S570" s="205"/>
      <c r="T570" s="205"/>
      <c r="X570" s="205"/>
      <c r="Y570" s="205"/>
      <c r="AG570" s="787"/>
    </row>
    <row r="571" spans="1:33" x14ac:dyDescent="0.2">
      <c r="A571" s="205"/>
      <c r="B571" s="205"/>
      <c r="C571" s="205"/>
      <c r="D571" s="205"/>
      <c r="E571" s="205"/>
      <c r="F571" s="205"/>
      <c r="G571" s="205"/>
      <c r="H571" s="205"/>
      <c r="I571" s="205"/>
      <c r="J571" s="205"/>
      <c r="K571" s="205"/>
      <c r="L571" s="205"/>
      <c r="M571" s="205"/>
      <c r="N571" s="205"/>
      <c r="O571" s="205"/>
      <c r="P571" s="205"/>
      <c r="Q571" s="205"/>
      <c r="R571" s="205"/>
      <c r="S571" s="205"/>
      <c r="T571" s="205"/>
      <c r="X571" s="205"/>
      <c r="Y571" s="205"/>
      <c r="AG571" s="787"/>
    </row>
    <row r="572" spans="1:33" x14ac:dyDescent="0.2">
      <c r="A572" s="205"/>
      <c r="B572" s="205"/>
      <c r="C572" s="205"/>
      <c r="D572" s="205"/>
      <c r="E572" s="205"/>
      <c r="F572" s="205"/>
      <c r="G572" s="205"/>
      <c r="H572" s="205"/>
      <c r="I572" s="205"/>
      <c r="J572" s="205"/>
      <c r="K572" s="205"/>
      <c r="L572" s="205"/>
      <c r="M572" s="205"/>
      <c r="N572" s="205"/>
      <c r="O572" s="205"/>
      <c r="P572" s="205"/>
      <c r="Q572" s="205"/>
      <c r="R572" s="205"/>
      <c r="S572" s="205"/>
      <c r="T572" s="205"/>
      <c r="X572" s="205"/>
      <c r="Y572" s="205"/>
      <c r="AG572" s="787"/>
    </row>
    <row r="573" spans="1:33" x14ac:dyDescent="0.2">
      <c r="A573" s="205"/>
      <c r="B573" s="205"/>
      <c r="C573" s="205"/>
      <c r="D573" s="205"/>
      <c r="E573" s="205"/>
      <c r="F573" s="205"/>
      <c r="G573" s="205"/>
      <c r="H573" s="205"/>
      <c r="I573" s="205"/>
      <c r="J573" s="205"/>
      <c r="K573" s="205"/>
      <c r="L573" s="205"/>
      <c r="M573" s="205"/>
      <c r="N573" s="205"/>
      <c r="O573" s="205"/>
      <c r="P573" s="205"/>
      <c r="Q573" s="205"/>
      <c r="R573" s="205"/>
      <c r="S573" s="205"/>
      <c r="T573" s="205"/>
      <c r="X573" s="205"/>
      <c r="Y573" s="205"/>
      <c r="AG573" s="787"/>
    </row>
    <row r="574" spans="1:33" x14ac:dyDescent="0.2">
      <c r="A574" s="205"/>
      <c r="B574" s="205"/>
      <c r="C574" s="205"/>
      <c r="D574" s="205"/>
      <c r="E574" s="205"/>
      <c r="F574" s="205"/>
      <c r="G574" s="205"/>
      <c r="H574" s="205"/>
      <c r="I574" s="205"/>
      <c r="J574" s="205"/>
      <c r="K574" s="205"/>
      <c r="L574" s="205"/>
      <c r="M574" s="205"/>
      <c r="N574" s="205"/>
      <c r="O574" s="205"/>
      <c r="P574" s="205"/>
      <c r="Q574" s="205"/>
      <c r="R574" s="205"/>
      <c r="S574" s="205"/>
      <c r="T574" s="205"/>
      <c r="X574" s="205"/>
      <c r="Y574" s="205"/>
      <c r="AG574" s="787"/>
    </row>
    <row r="575" spans="1:33" x14ac:dyDescent="0.2">
      <c r="A575" s="205"/>
      <c r="B575" s="205"/>
      <c r="C575" s="205"/>
      <c r="D575" s="205"/>
      <c r="E575" s="205"/>
      <c r="F575" s="205"/>
      <c r="G575" s="205"/>
      <c r="H575" s="205"/>
      <c r="I575" s="205"/>
      <c r="J575" s="205"/>
      <c r="K575" s="205"/>
      <c r="L575" s="205"/>
      <c r="M575" s="205"/>
      <c r="N575" s="205"/>
      <c r="O575" s="205"/>
      <c r="P575" s="205"/>
      <c r="Q575" s="205"/>
      <c r="R575" s="205"/>
      <c r="S575" s="205"/>
      <c r="T575" s="205"/>
      <c r="X575" s="205"/>
      <c r="Y575" s="205"/>
      <c r="AG575" s="787"/>
    </row>
    <row r="576" spans="1:33" x14ac:dyDescent="0.2">
      <c r="A576" s="205"/>
      <c r="B576" s="205"/>
      <c r="C576" s="205"/>
      <c r="D576" s="205"/>
      <c r="E576" s="205"/>
      <c r="F576" s="205"/>
      <c r="G576" s="205"/>
      <c r="H576" s="205"/>
      <c r="I576" s="205"/>
      <c r="J576" s="205"/>
      <c r="K576" s="205"/>
      <c r="L576" s="205"/>
      <c r="M576" s="205"/>
      <c r="N576" s="205"/>
      <c r="O576" s="205"/>
      <c r="P576" s="205"/>
      <c r="Q576" s="205"/>
      <c r="R576" s="205"/>
      <c r="S576" s="205"/>
      <c r="T576" s="205"/>
      <c r="X576" s="205"/>
      <c r="Y576" s="205"/>
      <c r="AG576" s="787"/>
    </row>
    <row r="577" spans="1:33" x14ac:dyDescent="0.2">
      <c r="A577" s="205"/>
      <c r="B577" s="205"/>
      <c r="C577" s="205"/>
      <c r="D577" s="205"/>
      <c r="E577" s="205"/>
      <c r="F577" s="205"/>
      <c r="G577" s="205"/>
      <c r="H577" s="205"/>
      <c r="I577" s="205"/>
      <c r="J577" s="205"/>
      <c r="K577" s="205"/>
      <c r="L577" s="205"/>
      <c r="M577" s="205"/>
      <c r="N577" s="205"/>
      <c r="O577" s="205"/>
      <c r="P577" s="205"/>
      <c r="Q577" s="205"/>
      <c r="R577" s="205"/>
      <c r="S577" s="205"/>
      <c r="T577" s="205"/>
      <c r="X577" s="205"/>
      <c r="Y577" s="205"/>
      <c r="AG577" s="787"/>
    </row>
    <row r="578" spans="1:33" x14ac:dyDescent="0.2">
      <c r="A578" s="205"/>
      <c r="B578" s="205"/>
      <c r="C578" s="205"/>
      <c r="D578" s="205"/>
      <c r="E578" s="205"/>
      <c r="F578" s="205"/>
      <c r="G578" s="205"/>
      <c r="H578" s="205"/>
      <c r="I578" s="205"/>
      <c r="J578" s="205"/>
      <c r="K578" s="205"/>
      <c r="L578" s="205"/>
      <c r="M578" s="205"/>
      <c r="N578" s="205"/>
      <c r="O578" s="205"/>
      <c r="P578" s="205"/>
      <c r="Q578" s="205"/>
      <c r="R578" s="205"/>
      <c r="S578" s="205"/>
      <c r="T578" s="205"/>
      <c r="X578" s="205"/>
      <c r="Y578" s="205"/>
      <c r="AG578" s="787"/>
    </row>
    <row r="579" spans="1:33" x14ac:dyDescent="0.2">
      <c r="A579" s="205"/>
      <c r="B579" s="205"/>
      <c r="C579" s="205"/>
      <c r="D579" s="205"/>
      <c r="E579" s="205"/>
      <c r="F579" s="205"/>
      <c r="G579" s="205"/>
      <c r="H579" s="205"/>
      <c r="I579" s="205"/>
      <c r="J579" s="205"/>
      <c r="K579" s="205"/>
      <c r="L579" s="205"/>
      <c r="M579" s="205"/>
      <c r="N579" s="205"/>
      <c r="O579" s="205"/>
      <c r="P579" s="205"/>
      <c r="Q579" s="205"/>
      <c r="R579" s="205"/>
      <c r="S579" s="205"/>
      <c r="T579" s="205"/>
      <c r="X579" s="205"/>
      <c r="Y579" s="205"/>
      <c r="AG579" s="787"/>
    </row>
    <row r="580" spans="1:33" x14ac:dyDescent="0.2">
      <c r="A580" s="205"/>
      <c r="B580" s="205"/>
      <c r="C580" s="205"/>
      <c r="D580" s="205"/>
      <c r="E580" s="205"/>
      <c r="F580" s="205"/>
      <c r="G580" s="205"/>
      <c r="H580" s="205"/>
      <c r="I580" s="205"/>
      <c r="J580" s="205"/>
      <c r="K580" s="205"/>
      <c r="L580" s="205"/>
      <c r="M580" s="205"/>
      <c r="N580" s="205"/>
      <c r="O580" s="205"/>
      <c r="P580" s="205"/>
      <c r="Q580" s="205"/>
      <c r="R580" s="205"/>
      <c r="S580" s="205"/>
      <c r="T580" s="205"/>
      <c r="X580" s="205"/>
      <c r="Y580" s="205"/>
      <c r="AG580" s="787"/>
    </row>
    <row r="581" spans="1:33" x14ac:dyDescent="0.2">
      <c r="A581" s="205"/>
      <c r="B581" s="205"/>
      <c r="C581" s="205"/>
      <c r="D581" s="205"/>
      <c r="E581" s="205"/>
      <c r="F581" s="205"/>
      <c r="G581" s="205"/>
      <c r="H581" s="205"/>
      <c r="I581" s="205"/>
      <c r="J581" s="205"/>
      <c r="K581" s="205"/>
      <c r="L581" s="205"/>
      <c r="M581" s="205"/>
      <c r="N581" s="205"/>
      <c r="O581" s="205"/>
      <c r="P581" s="205"/>
      <c r="Q581" s="205"/>
      <c r="R581" s="205"/>
      <c r="S581" s="205"/>
      <c r="T581" s="205"/>
      <c r="X581" s="205"/>
      <c r="Y581" s="205"/>
      <c r="AG581" s="787"/>
    </row>
    <row r="582" spans="1:33" x14ac:dyDescent="0.2">
      <c r="A582" s="205"/>
      <c r="B582" s="205"/>
      <c r="C582" s="205"/>
      <c r="D582" s="205"/>
      <c r="E582" s="205"/>
      <c r="F582" s="205"/>
      <c r="G582" s="205"/>
      <c r="H582" s="205"/>
      <c r="I582" s="205"/>
      <c r="J582" s="205"/>
      <c r="K582" s="205"/>
      <c r="L582" s="205"/>
      <c r="M582" s="205"/>
      <c r="N582" s="205"/>
      <c r="O582" s="205"/>
      <c r="P582" s="205"/>
      <c r="Q582" s="205"/>
      <c r="R582" s="205"/>
      <c r="S582" s="205"/>
      <c r="T582" s="205"/>
      <c r="X582" s="205"/>
      <c r="Y582" s="205"/>
      <c r="AG582" s="787"/>
    </row>
    <row r="583" spans="1:33" x14ac:dyDescent="0.2">
      <c r="A583" s="205"/>
      <c r="B583" s="205"/>
      <c r="C583" s="205"/>
      <c r="D583" s="205"/>
      <c r="E583" s="205"/>
      <c r="F583" s="205"/>
      <c r="G583" s="205"/>
      <c r="H583" s="205"/>
      <c r="I583" s="205"/>
      <c r="J583" s="205"/>
      <c r="K583" s="205"/>
      <c r="L583" s="205"/>
      <c r="M583" s="205"/>
      <c r="N583" s="205"/>
      <c r="O583" s="205"/>
      <c r="P583" s="205"/>
      <c r="Q583" s="205"/>
      <c r="R583" s="205"/>
      <c r="S583" s="205"/>
      <c r="T583" s="205"/>
      <c r="X583" s="205"/>
      <c r="Y583" s="205"/>
      <c r="AG583" s="787"/>
    </row>
    <row r="584" spans="1:33" x14ac:dyDescent="0.2">
      <c r="A584" s="205"/>
      <c r="B584" s="205"/>
      <c r="C584" s="205"/>
      <c r="D584" s="205"/>
      <c r="E584" s="205"/>
      <c r="F584" s="205"/>
      <c r="G584" s="205"/>
      <c r="H584" s="205"/>
      <c r="I584" s="205"/>
      <c r="J584" s="205"/>
      <c r="K584" s="205"/>
      <c r="L584" s="205"/>
      <c r="M584" s="205"/>
      <c r="N584" s="205"/>
      <c r="O584" s="205"/>
      <c r="P584" s="205"/>
      <c r="Q584" s="205"/>
      <c r="R584" s="205"/>
      <c r="S584" s="205"/>
      <c r="T584" s="205"/>
      <c r="X584" s="205"/>
      <c r="Y584" s="205"/>
      <c r="AG584" s="787"/>
    </row>
    <row r="585" spans="1:33" x14ac:dyDescent="0.2">
      <c r="A585" s="205"/>
      <c r="B585" s="205"/>
      <c r="C585" s="205"/>
      <c r="D585" s="205"/>
      <c r="E585" s="205"/>
      <c r="F585" s="205"/>
      <c r="G585" s="205"/>
      <c r="H585" s="205"/>
      <c r="I585" s="205"/>
      <c r="J585" s="205"/>
      <c r="K585" s="205"/>
      <c r="L585" s="205"/>
      <c r="M585" s="205"/>
      <c r="N585" s="205"/>
      <c r="O585" s="205"/>
      <c r="P585" s="205"/>
      <c r="Q585" s="205"/>
      <c r="R585" s="205"/>
      <c r="S585" s="205"/>
      <c r="T585" s="205"/>
      <c r="X585" s="205"/>
      <c r="Y585" s="205"/>
      <c r="AG585" s="787"/>
    </row>
    <row r="586" spans="1:33" x14ac:dyDescent="0.2">
      <c r="A586" s="205"/>
      <c r="B586" s="205"/>
      <c r="C586" s="205"/>
      <c r="D586" s="205"/>
      <c r="E586" s="205"/>
      <c r="F586" s="205"/>
      <c r="G586" s="205"/>
      <c r="H586" s="205"/>
      <c r="I586" s="205"/>
      <c r="J586" s="205"/>
      <c r="K586" s="205"/>
      <c r="L586" s="205"/>
      <c r="M586" s="205"/>
      <c r="N586" s="205"/>
      <c r="O586" s="205"/>
      <c r="P586" s="205"/>
      <c r="Q586" s="205"/>
      <c r="R586" s="205"/>
      <c r="S586" s="205"/>
      <c r="T586" s="205"/>
      <c r="X586" s="205"/>
      <c r="Y586" s="205"/>
      <c r="AG586" s="787"/>
    </row>
    <row r="587" spans="1:33" x14ac:dyDescent="0.2">
      <c r="A587" s="205"/>
      <c r="B587" s="205"/>
      <c r="C587" s="205"/>
      <c r="D587" s="205"/>
      <c r="E587" s="205"/>
      <c r="F587" s="205"/>
      <c r="G587" s="205"/>
      <c r="H587" s="205"/>
      <c r="I587" s="205"/>
      <c r="J587" s="205"/>
      <c r="K587" s="205"/>
      <c r="L587" s="205"/>
      <c r="M587" s="205"/>
      <c r="N587" s="205"/>
      <c r="O587" s="205"/>
      <c r="P587" s="205"/>
      <c r="Q587" s="205"/>
      <c r="R587" s="205"/>
      <c r="S587" s="205"/>
      <c r="T587" s="205"/>
      <c r="X587" s="205"/>
      <c r="Y587" s="205"/>
      <c r="AG587" s="787"/>
    </row>
    <row r="588" spans="1:33" x14ac:dyDescent="0.2">
      <c r="A588" s="205"/>
      <c r="B588" s="205"/>
      <c r="C588" s="205"/>
      <c r="D588" s="205"/>
      <c r="E588" s="205"/>
      <c r="F588" s="205"/>
      <c r="G588" s="205"/>
      <c r="H588" s="205"/>
      <c r="I588" s="205"/>
      <c r="J588" s="205"/>
      <c r="K588" s="205"/>
      <c r="L588" s="205"/>
      <c r="M588" s="205"/>
      <c r="N588" s="205"/>
      <c r="O588" s="205"/>
      <c r="P588" s="205"/>
      <c r="Q588" s="205"/>
      <c r="R588" s="205"/>
      <c r="S588" s="205"/>
      <c r="T588" s="205"/>
      <c r="X588" s="205"/>
      <c r="Y588" s="205"/>
      <c r="AG588" s="787"/>
    </row>
    <row r="589" spans="1:33" x14ac:dyDescent="0.2">
      <c r="A589" s="205"/>
      <c r="B589" s="205"/>
      <c r="C589" s="205"/>
      <c r="D589" s="205"/>
      <c r="E589" s="205"/>
      <c r="F589" s="205"/>
      <c r="G589" s="205"/>
      <c r="H589" s="205"/>
      <c r="I589" s="205"/>
      <c r="J589" s="205"/>
      <c r="K589" s="205"/>
      <c r="L589" s="205"/>
      <c r="M589" s="205"/>
      <c r="N589" s="205"/>
      <c r="O589" s="205"/>
      <c r="P589" s="205"/>
      <c r="Q589" s="205"/>
      <c r="R589" s="205"/>
      <c r="S589" s="205"/>
      <c r="T589" s="205"/>
      <c r="X589" s="205"/>
      <c r="Y589" s="205"/>
      <c r="AG589" s="787"/>
    </row>
    <row r="590" spans="1:33" x14ac:dyDescent="0.2">
      <c r="A590" s="205"/>
      <c r="B590" s="205"/>
      <c r="C590" s="205"/>
      <c r="D590" s="205"/>
      <c r="E590" s="205"/>
      <c r="F590" s="205"/>
      <c r="G590" s="205"/>
      <c r="H590" s="205"/>
      <c r="I590" s="205"/>
      <c r="J590" s="205"/>
      <c r="K590" s="205"/>
      <c r="L590" s="205"/>
      <c r="M590" s="205"/>
      <c r="N590" s="205"/>
      <c r="O590" s="205"/>
      <c r="P590" s="205"/>
      <c r="Q590" s="205"/>
      <c r="R590" s="205"/>
      <c r="S590" s="205"/>
      <c r="T590" s="205"/>
      <c r="X590" s="205"/>
      <c r="Y590" s="205"/>
      <c r="AG590" s="787"/>
    </row>
    <row r="591" spans="1:33" x14ac:dyDescent="0.2">
      <c r="A591" s="205"/>
      <c r="B591" s="205"/>
      <c r="C591" s="205"/>
      <c r="D591" s="205"/>
      <c r="E591" s="205"/>
      <c r="F591" s="205"/>
      <c r="G591" s="205"/>
      <c r="H591" s="205"/>
      <c r="I591" s="205"/>
      <c r="J591" s="205"/>
      <c r="K591" s="205"/>
      <c r="L591" s="205"/>
      <c r="M591" s="205"/>
      <c r="N591" s="205"/>
      <c r="O591" s="205"/>
      <c r="P591" s="205"/>
      <c r="Q591" s="205"/>
      <c r="R591" s="205"/>
      <c r="S591" s="205"/>
      <c r="T591" s="205"/>
      <c r="X591" s="205"/>
      <c r="Y591" s="205"/>
      <c r="AG591" s="787"/>
    </row>
    <row r="592" spans="1:33" x14ac:dyDescent="0.2">
      <c r="A592" s="205"/>
      <c r="B592" s="205"/>
      <c r="C592" s="205"/>
      <c r="D592" s="205"/>
      <c r="E592" s="205"/>
      <c r="F592" s="205"/>
      <c r="G592" s="205"/>
      <c r="H592" s="205"/>
      <c r="I592" s="205"/>
      <c r="J592" s="205"/>
      <c r="K592" s="205"/>
      <c r="L592" s="205"/>
      <c r="M592" s="205"/>
      <c r="N592" s="205"/>
      <c r="O592" s="205"/>
      <c r="P592" s="205"/>
      <c r="Q592" s="205"/>
      <c r="R592" s="205"/>
      <c r="S592" s="205"/>
      <c r="T592" s="205"/>
      <c r="X592" s="205"/>
      <c r="Y592" s="205"/>
      <c r="AG592" s="787"/>
    </row>
    <row r="593" spans="1:33" x14ac:dyDescent="0.2">
      <c r="A593" s="205"/>
      <c r="B593" s="205"/>
      <c r="C593" s="205"/>
      <c r="D593" s="205"/>
      <c r="E593" s="205"/>
      <c r="F593" s="205"/>
      <c r="G593" s="205"/>
      <c r="H593" s="205"/>
      <c r="I593" s="205"/>
      <c r="J593" s="205"/>
      <c r="K593" s="205"/>
      <c r="L593" s="205"/>
      <c r="M593" s="205"/>
      <c r="N593" s="205"/>
      <c r="O593" s="205"/>
      <c r="P593" s="205"/>
      <c r="Q593" s="205"/>
      <c r="R593" s="205"/>
      <c r="S593" s="205"/>
      <c r="T593" s="205"/>
      <c r="X593" s="205"/>
      <c r="Y593" s="205"/>
      <c r="AG593" s="787"/>
    </row>
    <row r="594" spans="1:33" x14ac:dyDescent="0.2">
      <c r="A594" s="205"/>
      <c r="B594" s="205"/>
      <c r="C594" s="205"/>
      <c r="D594" s="205"/>
      <c r="E594" s="205"/>
      <c r="F594" s="205"/>
      <c r="G594" s="205"/>
      <c r="H594" s="205"/>
      <c r="I594" s="205"/>
      <c r="J594" s="205"/>
      <c r="K594" s="205"/>
      <c r="L594" s="205"/>
      <c r="M594" s="205"/>
      <c r="N594" s="205"/>
      <c r="O594" s="205"/>
      <c r="P594" s="205"/>
      <c r="Q594" s="205"/>
      <c r="R594" s="205"/>
      <c r="S594" s="205"/>
      <c r="T594" s="205"/>
      <c r="X594" s="205"/>
      <c r="Y594" s="205"/>
      <c r="AG594" s="787"/>
    </row>
    <row r="595" spans="1:33" x14ac:dyDescent="0.2">
      <c r="A595" s="205"/>
      <c r="B595" s="205"/>
      <c r="C595" s="205"/>
      <c r="D595" s="205"/>
      <c r="E595" s="205"/>
      <c r="F595" s="205"/>
      <c r="G595" s="205"/>
      <c r="H595" s="205"/>
      <c r="I595" s="205"/>
      <c r="J595" s="205"/>
      <c r="K595" s="205"/>
      <c r="L595" s="205"/>
      <c r="M595" s="205"/>
      <c r="N595" s="205"/>
      <c r="O595" s="205"/>
      <c r="P595" s="205"/>
      <c r="Q595" s="205"/>
      <c r="R595" s="205"/>
      <c r="S595" s="205"/>
      <c r="T595" s="205"/>
      <c r="X595" s="205"/>
      <c r="Y595" s="205"/>
      <c r="AG595" s="787"/>
    </row>
    <row r="596" spans="1:33" x14ac:dyDescent="0.2">
      <c r="A596" s="205"/>
      <c r="B596" s="205"/>
      <c r="C596" s="205"/>
      <c r="D596" s="205"/>
      <c r="E596" s="205"/>
      <c r="F596" s="205"/>
      <c r="G596" s="205"/>
      <c r="H596" s="205"/>
      <c r="I596" s="205"/>
      <c r="J596" s="205"/>
      <c r="K596" s="205"/>
      <c r="L596" s="205"/>
      <c r="M596" s="205"/>
      <c r="N596" s="205"/>
      <c r="O596" s="205"/>
      <c r="P596" s="205"/>
      <c r="Q596" s="205"/>
      <c r="R596" s="205"/>
      <c r="S596" s="205"/>
      <c r="T596" s="205"/>
      <c r="X596" s="205"/>
      <c r="Y596" s="205"/>
      <c r="AG596" s="787"/>
    </row>
    <row r="597" spans="1:33" x14ac:dyDescent="0.2">
      <c r="A597" s="205"/>
      <c r="B597" s="205"/>
      <c r="C597" s="205"/>
      <c r="D597" s="205"/>
      <c r="E597" s="205"/>
      <c r="F597" s="205"/>
      <c r="G597" s="205"/>
      <c r="H597" s="205"/>
      <c r="I597" s="205"/>
      <c r="J597" s="205"/>
      <c r="K597" s="205"/>
      <c r="L597" s="205"/>
      <c r="M597" s="205"/>
      <c r="N597" s="205"/>
      <c r="O597" s="205"/>
      <c r="P597" s="205"/>
      <c r="Q597" s="205"/>
      <c r="R597" s="205"/>
      <c r="S597" s="205"/>
      <c r="T597" s="205"/>
      <c r="X597" s="205"/>
      <c r="Y597" s="205"/>
      <c r="AG597" s="787"/>
    </row>
    <row r="598" spans="1:33" x14ac:dyDescent="0.2">
      <c r="A598" s="205"/>
      <c r="B598" s="205"/>
      <c r="C598" s="205"/>
      <c r="D598" s="205"/>
      <c r="E598" s="205"/>
      <c r="F598" s="205"/>
      <c r="G598" s="205"/>
      <c r="H598" s="205"/>
      <c r="I598" s="205"/>
      <c r="J598" s="205"/>
      <c r="K598" s="205"/>
      <c r="L598" s="205"/>
      <c r="M598" s="205"/>
      <c r="N598" s="205"/>
      <c r="O598" s="205"/>
      <c r="P598" s="205"/>
      <c r="Q598" s="205"/>
      <c r="R598" s="205"/>
      <c r="S598" s="205"/>
      <c r="T598" s="205"/>
      <c r="X598" s="205"/>
      <c r="Y598" s="205"/>
      <c r="AG598" s="787"/>
    </row>
    <row r="599" spans="1:33" x14ac:dyDescent="0.2">
      <c r="A599" s="205"/>
      <c r="B599" s="205"/>
      <c r="C599" s="205"/>
      <c r="D599" s="205"/>
      <c r="E599" s="205"/>
      <c r="F599" s="205"/>
      <c r="G599" s="205"/>
      <c r="H599" s="205"/>
      <c r="I599" s="205"/>
      <c r="J599" s="205"/>
      <c r="K599" s="205"/>
      <c r="L599" s="205"/>
      <c r="M599" s="205"/>
      <c r="N599" s="205"/>
      <c r="O599" s="205"/>
      <c r="P599" s="205"/>
      <c r="Q599" s="205"/>
      <c r="R599" s="205"/>
      <c r="S599" s="205"/>
      <c r="T599" s="205"/>
      <c r="X599" s="205"/>
      <c r="Y599" s="205"/>
      <c r="AG599" s="787"/>
    </row>
    <row r="600" spans="1:33" x14ac:dyDescent="0.2">
      <c r="A600" s="205"/>
      <c r="B600" s="205"/>
      <c r="C600" s="205"/>
      <c r="D600" s="205"/>
      <c r="E600" s="205"/>
      <c r="F600" s="205"/>
      <c r="G600" s="205"/>
      <c r="H600" s="205"/>
      <c r="I600" s="205"/>
      <c r="J600" s="205"/>
      <c r="K600" s="205"/>
      <c r="L600" s="205"/>
      <c r="M600" s="205"/>
      <c r="N600" s="205"/>
      <c r="O600" s="205"/>
      <c r="P600" s="205"/>
      <c r="Q600" s="205"/>
      <c r="R600" s="205"/>
      <c r="S600" s="205"/>
      <c r="T600" s="205"/>
      <c r="X600" s="205"/>
      <c r="Y600" s="205"/>
      <c r="AG600" s="787"/>
    </row>
    <row r="601" spans="1:33" x14ac:dyDescent="0.2">
      <c r="A601" s="205"/>
      <c r="B601" s="205"/>
      <c r="C601" s="205"/>
      <c r="D601" s="205"/>
      <c r="E601" s="205"/>
      <c r="F601" s="205"/>
      <c r="G601" s="205"/>
      <c r="H601" s="205"/>
      <c r="I601" s="205"/>
      <c r="J601" s="205"/>
      <c r="K601" s="205"/>
      <c r="L601" s="205"/>
      <c r="M601" s="205"/>
      <c r="N601" s="205"/>
      <c r="O601" s="205"/>
      <c r="P601" s="205"/>
      <c r="Q601" s="205"/>
      <c r="R601" s="205"/>
      <c r="S601" s="205"/>
      <c r="T601" s="205"/>
      <c r="X601" s="205"/>
      <c r="Y601" s="205"/>
      <c r="AG601" s="787"/>
    </row>
    <row r="602" spans="1:33" x14ac:dyDescent="0.2">
      <c r="A602" s="205"/>
      <c r="B602" s="205"/>
      <c r="C602" s="205"/>
      <c r="D602" s="205"/>
      <c r="E602" s="205"/>
      <c r="F602" s="205"/>
      <c r="G602" s="205"/>
      <c r="H602" s="205"/>
      <c r="I602" s="205"/>
      <c r="J602" s="205"/>
      <c r="K602" s="205"/>
      <c r="L602" s="205"/>
      <c r="M602" s="205"/>
      <c r="N602" s="205"/>
      <c r="O602" s="205"/>
      <c r="P602" s="205"/>
      <c r="Q602" s="205"/>
      <c r="R602" s="205"/>
      <c r="S602" s="205"/>
      <c r="T602" s="205"/>
      <c r="X602" s="205"/>
      <c r="Y602" s="205"/>
      <c r="AG602" s="787"/>
    </row>
    <row r="603" spans="1:33" x14ac:dyDescent="0.2">
      <c r="A603" s="205"/>
      <c r="B603" s="205"/>
      <c r="C603" s="205"/>
      <c r="D603" s="205"/>
      <c r="E603" s="205"/>
      <c r="F603" s="205"/>
      <c r="G603" s="205"/>
      <c r="H603" s="205"/>
      <c r="I603" s="205"/>
      <c r="J603" s="205"/>
      <c r="K603" s="205"/>
      <c r="L603" s="205"/>
      <c r="M603" s="205"/>
      <c r="N603" s="205"/>
      <c r="O603" s="205"/>
      <c r="P603" s="205"/>
      <c r="Q603" s="205"/>
      <c r="R603" s="205"/>
      <c r="S603" s="205"/>
      <c r="T603" s="205"/>
      <c r="X603" s="205"/>
      <c r="Y603" s="205"/>
      <c r="AG603" s="787"/>
    </row>
    <row r="604" spans="1:33" x14ac:dyDescent="0.2">
      <c r="A604" s="205"/>
      <c r="B604" s="205"/>
      <c r="C604" s="205"/>
      <c r="D604" s="205"/>
      <c r="E604" s="205"/>
      <c r="F604" s="205"/>
      <c r="G604" s="205"/>
      <c r="H604" s="205"/>
      <c r="I604" s="205"/>
      <c r="J604" s="205"/>
      <c r="K604" s="205"/>
      <c r="L604" s="205"/>
      <c r="M604" s="205"/>
      <c r="N604" s="205"/>
      <c r="O604" s="205"/>
      <c r="P604" s="205"/>
      <c r="Q604" s="205"/>
      <c r="R604" s="205"/>
      <c r="S604" s="205"/>
      <c r="T604" s="205"/>
      <c r="X604" s="205"/>
      <c r="Y604" s="205"/>
      <c r="AG604" s="787"/>
    </row>
    <row r="605" spans="1:33" x14ac:dyDescent="0.2">
      <c r="A605" s="205"/>
      <c r="B605" s="205"/>
      <c r="C605" s="205"/>
      <c r="D605" s="205"/>
      <c r="E605" s="205"/>
      <c r="F605" s="205"/>
      <c r="G605" s="205"/>
      <c r="H605" s="205"/>
      <c r="I605" s="205"/>
      <c r="J605" s="205"/>
      <c r="K605" s="205"/>
      <c r="L605" s="205"/>
      <c r="M605" s="205"/>
      <c r="N605" s="205"/>
      <c r="O605" s="205"/>
      <c r="P605" s="205"/>
      <c r="Q605" s="205"/>
      <c r="R605" s="205"/>
      <c r="S605" s="205"/>
      <c r="T605" s="205"/>
      <c r="X605" s="205"/>
      <c r="Y605" s="205"/>
      <c r="AG605" s="787"/>
    </row>
    <row r="606" spans="1:33" x14ac:dyDescent="0.2">
      <c r="A606" s="205"/>
      <c r="B606" s="205"/>
      <c r="C606" s="205"/>
      <c r="D606" s="205"/>
      <c r="E606" s="205"/>
      <c r="F606" s="205"/>
      <c r="G606" s="205"/>
      <c r="H606" s="205"/>
      <c r="I606" s="205"/>
      <c r="J606" s="205"/>
      <c r="K606" s="205"/>
      <c r="L606" s="205"/>
      <c r="M606" s="205"/>
      <c r="N606" s="205"/>
      <c r="O606" s="205"/>
      <c r="P606" s="205"/>
      <c r="Q606" s="205"/>
      <c r="R606" s="205"/>
      <c r="S606" s="205"/>
      <c r="T606" s="205"/>
      <c r="X606" s="205"/>
      <c r="Y606" s="205"/>
      <c r="AG606" s="787"/>
    </row>
    <row r="607" spans="1:33" x14ac:dyDescent="0.2">
      <c r="A607" s="205"/>
      <c r="B607" s="205"/>
      <c r="C607" s="205"/>
      <c r="D607" s="205"/>
      <c r="E607" s="205"/>
      <c r="F607" s="205"/>
      <c r="G607" s="205"/>
      <c r="H607" s="205"/>
      <c r="I607" s="205"/>
      <c r="J607" s="205"/>
      <c r="K607" s="205"/>
      <c r="L607" s="205"/>
      <c r="M607" s="205"/>
      <c r="N607" s="205"/>
      <c r="O607" s="205"/>
      <c r="P607" s="205"/>
      <c r="Q607" s="205"/>
      <c r="R607" s="205"/>
      <c r="S607" s="205"/>
      <c r="T607" s="205"/>
      <c r="X607" s="205"/>
      <c r="Y607" s="205"/>
      <c r="AG607" s="787"/>
    </row>
    <row r="608" spans="1:33" x14ac:dyDescent="0.2">
      <c r="A608" s="205"/>
      <c r="B608" s="205"/>
      <c r="C608" s="205"/>
      <c r="D608" s="205"/>
      <c r="E608" s="205"/>
      <c r="F608" s="205"/>
      <c r="G608" s="205"/>
      <c r="H608" s="205"/>
      <c r="I608" s="205"/>
      <c r="J608" s="205"/>
      <c r="K608" s="205"/>
      <c r="L608" s="205"/>
      <c r="M608" s="205"/>
      <c r="N608" s="205"/>
      <c r="O608" s="205"/>
      <c r="P608" s="205"/>
      <c r="Q608" s="205"/>
      <c r="R608" s="205"/>
      <c r="S608" s="205"/>
      <c r="T608" s="205"/>
      <c r="X608" s="205"/>
      <c r="Y608" s="205"/>
      <c r="AG608" s="787"/>
    </row>
    <row r="609" spans="1:33" x14ac:dyDescent="0.2">
      <c r="A609" s="205"/>
      <c r="B609" s="205"/>
      <c r="C609" s="205"/>
      <c r="D609" s="205"/>
      <c r="E609" s="205"/>
      <c r="F609" s="205"/>
      <c r="G609" s="205"/>
      <c r="H609" s="205"/>
      <c r="I609" s="205"/>
      <c r="J609" s="205"/>
      <c r="K609" s="205"/>
      <c r="L609" s="205"/>
      <c r="M609" s="205"/>
      <c r="N609" s="205"/>
      <c r="O609" s="205"/>
      <c r="P609" s="205"/>
      <c r="Q609" s="205"/>
      <c r="R609" s="205"/>
      <c r="S609" s="205"/>
      <c r="T609" s="205"/>
      <c r="X609" s="205"/>
      <c r="Y609" s="205"/>
      <c r="AG609" s="787"/>
    </row>
    <row r="610" spans="1:33" x14ac:dyDescent="0.2">
      <c r="A610" s="205"/>
      <c r="B610" s="205"/>
      <c r="C610" s="205"/>
      <c r="D610" s="205"/>
      <c r="E610" s="205"/>
      <c r="F610" s="205"/>
      <c r="G610" s="205"/>
      <c r="H610" s="205"/>
      <c r="I610" s="205"/>
      <c r="J610" s="205"/>
      <c r="K610" s="205"/>
      <c r="L610" s="205"/>
      <c r="M610" s="205"/>
      <c r="N610" s="205"/>
      <c r="O610" s="205"/>
      <c r="P610" s="205"/>
      <c r="Q610" s="205"/>
      <c r="R610" s="205"/>
      <c r="S610" s="205"/>
      <c r="T610" s="205"/>
      <c r="X610" s="205"/>
      <c r="Y610" s="205"/>
      <c r="AG610" s="787"/>
    </row>
    <row r="611" spans="1:33" x14ac:dyDescent="0.2">
      <c r="A611" s="205"/>
      <c r="B611" s="205"/>
      <c r="C611" s="205"/>
      <c r="D611" s="205"/>
      <c r="E611" s="205"/>
      <c r="F611" s="205"/>
      <c r="G611" s="205"/>
      <c r="H611" s="205"/>
      <c r="I611" s="205"/>
      <c r="J611" s="205"/>
      <c r="K611" s="205"/>
      <c r="L611" s="205"/>
      <c r="M611" s="205"/>
      <c r="N611" s="205"/>
      <c r="O611" s="205"/>
      <c r="P611" s="205"/>
      <c r="Q611" s="205"/>
      <c r="R611" s="205"/>
      <c r="S611" s="205"/>
      <c r="T611" s="205"/>
      <c r="X611" s="205"/>
      <c r="Y611" s="205"/>
      <c r="AG611" s="787"/>
    </row>
    <row r="612" spans="1:33" x14ac:dyDescent="0.2">
      <c r="A612" s="205"/>
      <c r="B612" s="205"/>
      <c r="C612" s="205"/>
      <c r="D612" s="205"/>
      <c r="E612" s="205"/>
      <c r="F612" s="205"/>
      <c r="G612" s="205"/>
      <c r="H612" s="205"/>
      <c r="I612" s="205"/>
      <c r="J612" s="205"/>
      <c r="K612" s="205"/>
      <c r="L612" s="205"/>
      <c r="M612" s="205"/>
      <c r="N612" s="205"/>
      <c r="O612" s="205"/>
      <c r="P612" s="205"/>
      <c r="Q612" s="205"/>
      <c r="R612" s="205"/>
      <c r="S612" s="205"/>
      <c r="T612" s="205"/>
      <c r="X612" s="205"/>
      <c r="Y612" s="205"/>
      <c r="AG612" s="787"/>
    </row>
    <row r="613" spans="1:33" x14ac:dyDescent="0.2">
      <c r="A613" s="205"/>
      <c r="B613" s="205"/>
      <c r="C613" s="205"/>
      <c r="D613" s="205"/>
      <c r="E613" s="205"/>
      <c r="F613" s="205"/>
      <c r="G613" s="205"/>
      <c r="H613" s="205"/>
      <c r="I613" s="205"/>
      <c r="J613" s="205"/>
      <c r="K613" s="205"/>
      <c r="L613" s="205"/>
      <c r="M613" s="205"/>
      <c r="N613" s="205"/>
      <c r="O613" s="205"/>
      <c r="P613" s="205"/>
      <c r="Q613" s="205"/>
      <c r="R613" s="205"/>
      <c r="S613" s="205"/>
      <c r="T613" s="205"/>
      <c r="X613" s="205"/>
      <c r="Y613" s="205"/>
      <c r="AG613" s="787"/>
    </row>
    <row r="614" spans="1:33" x14ac:dyDescent="0.2">
      <c r="A614" s="205"/>
      <c r="B614" s="205"/>
      <c r="C614" s="205"/>
      <c r="D614" s="205"/>
      <c r="E614" s="205"/>
      <c r="F614" s="205"/>
      <c r="G614" s="205"/>
      <c r="H614" s="205"/>
      <c r="I614" s="205"/>
      <c r="J614" s="205"/>
      <c r="K614" s="205"/>
      <c r="L614" s="205"/>
      <c r="M614" s="205"/>
      <c r="N614" s="205"/>
      <c r="O614" s="205"/>
      <c r="P614" s="205"/>
      <c r="Q614" s="205"/>
      <c r="R614" s="205"/>
      <c r="S614" s="205"/>
      <c r="T614" s="205"/>
      <c r="X614" s="205"/>
      <c r="Y614" s="205"/>
      <c r="AG614" s="787"/>
    </row>
    <row r="615" spans="1:33" x14ac:dyDescent="0.2">
      <c r="A615" s="205"/>
      <c r="B615" s="205"/>
      <c r="C615" s="205"/>
      <c r="D615" s="205"/>
      <c r="E615" s="205"/>
      <c r="F615" s="205"/>
      <c r="G615" s="205"/>
      <c r="H615" s="205"/>
      <c r="I615" s="205"/>
      <c r="J615" s="205"/>
      <c r="K615" s="205"/>
      <c r="L615" s="205"/>
      <c r="M615" s="205"/>
      <c r="N615" s="205"/>
      <c r="O615" s="205"/>
      <c r="P615" s="205"/>
      <c r="Q615" s="205"/>
      <c r="R615" s="205"/>
      <c r="S615" s="205"/>
      <c r="T615" s="205"/>
      <c r="X615" s="205"/>
      <c r="Y615" s="205"/>
      <c r="AG615" s="787"/>
    </row>
    <row r="616" spans="1:33" x14ac:dyDescent="0.2">
      <c r="A616" s="205"/>
      <c r="B616" s="205"/>
      <c r="C616" s="205"/>
      <c r="D616" s="205"/>
      <c r="E616" s="205"/>
      <c r="F616" s="205"/>
      <c r="G616" s="205"/>
      <c r="H616" s="205"/>
      <c r="I616" s="205"/>
      <c r="J616" s="205"/>
      <c r="K616" s="205"/>
      <c r="L616" s="205"/>
      <c r="M616" s="205"/>
      <c r="N616" s="205"/>
      <c r="O616" s="205"/>
      <c r="P616" s="205"/>
      <c r="Q616" s="205"/>
      <c r="R616" s="205"/>
      <c r="S616" s="205"/>
      <c r="T616" s="205"/>
      <c r="X616" s="205"/>
      <c r="Y616" s="205"/>
      <c r="AG616" s="787"/>
    </row>
    <row r="617" spans="1:33" x14ac:dyDescent="0.2">
      <c r="A617" s="205"/>
      <c r="B617" s="205"/>
      <c r="C617" s="205"/>
      <c r="D617" s="205"/>
      <c r="E617" s="205"/>
      <c r="F617" s="205"/>
      <c r="G617" s="205"/>
      <c r="H617" s="205"/>
      <c r="I617" s="205"/>
      <c r="J617" s="205"/>
      <c r="K617" s="205"/>
      <c r="L617" s="205"/>
      <c r="M617" s="205"/>
      <c r="N617" s="205"/>
      <c r="O617" s="205"/>
      <c r="P617" s="205"/>
      <c r="Q617" s="205"/>
      <c r="R617" s="205"/>
      <c r="S617" s="205"/>
      <c r="T617" s="205"/>
      <c r="X617" s="205"/>
      <c r="Y617" s="205"/>
      <c r="AG617" s="787"/>
    </row>
    <row r="618" spans="1:33" x14ac:dyDescent="0.2">
      <c r="A618" s="205"/>
      <c r="B618" s="205"/>
      <c r="C618" s="205"/>
      <c r="D618" s="205"/>
      <c r="E618" s="205"/>
      <c r="F618" s="205"/>
      <c r="G618" s="205"/>
      <c r="H618" s="205"/>
      <c r="I618" s="205"/>
      <c r="J618" s="205"/>
      <c r="K618" s="205"/>
      <c r="L618" s="205"/>
      <c r="M618" s="205"/>
      <c r="N618" s="205"/>
      <c r="O618" s="205"/>
      <c r="P618" s="205"/>
      <c r="Q618" s="205"/>
      <c r="R618" s="205"/>
      <c r="S618" s="205"/>
      <c r="T618" s="205"/>
      <c r="X618" s="205"/>
      <c r="Y618" s="205"/>
      <c r="AG618" s="787"/>
    </row>
    <row r="619" spans="1:33" x14ac:dyDescent="0.2">
      <c r="A619" s="205"/>
      <c r="B619" s="205"/>
      <c r="C619" s="205"/>
      <c r="D619" s="205"/>
      <c r="E619" s="205"/>
      <c r="F619" s="205"/>
      <c r="G619" s="205"/>
      <c r="H619" s="205"/>
      <c r="I619" s="205"/>
      <c r="J619" s="205"/>
      <c r="K619" s="205"/>
      <c r="L619" s="205"/>
      <c r="M619" s="205"/>
      <c r="N619" s="205"/>
      <c r="O619" s="205"/>
      <c r="P619" s="205"/>
      <c r="Q619" s="205"/>
      <c r="R619" s="205"/>
      <c r="S619" s="205"/>
      <c r="T619" s="205"/>
      <c r="X619" s="205"/>
      <c r="Y619" s="205"/>
      <c r="AG619" s="787"/>
    </row>
    <row r="620" spans="1:33" x14ac:dyDescent="0.2">
      <c r="A620" s="205"/>
      <c r="B620" s="205"/>
      <c r="C620" s="205"/>
      <c r="D620" s="205"/>
      <c r="E620" s="205"/>
      <c r="F620" s="205"/>
      <c r="G620" s="205"/>
      <c r="H620" s="205"/>
      <c r="I620" s="205"/>
      <c r="J620" s="205"/>
      <c r="K620" s="205"/>
      <c r="L620" s="205"/>
      <c r="M620" s="205"/>
      <c r="N620" s="205"/>
      <c r="O620" s="205"/>
      <c r="P620" s="205"/>
      <c r="Q620" s="205"/>
      <c r="R620" s="205"/>
      <c r="S620" s="205"/>
      <c r="T620" s="205"/>
      <c r="X620" s="205"/>
      <c r="Y620" s="205"/>
      <c r="AG620" s="787"/>
    </row>
    <row r="621" spans="1:33" x14ac:dyDescent="0.2">
      <c r="A621" s="205"/>
      <c r="B621" s="205"/>
      <c r="C621" s="205"/>
      <c r="D621" s="205"/>
      <c r="E621" s="205"/>
      <c r="F621" s="205"/>
      <c r="G621" s="205"/>
      <c r="H621" s="205"/>
      <c r="I621" s="205"/>
      <c r="J621" s="205"/>
      <c r="K621" s="205"/>
      <c r="L621" s="205"/>
      <c r="M621" s="205"/>
      <c r="N621" s="205"/>
      <c r="O621" s="205"/>
      <c r="P621" s="205"/>
      <c r="Q621" s="205"/>
      <c r="R621" s="205"/>
      <c r="S621" s="205"/>
      <c r="T621" s="205"/>
      <c r="X621" s="205"/>
      <c r="Y621" s="205"/>
      <c r="AG621" s="787"/>
    </row>
    <row r="622" spans="1:33" x14ac:dyDescent="0.2">
      <c r="A622" s="205"/>
      <c r="B622" s="205"/>
      <c r="C622" s="205"/>
      <c r="D622" s="205"/>
      <c r="E622" s="205"/>
      <c r="F622" s="205"/>
      <c r="G622" s="205"/>
      <c r="H622" s="205"/>
      <c r="I622" s="205"/>
      <c r="J622" s="205"/>
      <c r="K622" s="205"/>
      <c r="L622" s="205"/>
      <c r="M622" s="205"/>
      <c r="N622" s="205"/>
      <c r="O622" s="205"/>
      <c r="P622" s="205"/>
      <c r="Q622" s="205"/>
      <c r="R622" s="205"/>
      <c r="S622" s="205"/>
      <c r="T622" s="205"/>
      <c r="X622" s="205"/>
      <c r="Y622" s="205"/>
      <c r="AG622" s="787"/>
    </row>
    <row r="623" spans="1:33" x14ac:dyDescent="0.2">
      <c r="A623" s="205"/>
      <c r="B623" s="205"/>
      <c r="C623" s="205"/>
      <c r="D623" s="205"/>
      <c r="E623" s="205"/>
      <c r="F623" s="205"/>
      <c r="G623" s="205"/>
      <c r="H623" s="205"/>
      <c r="I623" s="205"/>
      <c r="J623" s="205"/>
      <c r="K623" s="205"/>
      <c r="L623" s="205"/>
      <c r="M623" s="205"/>
      <c r="N623" s="205"/>
      <c r="O623" s="205"/>
      <c r="P623" s="205"/>
      <c r="Q623" s="205"/>
      <c r="R623" s="205"/>
      <c r="S623" s="205"/>
      <c r="T623" s="205"/>
      <c r="X623" s="205"/>
      <c r="Y623" s="205"/>
      <c r="AG623" s="787"/>
    </row>
    <row r="624" spans="1:33" x14ac:dyDescent="0.2">
      <c r="A624" s="205"/>
      <c r="B624" s="205"/>
      <c r="C624" s="205"/>
      <c r="D624" s="205"/>
      <c r="E624" s="205"/>
      <c r="F624" s="205"/>
      <c r="G624" s="205"/>
      <c r="H624" s="205"/>
      <c r="I624" s="205"/>
      <c r="J624" s="205"/>
      <c r="K624" s="205"/>
      <c r="L624" s="205"/>
      <c r="M624" s="205"/>
      <c r="N624" s="205"/>
      <c r="O624" s="205"/>
      <c r="P624" s="205"/>
      <c r="Q624" s="205"/>
      <c r="R624" s="205"/>
      <c r="S624" s="205"/>
      <c r="T624" s="205"/>
      <c r="X624" s="205"/>
      <c r="Y624" s="205"/>
      <c r="AG624" s="787"/>
    </row>
    <row r="625" spans="1:33" x14ac:dyDescent="0.2">
      <c r="A625" s="205"/>
      <c r="B625" s="205"/>
      <c r="C625" s="205"/>
      <c r="D625" s="205"/>
      <c r="E625" s="205"/>
      <c r="F625" s="205"/>
      <c r="G625" s="205"/>
      <c r="H625" s="205"/>
      <c r="I625" s="205"/>
      <c r="J625" s="205"/>
      <c r="K625" s="205"/>
      <c r="L625" s="205"/>
      <c r="M625" s="205"/>
      <c r="N625" s="205"/>
      <c r="O625" s="205"/>
      <c r="P625" s="205"/>
      <c r="Q625" s="205"/>
      <c r="R625" s="205"/>
      <c r="S625" s="205"/>
      <c r="T625" s="205"/>
      <c r="X625" s="205"/>
      <c r="Y625" s="205"/>
      <c r="AG625" s="787"/>
    </row>
    <row r="626" spans="1:33" x14ac:dyDescent="0.2">
      <c r="A626" s="205"/>
      <c r="B626" s="205"/>
      <c r="C626" s="205"/>
      <c r="D626" s="205"/>
      <c r="E626" s="205"/>
      <c r="F626" s="205"/>
      <c r="G626" s="205"/>
      <c r="H626" s="205"/>
      <c r="I626" s="205"/>
      <c r="J626" s="205"/>
      <c r="K626" s="205"/>
      <c r="L626" s="205"/>
      <c r="M626" s="205"/>
      <c r="N626" s="205"/>
      <c r="O626" s="205"/>
      <c r="P626" s="205"/>
      <c r="Q626" s="205"/>
      <c r="R626" s="205"/>
      <c r="S626" s="205"/>
      <c r="T626" s="205"/>
      <c r="X626" s="205"/>
      <c r="Y626" s="205"/>
      <c r="AG626" s="787"/>
    </row>
    <row r="627" spans="1:33" x14ac:dyDescent="0.2">
      <c r="A627" s="205"/>
      <c r="B627" s="205"/>
      <c r="C627" s="205"/>
      <c r="D627" s="205"/>
      <c r="E627" s="205"/>
      <c r="F627" s="205"/>
      <c r="G627" s="205"/>
      <c r="H627" s="205"/>
      <c r="I627" s="205"/>
      <c r="J627" s="205"/>
      <c r="K627" s="205"/>
      <c r="L627" s="205"/>
      <c r="M627" s="205"/>
      <c r="N627" s="205"/>
      <c r="O627" s="205"/>
      <c r="P627" s="205"/>
      <c r="Q627" s="205"/>
      <c r="R627" s="205"/>
      <c r="S627" s="205"/>
      <c r="T627" s="205"/>
      <c r="X627" s="205"/>
      <c r="Y627" s="205"/>
      <c r="AG627" s="787"/>
    </row>
    <row r="628" spans="1:33" x14ac:dyDescent="0.2">
      <c r="A628" s="205"/>
      <c r="B628" s="205"/>
      <c r="C628" s="205"/>
      <c r="D628" s="205"/>
      <c r="E628" s="205"/>
      <c r="F628" s="205"/>
      <c r="G628" s="205"/>
      <c r="H628" s="205"/>
      <c r="I628" s="205"/>
      <c r="J628" s="205"/>
      <c r="K628" s="205"/>
      <c r="L628" s="205"/>
      <c r="M628" s="205"/>
      <c r="N628" s="205"/>
      <c r="O628" s="205"/>
      <c r="P628" s="205"/>
      <c r="Q628" s="205"/>
      <c r="R628" s="205"/>
      <c r="S628" s="205"/>
      <c r="T628" s="205"/>
      <c r="X628" s="205"/>
      <c r="Y628" s="205"/>
      <c r="AG628" s="787"/>
    </row>
    <row r="629" spans="1:33" x14ac:dyDescent="0.2">
      <c r="A629" s="205"/>
      <c r="B629" s="205"/>
      <c r="C629" s="205"/>
      <c r="D629" s="205"/>
      <c r="E629" s="205"/>
      <c r="F629" s="205"/>
      <c r="G629" s="205"/>
      <c r="H629" s="205"/>
      <c r="I629" s="205"/>
      <c r="J629" s="205"/>
      <c r="K629" s="205"/>
      <c r="L629" s="205"/>
      <c r="M629" s="205"/>
      <c r="N629" s="205"/>
      <c r="O629" s="205"/>
      <c r="P629" s="205"/>
      <c r="Q629" s="205"/>
      <c r="R629" s="205"/>
      <c r="S629" s="205"/>
      <c r="T629" s="205"/>
      <c r="X629" s="205"/>
      <c r="Y629" s="205"/>
      <c r="AG629" s="787"/>
    </row>
    <row r="630" spans="1:33" x14ac:dyDescent="0.2">
      <c r="A630" s="205"/>
      <c r="B630" s="205"/>
      <c r="C630" s="205"/>
      <c r="D630" s="205"/>
      <c r="E630" s="205"/>
      <c r="F630" s="205"/>
      <c r="G630" s="205"/>
      <c r="H630" s="205"/>
      <c r="I630" s="205"/>
      <c r="J630" s="205"/>
      <c r="K630" s="205"/>
      <c r="L630" s="205"/>
      <c r="M630" s="205"/>
      <c r="N630" s="205"/>
      <c r="O630" s="205"/>
      <c r="P630" s="205"/>
      <c r="Q630" s="205"/>
      <c r="R630" s="205"/>
      <c r="S630" s="205"/>
      <c r="T630" s="205"/>
      <c r="X630" s="205"/>
      <c r="Y630" s="205"/>
      <c r="AG630" s="787"/>
    </row>
    <row r="631" spans="1:33" x14ac:dyDescent="0.2">
      <c r="A631" s="205"/>
      <c r="B631" s="205"/>
      <c r="C631" s="205"/>
      <c r="D631" s="205"/>
      <c r="E631" s="205"/>
      <c r="F631" s="205"/>
      <c r="G631" s="205"/>
      <c r="H631" s="205"/>
      <c r="I631" s="205"/>
      <c r="J631" s="205"/>
      <c r="K631" s="205"/>
      <c r="L631" s="205"/>
      <c r="M631" s="205"/>
      <c r="N631" s="205"/>
      <c r="O631" s="205"/>
      <c r="P631" s="205"/>
      <c r="Q631" s="205"/>
      <c r="R631" s="205"/>
      <c r="S631" s="205"/>
      <c r="T631" s="205"/>
      <c r="X631" s="205"/>
      <c r="Y631" s="205"/>
      <c r="AG631" s="787"/>
    </row>
    <row r="632" spans="1:33" x14ac:dyDescent="0.2">
      <c r="A632" s="205"/>
      <c r="B632" s="205"/>
      <c r="C632" s="205"/>
      <c r="D632" s="205"/>
      <c r="E632" s="205"/>
      <c r="F632" s="205"/>
      <c r="G632" s="205"/>
      <c r="H632" s="205"/>
      <c r="I632" s="205"/>
      <c r="J632" s="205"/>
      <c r="K632" s="205"/>
      <c r="L632" s="205"/>
      <c r="M632" s="205"/>
      <c r="N632" s="205"/>
      <c r="O632" s="205"/>
      <c r="P632" s="205"/>
      <c r="Q632" s="205"/>
      <c r="R632" s="205"/>
      <c r="S632" s="205"/>
      <c r="T632" s="205"/>
      <c r="X632" s="205"/>
      <c r="Y632" s="205"/>
      <c r="AG632" s="787"/>
    </row>
    <row r="633" spans="1:33" x14ac:dyDescent="0.2">
      <c r="A633" s="205"/>
      <c r="B633" s="205"/>
      <c r="C633" s="205"/>
      <c r="D633" s="205"/>
      <c r="E633" s="205"/>
      <c r="F633" s="205"/>
      <c r="G633" s="205"/>
      <c r="H633" s="205"/>
      <c r="I633" s="205"/>
      <c r="J633" s="205"/>
      <c r="K633" s="205"/>
      <c r="L633" s="205"/>
      <c r="M633" s="205"/>
      <c r="N633" s="205"/>
      <c r="O633" s="205"/>
      <c r="P633" s="205"/>
      <c r="Q633" s="205"/>
      <c r="R633" s="205"/>
      <c r="S633" s="205"/>
      <c r="T633" s="205"/>
      <c r="X633" s="205"/>
      <c r="Y633" s="205"/>
      <c r="AG633" s="787"/>
    </row>
    <row r="634" spans="1:33" x14ac:dyDescent="0.2">
      <c r="A634" s="205"/>
      <c r="B634" s="205"/>
      <c r="C634" s="205"/>
      <c r="D634" s="205"/>
      <c r="E634" s="205"/>
      <c r="F634" s="205"/>
      <c r="G634" s="205"/>
      <c r="H634" s="205"/>
      <c r="I634" s="205"/>
      <c r="J634" s="205"/>
      <c r="K634" s="205"/>
      <c r="L634" s="205"/>
      <c r="M634" s="205"/>
      <c r="N634" s="205"/>
      <c r="O634" s="205"/>
      <c r="P634" s="205"/>
      <c r="Q634" s="205"/>
      <c r="R634" s="205"/>
      <c r="S634" s="205"/>
      <c r="T634" s="205"/>
      <c r="X634" s="205"/>
      <c r="Y634" s="205"/>
      <c r="AG634" s="787"/>
    </row>
    <row r="635" spans="1:33" x14ac:dyDescent="0.2">
      <c r="A635" s="205"/>
      <c r="B635" s="205"/>
      <c r="C635" s="205"/>
      <c r="D635" s="205"/>
      <c r="E635" s="205"/>
      <c r="F635" s="205"/>
      <c r="G635" s="205"/>
      <c r="H635" s="205"/>
      <c r="I635" s="205"/>
      <c r="J635" s="205"/>
      <c r="K635" s="205"/>
      <c r="L635" s="205"/>
      <c r="M635" s="205"/>
      <c r="N635" s="205"/>
      <c r="O635" s="205"/>
      <c r="P635" s="205"/>
      <c r="Q635" s="205"/>
      <c r="R635" s="205"/>
      <c r="S635" s="205"/>
      <c r="T635" s="205"/>
      <c r="X635" s="205"/>
      <c r="Y635" s="205"/>
      <c r="AG635" s="787"/>
    </row>
    <row r="636" spans="1:33" x14ac:dyDescent="0.2">
      <c r="A636" s="205"/>
      <c r="B636" s="205"/>
      <c r="C636" s="205"/>
      <c r="D636" s="205"/>
      <c r="E636" s="205"/>
      <c r="F636" s="205"/>
      <c r="G636" s="205"/>
      <c r="H636" s="205"/>
      <c r="I636" s="205"/>
      <c r="J636" s="205"/>
      <c r="K636" s="205"/>
      <c r="L636" s="205"/>
      <c r="M636" s="205"/>
      <c r="N636" s="205"/>
      <c r="O636" s="205"/>
      <c r="P636" s="205"/>
      <c r="Q636" s="205"/>
      <c r="R636" s="205"/>
      <c r="S636" s="205"/>
      <c r="T636" s="205"/>
      <c r="X636" s="205"/>
      <c r="Y636" s="205"/>
      <c r="AG636" s="787"/>
    </row>
    <row r="637" spans="1:33" x14ac:dyDescent="0.2">
      <c r="A637" s="205"/>
      <c r="B637" s="205"/>
      <c r="C637" s="205"/>
      <c r="D637" s="205"/>
      <c r="E637" s="205"/>
      <c r="F637" s="205"/>
      <c r="G637" s="205"/>
      <c r="H637" s="205"/>
      <c r="I637" s="205"/>
      <c r="J637" s="205"/>
      <c r="K637" s="205"/>
      <c r="L637" s="205"/>
      <c r="M637" s="205"/>
      <c r="N637" s="205"/>
      <c r="O637" s="205"/>
      <c r="P637" s="205"/>
      <c r="Q637" s="205"/>
      <c r="R637" s="205"/>
      <c r="S637" s="205"/>
      <c r="T637" s="205"/>
      <c r="X637" s="205"/>
      <c r="Y637" s="205"/>
      <c r="AG637" s="787"/>
    </row>
    <row r="638" spans="1:33" x14ac:dyDescent="0.2">
      <c r="A638" s="205"/>
      <c r="B638" s="205"/>
      <c r="C638" s="205"/>
      <c r="D638" s="205"/>
      <c r="E638" s="205"/>
      <c r="F638" s="205"/>
      <c r="G638" s="205"/>
      <c r="H638" s="205"/>
      <c r="I638" s="205"/>
      <c r="J638" s="205"/>
      <c r="K638" s="205"/>
      <c r="L638" s="205"/>
      <c r="M638" s="205"/>
      <c r="N638" s="205"/>
      <c r="O638" s="205"/>
      <c r="P638" s="205"/>
      <c r="Q638" s="205"/>
      <c r="R638" s="205"/>
      <c r="S638" s="205"/>
      <c r="T638" s="205"/>
      <c r="X638" s="205"/>
      <c r="Y638" s="205"/>
      <c r="AG638" s="787"/>
    </row>
    <row r="639" spans="1:33" x14ac:dyDescent="0.2">
      <c r="A639" s="205"/>
      <c r="B639" s="205"/>
      <c r="C639" s="205"/>
      <c r="D639" s="205"/>
      <c r="E639" s="205"/>
      <c r="F639" s="205"/>
      <c r="G639" s="205"/>
      <c r="H639" s="205"/>
      <c r="I639" s="205"/>
      <c r="J639" s="205"/>
      <c r="K639" s="205"/>
      <c r="L639" s="205"/>
      <c r="M639" s="205"/>
      <c r="N639" s="205"/>
      <c r="O639" s="205"/>
      <c r="P639" s="205"/>
      <c r="Q639" s="205"/>
      <c r="R639" s="205"/>
      <c r="S639" s="205"/>
      <c r="T639" s="205"/>
      <c r="X639" s="205"/>
      <c r="Y639" s="205"/>
      <c r="AG639" s="787"/>
    </row>
    <row r="640" spans="1:33" x14ac:dyDescent="0.2">
      <c r="A640" s="205"/>
      <c r="B640" s="205"/>
      <c r="C640" s="205"/>
      <c r="D640" s="205"/>
      <c r="E640" s="205"/>
      <c r="F640" s="205"/>
      <c r="G640" s="205"/>
      <c r="H640" s="205"/>
      <c r="I640" s="205"/>
      <c r="J640" s="205"/>
      <c r="K640" s="205"/>
      <c r="L640" s="205"/>
      <c r="M640" s="205"/>
      <c r="N640" s="205"/>
      <c r="O640" s="205"/>
      <c r="P640" s="205"/>
      <c r="Q640" s="205"/>
      <c r="R640" s="205"/>
      <c r="S640" s="205"/>
      <c r="T640" s="205"/>
      <c r="X640" s="205"/>
      <c r="Y640" s="205"/>
      <c r="AG640" s="787"/>
    </row>
    <row r="641" spans="1:33" x14ac:dyDescent="0.2">
      <c r="A641" s="205"/>
      <c r="B641" s="205"/>
      <c r="C641" s="205"/>
      <c r="D641" s="205"/>
      <c r="E641" s="205"/>
      <c r="F641" s="205"/>
      <c r="G641" s="205"/>
      <c r="H641" s="205"/>
      <c r="I641" s="205"/>
      <c r="J641" s="205"/>
      <c r="K641" s="205"/>
      <c r="L641" s="205"/>
      <c r="M641" s="205"/>
      <c r="N641" s="205"/>
      <c r="O641" s="205"/>
      <c r="P641" s="205"/>
      <c r="Q641" s="205"/>
      <c r="R641" s="205"/>
      <c r="S641" s="205"/>
      <c r="T641" s="205"/>
      <c r="X641" s="205"/>
      <c r="Y641" s="205"/>
      <c r="AG641" s="787"/>
    </row>
    <row r="642" spans="1:33" x14ac:dyDescent="0.2">
      <c r="A642" s="205"/>
      <c r="B642" s="205"/>
      <c r="C642" s="205"/>
      <c r="D642" s="205"/>
      <c r="E642" s="205"/>
      <c r="F642" s="205"/>
      <c r="G642" s="205"/>
      <c r="H642" s="205"/>
      <c r="I642" s="205"/>
      <c r="J642" s="205"/>
      <c r="K642" s="205"/>
      <c r="L642" s="205"/>
      <c r="M642" s="205"/>
      <c r="N642" s="205"/>
      <c r="O642" s="205"/>
      <c r="P642" s="205"/>
      <c r="Q642" s="205"/>
      <c r="R642" s="205"/>
      <c r="S642" s="205"/>
      <c r="T642" s="205"/>
      <c r="X642" s="205"/>
      <c r="Y642" s="205"/>
      <c r="AG642" s="787"/>
    </row>
    <row r="643" spans="1:33" x14ac:dyDescent="0.2">
      <c r="A643" s="205"/>
      <c r="B643" s="205"/>
      <c r="C643" s="205"/>
      <c r="D643" s="205"/>
      <c r="E643" s="205"/>
      <c r="F643" s="205"/>
      <c r="G643" s="205"/>
      <c r="H643" s="205"/>
      <c r="I643" s="205"/>
      <c r="J643" s="205"/>
      <c r="K643" s="205"/>
      <c r="L643" s="205"/>
      <c r="M643" s="205"/>
      <c r="N643" s="205"/>
      <c r="O643" s="205"/>
      <c r="P643" s="205"/>
      <c r="Q643" s="205"/>
      <c r="R643" s="205"/>
      <c r="S643" s="205"/>
      <c r="T643" s="205"/>
      <c r="X643" s="205"/>
      <c r="Y643" s="205"/>
      <c r="AG643" s="787"/>
    </row>
    <row r="644" spans="1:33" x14ac:dyDescent="0.2">
      <c r="A644" s="205"/>
      <c r="B644" s="205"/>
      <c r="C644" s="205"/>
      <c r="D644" s="205"/>
      <c r="E644" s="205"/>
      <c r="F644" s="205"/>
      <c r="G644" s="205"/>
      <c r="H644" s="205"/>
      <c r="I644" s="205"/>
      <c r="J644" s="205"/>
      <c r="K644" s="205"/>
      <c r="L644" s="205"/>
      <c r="M644" s="205"/>
      <c r="N644" s="205"/>
      <c r="O644" s="205"/>
      <c r="P644" s="205"/>
      <c r="Q644" s="205"/>
      <c r="R644" s="205"/>
      <c r="S644" s="205"/>
      <c r="T644" s="205"/>
      <c r="X644" s="205"/>
      <c r="Y644" s="205"/>
      <c r="AG644" s="787"/>
    </row>
    <row r="645" spans="1:33" x14ac:dyDescent="0.2">
      <c r="A645" s="205"/>
      <c r="B645" s="205"/>
      <c r="C645" s="205"/>
      <c r="D645" s="205"/>
      <c r="E645" s="205"/>
      <c r="F645" s="205"/>
      <c r="G645" s="205"/>
      <c r="H645" s="205"/>
      <c r="I645" s="205"/>
      <c r="J645" s="205"/>
      <c r="K645" s="205"/>
      <c r="L645" s="205"/>
      <c r="M645" s="205"/>
      <c r="N645" s="205"/>
      <c r="O645" s="205"/>
      <c r="P645" s="205"/>
      <c r="Q645" s="205"/>
      <c r="R645" s="205"/>
      <c r="S645" s="205"/>
      <c r="T645" s="205"/>
      <c r="X645" s="205"/>
      <c r="Y645" s="205"/>
      <c r="AG645" s="787"/>
    </row>
    <row r="646" spans="1:33" x14ac:dyDescent="0.2">
      <c r="A646" s="205"/>
      <c r="B646" s="205"/>
      <c r="C646" s="205"/>
      <c r="D646" s="205"/>
      <c r="E646" s="205"/>
      <c r="F646" s="205"/>
      <c r="G646" s="205"/>
      <c r="H646" s="205"/>
      <c r="I646" s="205"/>
      <c r="J646" s="205"/>
      <c r="K646" s="205"/>
      <c r="L646" s="205"/>
      <c r="M646" s="205"/>
      <c r="N646" s="205"/>
      <c r="O646" s="205"/>
      <c r="P646" s="205"/>
      <c r="Q646" s="205"/>
      <c r="R646" s="205"/>
      <c r="S646" s="205"/>
      <c r="T646" s="205"/>
      <c r="X646" s="205"/>
      <c r="Y646" s="205"/>
      <c r="AG646" s="787"/>
    </row>
    <row r="647" spans="1:33" x14ac:dyDescent="0.2">
      <c r="A647" s="205"/>
      <c r="B647" s="205"/>
      <c r="C647" s="205"/>
      <c r="D647" s="205"/>
      <c r="E647" s="205"/>
      <c r="F647" s="205"/>
      <c r="G647" s="205"/>
      <c r="H647" s="205"/>
      <c r="I647" s="205"/>
      <c r="J647" s="205"/>
      <c r="K647" s="205"/>
      <c r="L647" s="205"/>
      <c r="M647" s="205"/>
      <c r="N647" s="205"/>
      <c r="O647" s="205"/>
      <c r="P647" s="205"/>
      <c r="Q647" s="205"/>
      <c r="R647" s="205"/>
      <c r="S647" s="205"/>
      <c r="T647" s="205"/>
      <c r="X647" s="205"/>
      <c r="Y647" s="205"/>
      <c r="AG647" s="787"/>
    </row>
    <row r="648" spans="1:33" x14ac:dyDescent="0.2">
      <c r="A648" s="205"/>
      <c r="B648" s="205"/>
      <c r="C648" s="205"/>
      <c r="D648" s="205"/>
      <c r="E648" s="205"/>
      <c r="F648" s="205"/>
      <c r="G648" s="205"/>
      <c r="H648" s="205"/>
      <c r="I648" s="205"/>
      <c r="J648" s="205"/>
      <c r="K648" s="205"/>
      <c r="L648" s="205"/>
      <c r="M648" s="205"/>
      <c r="N648" s="205"/>
      <c r="O648" s="205"/>
      <c r="P648" s="205"/>
      <c r="Q648" s="205"/>
      <c r="R648" s="205"/>
      <c r="S648" s="205"/>
      <c r="T648" s="205"/>
      <c r="X648" s="205"/>
      <c r="Y648" s="205"/>
      <c r="AG648" s="787"/>
    </row>
    <row r="649" spans="1:33" x14ac:dyDescent="0.2">
      <c r="A649" s="205"/>
      <c r="B649" s="205"/>
      <c r="C649" s="205"/>
      <c r="D649" s="205"/>
      <c r="E649" s="205"/>
      <c r="F649" s="205"/>
      <c r="G649" s="205"/>
      <c r="H649" s="205"/>
      <c r="I649" s="205"/>
      <c r="J649" s="205"/>
      <c r="K649" s="205"/>
      <c r="L649" s="205"/>
      <c r="M649" s="205"/>
      <c r="N649" s="205"/>
      <c r="O649" s="205"/>
      <c r="P649" s="205"/>
      <c r="Q649" s="205"/>
      <c r="R649" s="205"/>
      <c r="S649" s="205"/>
      <c r="T649" s="205"/>
      <c r="X649" s="205"/>
      <c r="Y649" s="205"/>
      <c r="AG649" s="787"/>
    </row>
    <row r="650" spans="1:33" x14ac:dyDescent="0.2">
      <c r="A650" s="205"/>
      <c r="B650" s="205"/>
      <c r="C650" s="205"/>
      <c r="D650" s="205"/>
      <c r="E650" s="205"/>
      <c r="F650" s="205"/>
      <c r="G650" s="205"/>
      <c r="H650" s="205"/>
      <c r="I650" s="205"/>
      <c r="J650" s="205"/>
      <c r="K650" s="205"/>
      <c r="L650" s="205"/>
      <c r="M650" s="205"/>
      <c r="N650" s="205"/>
      <c r="O650" s="205"/>
      <c r="P650" s="205"/>
      <c r="Q650" s="205"/>
      <c r="R650" s="205"/>
      <c r="S650" s="205"/>
      <c r="T650" s="205"/>
      <c r="X650" s="205"/>
      <c r="Y650" s="205"/>
      <c r="AG650" s="787"/>
    </row>
    <row r="651" spans="1:33" x14ac:dyDescent="0.2">
      <c r="A651" s="205"/>
      <c r="B651" s="205"/>
      <c r="C651" s="205"/>
      <c r="D651" s="205"/>
      <c r="E651" s="205"/>
      <c r="F651" s="205"/>
      <c r="G651" s="205"/>
      <c r="H651" s="205"/>
      <c r="I651" s="205"/>
      <c r="J651" s="205"/>
      <c r="K651" s="205"/>
      <c r="L651" s="205"/>
      <c r="M651" s="205"/>
      <c r="N651" s="205"/>
      <c r="O651" s="205"/>
      <c r="P651" s="205"/>
      <c r="Q651" s="205"/>
      <c r="R651" s="205"/>
      <c r="S651" s="205"/>
      <c r="T651" s="205"/>
      <c r="X651" s="205"/>
      <c r="Y651" s="205"/>
      <c r="AG651" s="787"/>
    </row>
    <row r="652" spans="1:33" x14ac:dyDescent="0.2">
      <c r="A652" s="205"/>
      <c r="B652" s="205"/>
      <c r="C652" s="205"/>
      <c r="D652" s="205"/>
      <c r="E652" s="205"/>
      <c r="F652" s="205"/>
      <c r="G652" s="205"/>
      <c r="H652" s="205"/>
      <c r="I652" s="205"/>
      <c r="J652" s="205"/>
      <c r="K652" s="205"/>
      <c r="L652" s="205"/>
      <c r="M652" s="205"/>
      <c r="N652" s="205"/>
      <c r="O652" s="205"/>
      <c r="P652" s="205"/>
      <c r="Q652" s="205"/>
      <c r="R652" s="205"/>
      <c r="S652" s="205"/>
      <c r="T652" s="205"/>
      <c r="X652" s="205"/>
      <c r="Y652" s="205"/>
      <c r="AG652" s="787"/>
    </row>
    <row r="653" spans="1:33" x14ac:dyDescent="0.2">
      <c r="A653" s="205"/>
      <c r="B653" s="205"/>
      <c r="C653" s="205"/>
      <c r="D653" s="205"/>
      <c r="E653" s="205"/>
      <c r="F653" s="205"/>
      <c r="G653" s="205"/>
      <c r="H653" s="205"/>
      <c r="I653" s="205"/>
      <c r="J653" s="205"/>
      <c r="K653" s="205"/>
      <c r="L653" s="205"/>
      <c r="M653" s="205"/>
      <c r="N653" s="205"/>
      <c r="O653" s="205"/>
      <c r="P653" s="205"/>
      <c r="Q653" s="205"/>
      <c r="R653" s="205"/>
      <c r="S653" s="205"/>
      <c r="T653" s="205"/>
      <c r="X653" s="205"/>
      <c r="Y653" s="205"/>
      <c r="AG653" s="787"/>
    </row>
    <row r="654" spans="1:33" x14ac:dyDescent="0.2">
      <c r="A654" s="205"/>
      <c r="B654" s="205"/>
      <c r="C654" s="205"/>
      <c r="D654" s="205"/>
      <c r="E654" s="205"/>
      <c r="F654" s="205"/>
      <c r="G654" s="205"/>
      <c r="H654" s="205"/>
      <c r="I654" s="205"/>
      <c r="J654" s="205"/>
      <c r="K654" s="205"/>
      <c r="L654" s="205"/>
      <c r="M654" s="205"/>
      <c r="N654" s="205"/>
      <c r="O654" s="205"/>
      <c r="P654" s="205"/>
      <c r="Q654" s="205"/>
      <c r="R654" s="205"/>
      <c r="S654" s="205"/>
      <c r="T654" s="205"/>
      <c r="X654" s="205"/>
      <c r="Y654" s="205"/>
      <c r="AG654" s="787"/>
    </row>
    <row r="655" spans="1:33" x14ac:dyDescent="0.2">
      <c r="A655" s="205"/>
      <c r="B655" s="205"/>
      <c r="C655" s="205"/>
      <c r="D655" s="205"/>
      <c r="E655" s="205"/>
      <c r="F655" s="205"/>
      <c r="G655" s="205"/>
      <c r="H655" s="205"/>
      <c r="I655" s="205"/>
      <c r="J655" s="205"/>
      <c r="K655" s="205"/>
      <c r="L655" s="205"/>
      <c r="M655" s="205"/>
      <c r="N655" s="205"/>
      <c r="O655" s="205"/>
      <c r="P655" s="205"/>
      <c r="Q655" s="205"/>
      <c r="R655" s="205"/>
      <c r="S655" s="205"/>
      <c r="T655" s="205"/>
      <c r="X655" s="205"/>
      <c r="Y655" s="205"/>
      <c r="AG655" s="787"/>
    </row>
    <row r="656" spans="1:33" x14ac:dyDescent="0.2">
      <c r="A656" s="205"/>
      <c r="B656" s="205"/>
      <c r="C656" s="205"/>
      <c r="D656" s="205"/>
      <c r="E656" s="205"/>
      <c r="F656" s="205"/>
      <c r="G656" s="205"/>
      <c r="H656" s="205"/>
      <c r="I656" s="205"/>
      <c r="J656" s="205"/>
      <c r="K656" s="205"/>
      <c r="L656" s="205"/>
      <c r="M656" s="205"/>
      <c r="N656" s="205"/>
      <c r="O656" s="205"/>
      <c r="P656" s="205"/>
      <c r="Q656" s="205"/>
      <c r="R656" s="205"/>
      <c r="S656" s="205"/>
      <c r="T656" s="205"/>
      <c r="X656" s="205"/>
      <c r="Y656" s="205"/>
      <c r="AG656" s="787"/>
    </row>
    <row r="657" spans="1:33" x14ac:dyDescent="0.2">
      <c r="A657" s="205"/>
      <c r="B657" s="205"/>
      <c r="C657" s="205"/>
      <c r="D657" s="205"/>
      <c r="E657" s="205"/>
      <c r="F657" s="205"/>
      <c r="G657" s="205"/>
      <c r="H657" s="205"/>
      <c r="I657" s="205"/>
      <c r="J657" s="205"/>
      <c r="K657" s="205"/>
      <c r="L657" s="205"/>
      <c r="M657" s="205"/>
      <c r="N657" s="205"/>
      <c r="O657" s="205"/>
      <c r="P657" s="205"/>
      <c r="Q657" s="205"/>
      <c r="R657" s="205"/>
      <c r="S657" s="205"/>
      <c r="T657" s="205"/>
      <c r="X657" s="205"/>
      <c r="Y657" s="205"/>
      <c r="AG657" s="787"/>
    </row>
    <row r="658" spans="1:33" x14ac:dyDescent="0.2">
      <c r="A658" s="205"/>
      <c r="B658" s="205"/>
      <c r="C658" s="205"/>
      <c r="D658" s="205"/>
      <c r="E658" s="205"/>
      <c r="F658" s="205"/>
      <c r="G658" s="205"/>
      <c r="H658" s="205"/>
      <c r="I658" s="205"/>
      <c r="J658" s="205"/>
      <c r="K658" s="205"/>
      <c r="L658" s="205"/>
      <c r="M658" s="205"/>
      <c r="N658" s="205"/>
      <c r="O658" s="205"/>
      <c r="P658" s="205"/>
      <c r="Q658" s="205"/>
      <c r="R658" s="205"/>
      <c r="S658" s="205"/>
      <c r="T658" s="205"/>
      <c r="X658" s="205"/>
      <c r="Y658" s="205"/>
      <c r="AG658" s="787"/>
    </row>
    <row r="659" spans="1:33" x14ac:dyDescent="0.2">
      <c r="A659" s="205"/>
      <c r="B659" s="205"/>
      <c r="C659" s="205"/>
      <c r="D659" s="205"/>
      <c r="E659" s="205"/>
      <c r="F659" s="205"/>
      <c r="G659" s="205"/>
      <c r="H659" s="205"/>
      <c r="I659" s="205"/>
      <c r="J659" s="205"/>
      <c r="K659" s="205"/>
      <c r="L659" s="205"/>
      <c r="M659" s="205"/>
      <c r="N659" s="205"/>
      <c r="O659" s="205"/>
      <c r="P659" s="205"/>
      <c r="Q659" s="205"/>
      <c r="R659" s="205"/>
      <c r="S659" s="205"/>
      <c r="T659" s="205"/>
      <c r="X659" s="205"/>
      <c r="Y659" s="205"/>
      <c r="AG659" s="787"/>
    </row>
    <row r="660" spans="1:33" x14ac:dyDescent="0.2">
      <c r="A660" s="205"/>
      <c r="B660" s="205"/>
      <c r="C660" s="205"/>
      <c r="D660" s="205"/>
      <c r="E660" s="205"/>
      <c r="F660" s="205"/>
      <c r="G660" s="205"/>
      <c r="H660" s="205"/>
      <c r="I660" s="205"/>
      <c r="J660" s="205"/>
      <c r="K660" s="205"/>
      <c r="L660" s="205"/>
      <c r="M660" s="205"/>
      <c r="N660" s="205"/>
      <c r="O660" s="205"/>
      <c r="P660" s="205"/>
      <c r="Q660" s="205"/>
      <c r="R660" s="205"/>
      <c r="S660" s="205"/>
      <c r="T660" s="205"/>
      <c r="X660" s="205"/>
      <c r="Y660" s="205"/>
      <c r="AG660" s="787"/>
    </row>
    <row r="661" spans="1:33" x14ac:dyDescent="0.2">
      <c r="A661" s="205"/>
      <c r="B661" s="205"/>
      <c r="C661" s="205"/>
      <c r="D661" s="205"/>
      <c r="E661" s="205"/>
      <c r="F661" s="205"/>
      <c r="G661" s="205"/>
      <c r="H661" s="205"/>
      <c r="I661" s="205"/>
      <c r="J661" s="205"/>
      <c r="K661" s="205"/>
      <c r="L661" s="205"/>
      <c r="M661" s="205"/>
      <c r="N661" s="205"/>
      <c r="O661" s="205"/>
      <c r="P661" s="205"/>
      <c r="Q661" s="205"/>
      <c r="R661" s="205"/>
      <c r="S661" s="205"/>
      <c r="T661" s="205"/>
      <c r="X661" s="205"/>
      <c r="Y661" s="205"/>
      <c r="AG661" s="787"/>
    </row>
    <row r="662" spans="1:33" x14ac:dyDescent="0.2">
      <c r="A662" s="205"/>
      <c r="B662" s="205"/>
      <c r="C662" s="205"/>
      <c r="D662" s="205"/>
      <c r="E662" s="205"/>
      <c r="F662" s="205"/>
      <c r="G662" s="205"/>
      <c r="H662" s="205"/>
      <c r="I662" s="205"/>
      <c r="J662" s="205"/>
      <c r="K662" s="205"/>
      <c r="L662" s="205"/>
      <c r="M662" s="205"/>
      <c r="N662" s="205"/>
      <c r="O662" s="205"/>
      <c r="P662" s="205"/>
      <c r="Q662" s="205"/>
      <c r="R662" s="205"/>
      <c r="S662" s="205"/>
      <c r="T662" s="205"/>
      <c r="X662" s="205"/>
      <c r="Y662" s="205"/>
      <c r="AG662" s="787"/>
    </row>
    <row r="663" spans="1:33" x14ac:dyDescent="0.2">
      <c r="A663" s="205"/>
      <c r="B663" s="205"/>
      <c r="C663" s="205"/>
      <c r="D663" s="205"/>
      <c r="E663" s="205"/>
      <c r="F663" s="205"/>
      <c r="G663" s="205"/>
      <c r="H663" s="205"/>
      <c r="I663" s="205"/>
      <c r="J663" s="205"/>
      <c r="K663" s="205"/>
      <c r="L663" s="205"/>
      <c r="M663" s="205"/>
      <c r="N663" s="205"/>
      <c r="O663" s="205"/>
      <c r="P663" s="205"/>
      <c r="Q663" s="205"/>
      <c r="R663" s="205"/>
      <c r="S663" s="205"/>
      <c r="T663" s="205"/>
      <c r="X663" s="205"/>
      <c r="Y663" s="205"/>
      <c r="AG663" s="787"/>
    </row>
    <row r="664" spans="1:33" x14ac:dyDescent="0.2">
      <c r="A664" s="205"/>
      <c r="B664" s="205"/>
      <c r="C664" s="205"/>
      <c r="D664" s="205"/>
      <c r="E664" s="205"/>
      <c r="F664" s="205"/>
      <c r="G664" s="205"/>
      <c r="H664" s="205"/>
      <c r="I664" s="205"/>
      <c r="J664" s="205"/>
      <c r="K664" s="205"/>
      <c r="L664" s="205"/>
      <c r="M664" s="205"/>
      <c r="N664" s="205"/>
      <c r="O664" s="205"/>
      <c r="P664" s="205"/>
      <c r="Q664" s="205"/>
      <c r="R664" s="205"/>
      <c r="S664" s="205"/>
      <c r="T664" s="205"/>
      <c r="X664" s="205"/>
      <c r="Y664" s="205"/>
      <c r="AG664" s="787"/>
    </row>
    <row r="665" spans="1:33" x14ac:dyDescent="0.2">
      <c r="A665" s="205"/>
      <c r="B665" s="205"/>
      <c r="C665" s="205"/>
      <c r="D665" s="205"/>
      <c r="E665" s="205"/>
      <c r="F665" s="205"/>
      <c r="G665" s="205"/>
      <c r="H665" s="205"/>
      <c r="I665" s="205"/>
      <c r="J665" s="205"/>
      <c r="K665" s="205"/>
      <c r="L665" s="205"/>
      <c r="M665" s="205"/>
      <c r="N665" s="205"/>
      <c r="O665" s="205"/>
      <c r="P665" s="205"/>
      <c r="Q665" s="205"/>
      <c r="R665" s="205"/>
      <c r="S665" s="205"/>
      <c r="T665" s="205"/>
      <c r="X665" s="205"/>
      <c r="Y665" s="205"/>
      <c r="AG665" s="787"/>
    </row>
    <row r="666" spans="1:33" x14ac:dyDescent="0.2">
      <c r="A666" s="205"/>
      <c r="B666" s="205"/>
      <c r="C666" s="205"/>
      <c r="D666" s="205"/>
      <c r="E666" s="205"/>
      <c r="F666" s="205"/>
      <c r="G666" s="205"/>
      <c r="H666" s="205"/>
      <c r="I666" s="205"/>
      <c r="J666" s="205"/>
      <c r="K666" s="205"/>
      <c r="L666" s="205"/>
      <c r="M666" s="205"/>
      <c r="N666" s="205"/>
      <c r="O666" s="205"/>
      <c r="P666" s="205"/>
      <c r="Q666" s="205"/>
      <c r="R666" s="205"/>
      <c r="S666" s="205"/>
      <c r="T666" s="205"/>
      <c r="X666" s="205"/>
      <c r="Y666" s="205"/>
      <c r="AG666" s="787"/>
    </row>
    <row r="667" spans="1:33" x14ac:dyDescent="0.2">
      <c r="A667" s="205"/>
      <c r="B667" s="205"/>
      <c r="C667" s="205"/>
      <c r="D667" s="205"/>
      <c r="E667" s="205"/>
      <c r="F667" s="205"/>
      <c r="G667" s="205"/>
      <c r="H667" s="205"/>
      <c r="I667" s="205"/>
      <c r="J667" s="205"/>
      <c r="K667" s="205"/>
      <c r="L667" s="205"/>
      <c r="M667" s="205"/>
      <c r="N667" s="205"/>
      <c r="O667" s="205"/>
      <c r="P667" s="205"/>
      <c r="Q667" s="205"/>
      <c r="R667" s="205"/>
      <c r="S667" s="205"/>
      <c r="T667" s="205"/>
      <c r="X667" s="205"/>
      <c r="Y667" s="205"/>
      <c r="AG667" s="787"/>
    </row>
    <row r="668" spans="1:33" x14ac:dyDescent="0.2">
      <c r="A668" s="205"/>
      <c r="B668" s="205"/>
      <c r="C668" s="205"/>
      <c r="D668" s="205"/>
      <c r="E668" s="205"/>
      <c r="F668" s="205"/>
      <c r="G668" s="205"/>
      <c r="H668" s="205"/>
      <c r="I668" s="205"/>
      <c r="J668" s="205"/>
      <c r="K668" s="205"/>
      <c r="L668" s="205"/>
      <c r="M668" s="205"/>
      <c r="N668" s="205"/>
      <c r="O668" s="205"/>
      <c r="P668" s="205"/>
      <c r="Q668" s="205"/>
      <c r="R668" s="205"/>
      <c r="S668" s="205"/>
      <c r="T668" s="205"/>
      <c r="X668" s="205"/>
      <c r="Y668" s="205"/>
      <c r="AG668" s="787"/>
    </row>
    <row r="669" spans="1:33" x14ac:dyDescent="0.2">
      <c r="A669" s="205"/>
      <c r="B669" s="205"/>
      <c r="C669" s="205"/>
      <c r="D669" s="205"/>
      <c r="E669" s="205"/>
      <c r="F669" s="205"/>
      <c r="G669" s="205"/>
      <c r="H669" s="205"/>
      <c r="I669" s="205"/>
      <c r="J669" s="205"/>
      <c r="K669" s="205"/>
      <c r="L669" s="205"/>
      <c r="M669" s="205"/>
      <c r="N669" s="205"/>
      <c r="O669" s="205"/>
      <c r="P669" s="205"/>
      <c r="Q669" s="205"/>
      <c r="R669" s="205"/>
      <c r="S669" s="205"/>
      <c r="T669" s="205"/>
      <c r="X669" s="205"/>
      <c r="Y669" s="205"/>
      <c r="AG669" s="787"/>
    </row>
    <row r="670" spans="1:33" x14ac:dyDescent="0.2">
      <c r="A670" s="205"/>
      <c r="B670" s="205"/>
      <c r="C670" s="205"/>
      <c r="D670" s="205"/>
      <c r="E670" s="205"/>
      <c r="F670" s="205"/>
      <c r="G670" s="205"/>
      <c r="H670" s="205"/>
      <c r="I670" s="205"/>
      <c r="J670" s="205"/>
      <c r="K670" s="205"/>
      <c r="L670" s="205"/>
      <c r="M670" s="205"/>
      <c r="N670" s="205"/>
      <c r="O670" s="205"/>
      <c r="P670" s="205"/>
      <c r="Q670" s="205"/>
      <c r="R670" s="205"/>
      <c r="S670" s="205"/>
      <c r="T670" s="205"/>
      <c r="X670" s="205"/>
      <c r="Y670" s="205"/>
      <c r="AG670" s="787"/>
    </row>
    <row r="671" spans="1:33" x14ac:dyDescent="0.2">
      <c r="A671" s="205"/>
      <c r="B671" s="205"/>
      <c r="C671" s="205"/>
      <c r="D671" s="205"/>
      <c r="E671" s="205"/>
      <c r="F671" s="205"/>
      <c r="G671" s="205"/>
      <c r="H671" s="205"/>
      <c r="I671" s="205"/>
      <c r="J671" s="205"/>
      <c r="K671" s="205"/>
      <c r="L671" s="205"/>
      <c r="M671" s="205"/>
      <c r="N671" s="205"/>
      <c r="O671" s="205"/>
      <c r="P671" s="205"/>
      <c r="Q671" s="205"/>
      <c r="R671" s="205"/>
      <c r="S671" s="205"/>
      <c r="T671" s="205"/>
      <c r="X671" s="205"/>
      <c r="Y671" s="205"/>
      <c r="AG671" s="787"/>
    </row>
    <row r="672" spans="1:33" x14ac:dyDescent="0.2">
      <c r="A672" s="205"/>
      <c r="B672" s="205"/>
      <c r="C672" s="205"/>
      <c r="D672" s="205"/>
      <c r="E672" s="205"/>
      <c r="F672" s="205"/>
      <c r="G672" s="205"/>
      <c r="H672" s="205"/>
      <c r="I672" s="205"/>
      <c r="J672" s="205"/>
      <c r="K672" s="205"/>
      <c r="L672" s="205"/>
      <c r="M672" s="205"/>
      <c r="N672" s="205"/>
      <c r="O672" s="205"/>
      <c r="P672" s="205"/>
      <c r="Q672" s="205"/>
      <c r="R672" s="205"/>
      <c r="S672" s="205"/>
      <c r="T672" s="205"/>
      <c r="X672" s="205"/>
      <c r="Y672" s="205"/>
      <c r="AG672" s="787"/>
    </row>
    <row r="673" spans="1:33" x14ac:dyDescent="0.2">
      <c r="A673" s="205"/>
      <c r="B673" s="205"/>
      <c r="C673" s="205"/>
      <c r="D673" s="205"/>
      <c r="E673" s="205"/>
      <c r="F673" s="205"/>
      <c r="G673" s="205"/>
      <c r="H673" s="205"/>
      <c r="I673" s="205"/>
      <c r="J673" s="205"/>
      <c r="K673" s="205"/>
      <c r="L673" s="205"/>
      <c r="M673" s="205"/>
      <c r="N673" s="205"/>
      <c r="O673" s="205"/>
      <c r="P673" s="205"/>
      <c r="Q673" s="205"/>
      <c r="R673" s="205"/>
      <c r="S673" s="205"/>
      <c r="T673" s="205"/>
      <c r="X673" s="205"/>
      <c r="Y673" s="205"/>
      <c r="AG673" s="787"/>
    </row>
    <row r="674" spans="1:33" x14ac:dyDescent="0.2">
      <c r="A674" s="205"/>
      <c r="B674" s="205"/>
      <c r="C674" s="205"/>
      <c r="D674" s="205"/>
      <c r="E674" s="205"/>
      <c r="F674" s="205"/>
      <c r="G674" s="205"/>
      <c r="H674" s="205"/>
      <c r="I674" s="205"/>
      <c r="J674" s="205"/>
      <c r="K674" s="205"/>
      <c r="L674" s="205"/>
      <c r="M674" s="205"/>
      <c r="N674" s="205"/>
      <c r="O674" s="205"/>
      <c r="P674" s="205"/>
      <c r="Q674" s="205"/>
      <c r="R674" s="205"/>
      <c r="S674" s="205"/>
      <c r="T674" s="205"/>
      <c r="X674" s="205"/>
      <c r="Y674" s="205"/>
      <c r="AG674" s="787"/>
    </row>
    <row r="675" spans="1:33" x14ac:dyDescent="0.2">
      <c r="A675" s="205"/>
      <c r="B675" s="205"/>
      <c r="C675" s="205"/>
      <c r="D675" s="205"/>
      <c r="E675" s="205"/>
      <c r="F675" s="205"/>
      <c r="G675" s="205"/>
      <c r="H675" s="205"/>
      <c r="I675" s="205"/>
      <c r="J675" s="205"/>
      <c r="K675" s="205"/>
      <c r="L675" s="205"/>
      <c r="M675" s="205"/>
      <c r="N675" s="205"/>
      <c r="O675" s="205"/>
      <c r="P675" s="205"/>
      <c r="Q675" s="205"/>
      <c r="R675" s="205"/>
      <c r="S675" s="205"/>
      <c r="T675" s="205"/>
      <c r="X675" s="205"/>
      <c r="Y675" s="205"/>
      <c r="AG675" s="787"/>
    </row>
    <row r="676" spans="1:33" x14ac:dyDescent="0.2">
      <c r="A676" s="205"/>
      <c r="B676" s="205"/>
      <c r="C676" s="205"/>
      <c r="D676" s="205"/>
      <c r="E676" s="205"/>
      <c r="F676" s="205"/>
      <c r="G676" s="205"/>
      <c r="H676" s="205"/>
      <c r="I676" s="205"/>
      <c r="J676" s="205"/>
      <c r="K676" s="205"/>
      <c r="L676" s="205"/>
      <c r="M676" s="205"/>
      <c r="N676" s="205"/>
      <c r="O676" s="205"/>
      <c r="P676" s="205"/>
      <c r="Q676" s="205"/>
      <c r="R676" s="205"/>
      <c r="S676" s="205"/>
      <c r="T676" s="205"/>
      <c r="X676" s="205"/>
      <c r="Y676" s="205"/>
      <c r="AG676" s="787"/>
    </row>
    <row r="677" spans="1:33" x14ac:dyDescent="0.2">
      <c r="A677" s="205"/>
      <c r="B677" s="205"/>
      <c r="C677" s="205"/>
      <c r="D677" s="205"/>
      <c r="E677" s="205"/>
      <c r="F677" s="205"/>
      <c r="G677" s="205"/>
      <c r="H677" s="205"/>
      <c r="I677" s="205"/>
      <c r="J677" s="205"/>
      <c r="K677" s="205"/>
      <c r="L677" s="205"/>
      <c r="M677" s="205"/>
      <c r="N677" s="205"/>
      <c r="O677" s="205"/>
      <c r="P677" s="205"/>
      <c r="Q677" s="205"/>
      <c r="R677" s="205"/>
      <c r="S677" s="205"/>
      <c r="T677" s="205"/>
      <c r="X677" s="205"/>
      <c r="Y677" s="205"/>
      <c r="AG677" s="787"/>
    </row>
    <row r="678" spans="1:33" x14ac:dyDescent="0.2">
      <c r="A678" s="205"/>
      <c r="B678" s="205"/>
      <c r="C678" s="205"/>
      <c r="D678" s="205"/>
      <c r="E678" s="205"/>
      <c r="F678" s="205"/>
      <c r="G678" s="205"/>
      <c r="H678" s="205"/>
      <c r="I678" s="205"/>
      <c r="J678" s="205"/>
      <c r="K678" s="205"/>
      <c r="L678" s="205"/>
      <c r="M678" s="205"/>
      <c r="N678" s="205"/>
      <c r="O678" s="205"/>
      <c r="P678" s="205"/>
      <c r="Q678" s="205"/>
      <c r="R678" s="205"/>
      <c r="S678" s="205"/>
      <c r="T678" s="205"/>
      <c r="X678" s="205"/>
      <c r="Y678" s="205"/>
      <c r="AG678" s="787"/>
    </row>
    <row r="679" spans="1:33" x14ac:dyDescent="0.2">
      <c r="A679" s="205"/>
      <c r="B679" s="205"/>
      <c r="C679" s="205"/>
      <c r="D679" s="205"/>
      <c r="E679" s="205"/>
      <c r="F679" s="205"/>
      <c r="G679" s="205"/>
      <c r="H679" s="205"/>
      <c r="I679" s="205"/>
      <c r="J679" s="205"/>
      <c r="K679" s="205"/>
      <c r="L679" s="205"/>
      <c r="M679" s="205"/>
      <c r="N679" s="205"/>
      <c r="O679" s="205"/>
      <c r="P679" s="205"/>
      <c r="Q679" s="205"/>
      <c r="R679" s="205"/>
      <c r="S679" s="205"/>
      <c r="T679" s="205"/>
      <c r="X679" s="205"/>
      <c r="Y679" s="205"/>
      <c r="AG679" s="787"/>
    </row>
    <row r="680" spans="1:33" x14ac:dyDescent="0.2">
      <c r="A680" s="205"/>
      <c r="B680" s="205"/>
      <c r="C680" s="205"/>
      <c r="D680" s="205"/>
      <c r="E680" s="205"/>
      <c r="F680" s="205"/>
      <c r="G680" s="205"/>
      <c r="H680" s="205"/>
      <c r="I680" s="205"/>
      <c r="J680" s="205"/>
      <c r="K680" s="205"/>
      <c r="L680" s="205"/>
      <c r="M680" s="205"/>
      <c r="N680" s="205"/>
      <c r="O680" s="205"/>
      <c r="P680" s="205"/>
      <c r="Q680" s="205"/>
      <c r="R680" s="205"/>
      <c r="S680" s="205"/>
      <c r="T680" s="205"/>
      <c r="X680" s="205"/>
      <c r="Y680" s="205"/>
      <c r="AG680" s="787"/>
    </row>
    <row r="681" spans="1:33" x14ac:dyDescent="0.2">
      <c r="A681" s="205"/>
      <c r="B681" s="205"/>
      <c r="C681" s="205"/>
      <c r="D681" s="205"/>
      <c r="E681" s="205"/>
      <c r="F681" s="205"/>
      <c r="G681" s="205"/>
      <c r="H681" s="205"/>
      <c r="I681" s="205"/>
      <c r="J681" s="205"/>
      <c r="K681" s="205"/>
      <c r="L681" s="205"/>
      <c r="M681" s="205"/>
      <c r="N681" s="205"/>
      <c r="O681" s="205"/>
      <c r="P681" s="205"/>
      <c r="Q681" s="205"/>
      <c r="R681" s="205"/>
      <c r="S681" s="205"/>
      <c r="T681" s="205"/>
      <c r="X681" s="205"/>
      <c r="Y681" s="205"/>
      <c r="AG681" s="787"/>
    </row>
    <row r="682" spans="1:33" x14ac:dyDescent="0.2">
      <c r="A682" s="205"/>
      <c r="B682" s="205"/>
      <c r="C682" s="205"/>
      <c r="D682" s="205"/>
      <c r="E682" s="205"/>
      <c r="F682" s="205"/>
      <c r="G682" s="205"/>
      <c r="H682" s="205"/>
      <c r="I682" s="205"/>
      <c r="J682" s="205"/>
      <c r="K682" s="205"/>
      <c r="L682" s="205"/>
      <c r="M682" s="205"/>
      <c r="N682" s="205"/>
      <c r="O682" s="205"/>
      <c r="P682" s="205"/>
      <c r="Q682" s="205"/>
      <c r="R682" s="205"/>
      <c r="S682" s="205"/>
      <c r="T682" s="205"/>
      <c r="X682" s="205"/>
      <c r="Y682" s="205"/>
      <c r="AG682" s="787"/>
    </row>
    <row r="683" spans="1:33" x14ac:dyDescent="0.2">
      <c r="A683" s="205"/>
      <c r="B683" s="205"/>
      <c r="C683" s="205"/>
      <c r="D683" s="205"/>
      <c r="E683" s="205"/>
      <c r="F683" s="205"/>
      <c r="G683" s="205"/>
      <c r="H683" s="205"/>
      <c r="I683" s="205"/>
      <c r="J683" s="205"/>
      <c r="K683" s="205"/>
      <c r="L683" s="205"/>
      <c r="M683" s="205"/>
      <c r="N683" s="205"/>
      <c r="O683" s="205"/>
      <c r="P683" s="205"/>
      <c r="Q683" s="205"/>
      <c r="R683" s="205"/>
      <c r="S683" s="205"/>
      <c r="T683" s="205"/>
      <c r="X683" s="205"/>
      <c r="Y683" s="205"/>
      <c r="AG683" s="787"/>
    </row>
    <row r="684" spans="1:33" x14ac:dyDescent="0.2">
      <c r="A684" s="205"/>
      <c r="B684" s="205"/>
      <c r="C684" s="205"/>
      <c r="D684" s="205"/>
      <c r="E684" s="205"/>
      <c r="F684" s="205"/>
      <c r="G684" s="205"/>
      <c r="H684" s="205"/>
      <c r="I684" s="205"/>
      <c r="J684" s="205"/>
      <c r="K684" s="205"/>
      <c r="L684" s="205"/>
      <c r="M684" s="205"/>
      <c r="N684" s="205"/>
      <c r="O684" s="205"/>
      <c r="P684" s="205"/>
      <c r="Q684" s="205"/>
      <c r="R684" s="205"/>
      <c r="S684" s="205"/>
      <c r="T684" s="205"/>
      <c r="X684" s="205"/>
      <c r="Y684" s="205"/>
      <c r="AG684" s="787"/>
    </row>
    <row r="685" spans="1:33" x14ac:dyDescent="0.2">
      <c r="A685" s="205"/>
      <c r="B685" s="205"/>
      <c r="C685" s="205"/>
      <c r="D685" s="205"/>
      <c r="E685" s="205"/>
      <c r="F685" s="205"/>
      <c r="G685" s="205"/>
      <c r="H685" s="205"/>
      <c r="I685" s="205"/>
      <c r="J685" s="205"/>
      <c r="K685" s="205"/>
      <c r="L685" s="205"/>
      <c r="M685" s="205"/>
      <c r="N685" s="205"/>
      <c r="O685" s="205"/>
      <c r="P685" s="205"/>
      <c r="Q685" s="205"/>
      <c r="R685" s="205"/>
      <c r="S685" s="205"/>
      <c r="T685" s="205"/>
      <c r="X685" s="205"/>
      <c r="Y685" s="205"/>
      <c r="AG685" s="787"/>
    </row>
    <row r="686" spans="1:33" x14ac:dyDescent="0.2">
      <c r="A686" s="205"/>
      <c r="B686" s="205"/>
      <c r="C686" s="205"/>
      <c r="D686" s="205"/>
      <c r="E686" s="205"/>
      <c r="F686" s="205"/>
      <c r="G686" s="205"/>
      <c r="H686" s="205"/>
      <c r="I686" s="205"/>
      <c r="J686" s="205"/>
      <c r="K686" s="205"/>
      <c r="L686" s="205"/>
      <c r="M686" s="205"/>
      <c r="N686" s="205"/>
      <c r="O686" s="205"/>
      <c r="P686" s="205"/>
      <c r="Q686" s="205"/>
      <c r="R686" s="205"/>
      <c r="S686" s="205"/>
      <c r="T686" s="205"/>
      <c r="X686" s="205"/>
      <c r="Y686" s="205"/>
      <c r="AG686" s="787"/>
    </row>
    <row r="687" spans="1:33" x14ac:dyDescent="0.2">
      <c r="A687" s="205"/>
      <c r="B687" s="205"/>
      <c r="C687" s="205"/>
      <c r="D687" s="205"/>
      <c r="E687" s="205"/>
      <c r="F687" s="205"/>
      <c r="G687" s="205"/>
      <c r="H687" s="205"/>
      <c r="I687" s="205"/>
      <c r="J687" s="205"/>
      <c r="K687" s="205"/>
      <c r="L687" s="205"/>
      <c r="M687" s="205"/>
      <c r="N687" s="205"/>
      <c r="O687" s="205"/>
      <c r="P687" s="205"/>
      <c r="Q687" s="205"/>
      <c r="R687" s="205"/>
      <c r="S687" s="205"/>
      <c r="T687" s="205"/>
      <c r="X687" s="205"/>
      <c r="Y687" s="205"/>
      <c r="AG687" s="787"/>
    </row>
    <row r="688" spans="1:33" x14ac:dyDescent="0.2">
      <c r="A688" s="205"/>
      <c r="B688" s="205"/>
      <c r="C688" s="205"/>
      <c r="D688" s="205"/>
      <c r="E688" s="205"/>
      <c r="F688" s="205"/>
      <c r="G688" s="205"/>
      <c r="H688" s="205"/>
      <c r="I688" s="205"/>
      <c r="J688" s="205"/>
      <c r="K688" s="205"/>
      <c r="L688" s="205"/>
      <c r="M688" s="205"/>
      <c r="N688" s="205"/>
      <c r="O688" s="205"/>
      <c r="P688" s="205"/>
      <c r="Q688" s="205"/>
      <c r="R688" s="205"/>
      <c r="S688" s="205"/>
      <c r="T688" s="205"/>
      <c r="X688" s="205"/>
      <c r="Y688" s="205"/>
      <c r="AG688" s="787"/>
    </row>
    <row r="689" spans="1:33" x14ac:dyDescent="0.2">
      <c r="A689" s="205"/>
      <c r="B689" s="205"/>
      <c r="C689" s="205"/>
      <c r="D689" s="205"/>
      <c r="E689" s="205"/>
      <c r="F689" s="205"/>
      <c r="G689" s="205"/>
      <c r="H689" s="205"/>
      <c r="I689" s="205"/>
      <c r="J689" s="205"/>
      <c r="K689" s="205"/>
      <c r="L689" s="205"/>
      <c r="M689" s="205"/>
      <c r="N689" s="205"/>
      <c r="O689" s="205"/>
      <c r="P689" s="205"/>
      <c r="Q689" s="205"/>
      <c r="R689" s="205"/>
      <c r="S689" s="205"/>
      <c r="T689" s="205"/>
      <c r="X689" s="205"/>
      <c r="Y689" s="205"/>
      <c r="AG689" s="787"/>
    </row>
    <row r="690" spans="1:33" x14ac:dyDescent="0.2">
      <c r="A690" s="205"/>
      <c r="B690" s="205"/>
      <c r="C690" s="205"/>
      <c r="D690" s="205"/>
      <c r="E690" s="205"/>
      <c r="F690" s="205"/>
      <c r="G690" s="205"/>
      <c r="H690" s="205"/>
      <c r="I690" s="205"/>
      <c r="J690" s="205"/>
      <c r="K690" s="205"/>
      <c r="L690" s="205"/>
      <c r="M690" s="205"/>
      <c r="N690" s="205"/>
      <c r="O690" s="205"/>
      <c r="P690" s="205"/>
      <c r="Q690" s="205"/>
      <c r="R690" s="205"/>
      <c r="S690" s="205"/>
      <c r="T690" s="205"/>
      <c r="X690" s="205"/>
      <c r="Y690" s="205"/>
      <c r="AG690" s="787"/>
    </row>
    <row r="691" spans="1:33" x14ac:dyDescent="0.2">
      <c r="A691" s="205"/>
      <c r="B691" s="205"/>
      <c r="C691" s="205"/>
      <c r="D691" s="205"/>
      <c r="E691" s="205"/>
      <c r="F691" s="205"/>
      <c r="G691" s="205"/>
      <c r="H691" s="205"/>
      <c r="I691" s="205"/>
      <c r="J691" s="205"/>
      <c r="K691" s="205"/>
      <c r="L691" s="205"/>
      <c r="M691" s="205"/>
      <c r="N691" s="205"/>
      <c r="O691" s="205"/>
      <c r="P691" s="205"/>
      <c r="Q691" s="205"/>
      <c r="R691" s="205"/>
      <c r="S691" s="205"/>
      <c r="T691" s="205"/>
      <c r="X691" s="205"/>
      <c r="Y691" s="205"/>
      <c r="AG691" s="787"/>
    </row>
    <row r="692" spans="1:33" x14ac:dyDescent="0.2">
      <c r="A692" s="205"/>
      <c r="B692" s="205"/>
      <c r="C692" s="205"/>
      <c r="D692" s="205"/>
      <c r="E692" s="205"/>
      <c r="F692" s="205"/>
      <c r="G692" s="205"/>
      <c r="H692" s="205"/>
      <c r="I692" s="205"/>
      <c r="J692" s="205"/>
      <c r="K692" s="205"/>
      <c r="L692" s="205"/>
      <c r="M692" s="205"/>
      <c r="N692" s="205"/>
      <c r="O692" s="205"/>
      <c r="P692" s="205"/>
      <c r="Q692" s="205"/>
      <c r="R692" s="205"/>
      <c r="S692" s="205"/>
      <c r="T692" s="205"/>
      <c r="X692" s="205"/>
      <c r="Y692" s="205"/>
      <c r="AG692" s="787"/>
    </row>
    <row r="693" spans="1:33" x14ac:dyDescent="0.2">
      <c r="A693" s="205"/>
      <c r="B693" s="205"/>
      <c r="C693" s="205"/>
      <c r="D693" s="205"/>
      <c r="E693" s="205"/>
      <c r="F693" s="205"/>
      <c r="G693" s="205"/>
      <c r="H693" s="205"/>
      <c r="I693" s="205"/>
      <c r="J693" s="205"/>
      <c r="K693" s="205"/>
      <c r="L693" s="205"/>
      <c r="M693" s="205"/>
      <c r="N693" s="205"/>
      <c r="O693" s="205"/>
      <c r="P693" s="205"/>
      <c r="Q693" s="205"/>
      <c r="R693" s="205"/>
      <c r="S693" s="205"/>
      <c r="T693" s="205"/>
      <c r="X693" s="205"/>
      <c r="Y693" s="205"/>
      <c r="AG693" s="787"/>
    </row>
    <row r="694" spans="1:33" x14ac:dyDescent="0.2">
      <c r="A694" s="205"/>
      <c r="B694" s="205"/>
      <c r="C694" s="205"/>
      <c r="D694" s="205"/>
      <c r="E694" s="205"/>
      <c r="F694" s="205"/>
      <c r="G694" s="205"/>
      <c r="H694" s="205"/>
      <c r="I694" s="205"/>
      <c r="J694" s="205"/>
      <c r="K694" s="205"/>
      <c r="L694" s="205"/>
      <c r="M694" s="205"/>
      <c r="N694" s="205"/>
      <c r="O694" s="205"/>
      <c r="P694" s="205"/>
      <c r="Q694" s="205"/>
      <c r="R694" s="205"/>
      <c r="S694" s="205"/>
      <c r="T694" s="205"/>
      <c r="X694" s="205"/>
      <c r="Y694" s="205"/>
      <c r="AG694" s="787"/>
    </row>
    <row r="695" spans="1:33" x14ac:dyDescent="0.2">
      <c r="A695" s="205"/>
      <c r="B695" s="205"/>
      <c r="C695" s="205"/>
      <c r="D695" s="205"/>
      <c r="E695" s="205"/>
      <c r="F695" s="205"/>
      <c r="G695" s="205"/>
      <c r="H695" s="205"/>
      <c r="I695" s="205"/>
      <c r="J695" s="205"/>
      <c r="K695" s="205"/>
      <c r="L695" s="205"/>
      <c r="M695" s="205"/>
      <c r="N695" s="205"/>
      <c r="O695" s="205"/>
      <c r="P695" s="205"/>
      <c r="Q695" s="205"/>
      <c r="R695" s="205"/>
      <c r="S695" s="205"/>
      <c r="T695" s="205"/>
      <c r="X695" s="205"/>
      <c r="Y695" s="205"/>
      <c r="AG695" s="787"/>
    </row>
    <row r="696" spans="1:33" x14ac:dyDescent="0.2">
      <c r="A696" s="205"/>
      <c r="B696" s="205"/>
      <c r="C696" s="205"/>
      <c r="D696" s="205"/>
      <c r="E696" s="205"/>
      <c r="F696" s="205"/>
      <c r="G696" s="205"/>
      <c r="H696" s="205"/>
      <c r="I696" s="205"/>
      <c r="J696" s="205"/>
      <c r="K696" s="205"/>
      <c r="L696" s="205"/>
      <c r="M696" s="205"/>
      <c r="N696" s="205"/>
      <c r="O696" s="205"/>
      <c r="P696" s="205"/>
      <c r="Q696" s="205"/>
      <c r="R696" s="205"/>
      <c r="S696" s="205"/>
      <c r="T696" s="205"/>
      <c r="X696" s="205"/>
      <c r="Y696" s="205"/>
      <c r="AG696" s="787"/>
    </row>
    <row r="697" spans="1:33" x14ac:dyDescent="0.2">
      <c r="A697" s="205"/>
      <c r="B697" s="205"/>
      <c r="C697" s="205"/>
      <c r="D697" s="205"/>
      <c r="E697" s="205"/>
      <c r="F697" s="205"/>
      <c r="G697" s="205"/>
      <c r="H697" s="205"/>
      <c r="I697" s="205"/>
      <c r="J697" s="205"/>
      <c r="K697" s="205"/>
      <c r="L697" s="205"/>
      <c r="M697" s="205"/>
      <c r="N697" s="205"/>
      <c r="O697" s="205"/>
      <c r="P697" s="205"/>
      <c r="Q697" s="205"/>
      <c r="R697" s="205"/>
      <c r="S697" s="205"/>
      <c r="T697" s="205"/>
      <c r="X697" s="205"/>
      <c r="Y697" s="205"/>
      <c r="AG697" s="787"/>
    </row>
    <row r="698" spans="1:33" x14ac:dyDescent="0.2">
      <c r="A698" s="205"/>
      <c r="B698" s="205"/>
      <c r="C698" s="205"/>
      <c r="D698" s="205"/>
      <c r="E698" s="205"/>
      <c r="F698" s="205"/>
      <c r="G698" s="205"/>
      <c r="H698" s="205"/>
      <c r="I698" s="205"/>
      <c r="J698" s="205"/>
      <c r="K698" s="205"/>
      <c r="L698" s="205"/>
      <c r="M698" s="205"/>
      <c r="N698" s="205"/>
      <c r="O698" s="205"/>
      <c r="P698" s="205"/>
      <c r="Q698" s="205"/>
      <c r="R698" s="205"/>
      <c r="S698" s="205"/>
      <c r="T698" s="205"/>
      <c r="X698" s="205"/>
      <c r="Y698" s="205"/>
      <c r="AG698" s="787"/>
    </row>
    <row r="699" spans="1:33" x14ac:dyDescent="0.2">
      <c r="A699" s="205"/>
      <c r="B699" s="205"/>
      <c r="C699" s="205"/>
      <c r="D699" s="205"/>
      <c r="E699" s="205"/>
      <c r="F699" s="205"/>
      <c r="G699" s="205"/>
      <c r="H699" s="205"/>
      <c r="I699" s="205"/>
      <c r="J699" s="205"/>
      <c r="K699" s="205"/>
      <c r="L699" s="205"/>
      <c r="M699" s="205"/>
      <c r="N699" s="205"/>
      <c r="O699" s="205"/>
      <c r="P699" s="205"/>
      <c r="Q699" s="205"/>
      <c r="R699" s="205"/>
      <c r="S699" s="205"/>
      <c r="T699" s="205"/>
      <c r="X699" s="205"/>
      <c r="Y699" s="205"/>
      <c r="AG699" s="787"/>
    </row>
    <row r="700" spans="1:33" x14ac:dyDescent="0.2">
      <c r="A700" s="205"/>
      <c r="B700" s="205"/>
      <c r="C700" s="205"/>
      <c r="D700" s="205"/>
      <c r="E700" s="205"/>
      <c r="F700" s="205"/>
      <c r="G700" s="205"/>
      <c r="H700" s="205"/>
      <c r="I700" s="205"/>
      <c r="J700" s="205"/>
      <c r="K700" s="205"/>
      <c r="L700" s="205"/>
      <c r="M700" s="205"/>
      <c r="N700" s="205"/>
      <c r="O700" s="205"/>
      <c r="P700" s="205"/>
      <c r="Q700" s="205"/>
      <c r="R700" s="205"/>
      <c r="S700" s="205"/>
      <c r="T700" s="205"/>
      <c r="X700" s="205"/>
      <c r="Y700" s="205"/>
      <c r="AG700" s="787"/>
    </row>
    <row r="701" spans="1:33" x14ac:dyDescent="0.2">
      <c r="A701" s="205"/>
      <c r="B701" s="205"/>
      <c r="C701" s="205"/>
      <c r="D701" s="205"/>
      <c r="E701" s="205"/>
      <c r="F701" s="205"/>
      <c r="G701" s="205"/>
      <c r="H701" s="205"/>
      <c r="I701" s="205"/>
      <c r="J701" s="205"/>
      <c r="K701" s="205"/>
      <c r="L701" s="205"/>
      <c r="M701" s="205"/>
      <c r="N701" s="205"/>
      <c r="O701" s="205"/>
      <c r="P701" s="205"/>
      <c r="Q701" s="205"/>
      <c r="R701" s="205"/>
      <c r="S701" s="205"/>
      <c r="T701" s="205"/>
      <c r="X701" s="205"/>
      <c r="Y701" s="205"/>
      <c r="AG701" s="787"/>
    </row>
    <row r="702" spans="1:33" x14ac:dyDescent="0.2">
      <c r="A702" s="205"/>
      <c r="B702" s="205"/>
      <c r="C702" s="205"/>
      <c r="D702" s="205"/>
      <c r="E702" s="205"/>
      <c r="F702" s="205"/>
      <c r="G702" s="205"/>
      <c r="H702" s="205"/>
      <c r="I702" s="205"/>
      <c r="J702" s="205"/>
      <c r="K702" s="205"/>
      <c r="L702" s="205"/>
      <c r="M702" s="205"/>
      <c r="N702" s="205"/>
      <c r="O702" s="205"/>
      <c r="P702" s="205"/>
      <c r="Q702" s="205"/>
      <c r="R702" s="205"/>
      <c r="S702" s="205"/>
      <c r="T702" s="205"/>
      <c r="X702" s="205"/>
      <c r="Y702" s="205"/>
      <c r="AG702" s="787"/>
    </row>
    <row r="703" spans="1:33" x14ac:dyDescent="0.2">
      <c r="A703" s="205"/>
      <c r="B703" s="205"/>
      <c r="C703" s="205"/>
      <c r="D703" s="205"/>
      <c r="E703" s="205"/>
      <c r="F703" s="205"/>
      <c r="G703" s="205"/>
      <c r="H703" s="205"/>
      <c r="I703" s="205"/>
      <c r="J703" s="205"/>
      <c r="K703" s="205"/>
      <c r="L703" s="205"/>
      <c r="M703" s="205"/>
      <c r="N703" s="205"/>
      <c r="O703" s="205"/>
      <c r="P703" s="205"/>
      <c r="Q703" s="205"/>
      <c r="R703" s="205"/>
      <c r="S703" s="205"/>
      <c r="T703" s="205"/>
      <c r="X703" s="205"/>
      <c r="Y703" s="205"/>
      <c r="AG703" s="787"/>
    </row>
    <row r="704" spans="1:33" x14ac:dyDescent="0.2">
      <c r="A704" s="205"/>
      <c r="B704" s="205"/>
      <c r="C704" s="205"/>
      <c r="D704" s="205"/>
      <c r="E704" s="205"/>
      <c r="F704" s="205"/>
      <c r="G704" s="205"/>
      <c r="H704" s="205"/>
      <c r="I704" s="205"/>
      <c r="J704" s="205"/>
      <c r="K704" s="205"/>
      <c r="L704" s="205"/>
      <c r="M704" s="205"/>
      <c r="N704" s="205"/>
      <c r="O704" s="205"/>
      <c r="P704" s="205"/>
      <c r="Q704" s="205"/>
      <c r="R704" s="205"/>
      <c r="S704" s="205"/>
      <c r="T704" s="205"/>
      <c r="X704" s="205"/>
      <c r="Y704" s="205"/>
      <c r="AG704" s="787"/>
    </row>
    <row r="705" spans="1:33" x14ac:dyDescent="0.2">
      <c r="A705" s="205"/>
      <c r="B705" s="205"/>
      <c r="C705" s="205"/>
      <c r="D705" s="205"/>
      <c r="E705" s="205"/>
      <c r="F705" s="205"/>
      <c r="G705" s="205"/>
      <c r="H705" s="205"/>
      <c r="I705" s="205"/>
      <c r="J705" s="205"/>
      <c r="K705" s="205"/>
      <c r="L705" s="205"/>
      <c r="M705" s="205"/>
      <c r="N705" s="205"/>
      <c r="O705" s="205"/>
      <c r="P705" s="205"/>
      <c r="Q705" s="205"/>
      <c r="R705" s="205"/>
      <c r="S705" s="205"/>
      <c r="T705" s="205"/>
      <c r="X705" s="205"/>
      <c r="Y705" s="205"/>
      <c r="AG705" s="787"/>
    </row>
    <row r="706" spans="1:33" x14ac:dyDescent="0.2">
      <c r="A706" s="205"/>
      <c r="B706" s="205"/>
      <c r="C706" s="205"/>
      <c r="D706" s="205"/>
      <c r="E706" s="205"/>
      <c r="F706" s="205"/>
      <c r="G706" s="205"/>
      <c r="H706" s="205"/>
      <c r="I706" s="205"/>
      <c r="J706" s="205"/>
      <c r="K706" s="205"/>
      <c r="L706" s="205"/>
      <c r="M706" s="205"/>
      <c r="N706" s="205"/>
      <c r="O706" s="205"/>
      <c r="P706" s="205"/>
      <c r="Q706" s="205"/>
      <c r="R706" s="205"/>
      <c r="S706" s="205"/>
      <c r="T706" s="205"/>
      <c r="X706" s="205"/>
      <c r="Y706" s="205"/>
      <c r="AG706" s="787"/>
    </row>
    <row r="707" spans="1:33" x14ac:dyDescent="0.2">
      <c r="A707" s="205"/>
      <c r="B707" s="205"/>
      <c r="C707" s="205"/>
      <c r="D707" s="205"/>
      <c r="E707" s="205"/>
      <c r="F707" s="205"/>
      <c r="G707" s="205"/>
      <c r="H707" s="205"/>
      <c r="I707" s="205"/>
      <c r="J707" s="205"/>
      <c r="K707" s="205"/>
      <c r="L707" s="205"/>
      <c r="M707" s="205"/>
      <c r="N707" s="205"/>
      <c r="O707" s="205"/>
      <c r="P707" s="205"/>
      <c r="Q707" s="205"/>
      <c r="R707" s="205"/>
      <c r="S707" s="205"/>
      <c r="T707" s="205"/>
      <c r="X707" s="205"/>
      <c r="Y707" s="205"/>
      <c r="AG707" s="787"/>
    </row>
    <row r="708" spans="1:33" x14ac:dyDescent="0.2">
      <c r="A708" s="205"/>
      <c r="B708" s="205"/>
      <c r="C708" s="205"/>
      <c r="D708" s="205"/>
      <c r="E708" s="205"/>
      <c r="F708" s="205"/>
      <c r="G708" s="205"/>
      <c r="H708" s="205"/>
      <c r="I708" s="205"/>
      <c r="J708" s="205"/>
      <c r="K708" s="205"/>
      <c r="L708" s="205"/>
      <c r="M708" s="205"/>
      <c r="N708" s="205"/>
      <c r="O708" s="205"/>
      <c r="P708" s="205"/>
      <c r="Q708" s="205"/>
      <c r="R708" s="205"/>
      <c r="S708" s="205"/>
      <c r="T708" s="205"/>
      <c r="X708" s="205"/>
      <c r="Y708" s="205"/>
      <c r="AG708" s="787"/>
    </row>
    <row r="709" spans="1:33" x14ac:dyDescent="0.2">
      <c r="A709" s="205"/>
      <c r="B709" s="205"/>
      <c r="C709" s="205"/>
      <c r="D709" s="205"/>
      <c r="E709" s="205"/>
      <c r="F709" s="205"/>
      <c r="G709" s="205"/>
      <c r="H709" s="205"/>
      <c r="I709" s="205"/>
      <c r="J709" s="205"/>
      <c r="K709" s="205"/>
      <c r="L709" s="205"/>
      <c r="M709" s="205"/>
      <c r="N709" s="205"/>
      <c r="O709" s="205"/>
      <c r="P709" s="205"/>
      <c r="Q709" s="205"/>
      <c r="R709" s="205"/>
      <c r="S709" s="205"/>
      <c r="T709" s="205"/>
      <c r="X709" s="205"/>
      <c r="Y709" s="205"/>
      <c r="AG709" s="787"/>
    </row>
    <row r="710" spans="1:33" x14ac:dyDescent="0.2">
      <c r="A710" s="205"/>
      <c r="B710" s="205"/>
      <c r="C710" s="205"/>
      <c r="D710" s="205"/>
      <c r="E710" s="205"/>
      <c r="F710" s="205"/>
      <c r="G710" s="205"/>
      <c r="H710" s="205"/>
      <c r="I710" s="205"/>
      <c r="J710" s="205"/>
      <c r="K710" s="205"/>
      <c r="L710" s="205"/>
      <c r="M710" s="205"/>
      <c r="N710" s="205"/>
      <c r="O710" s="205"/>
      <c r="P710" s="205"/>
      <c r="Q710" s="205"/>
      <c r="R710" s="205"/>
      <c r="S710" s="205"/>
      <c r="T710" s="205"/>
      <c r="X710" s="205"/>
      <c r="Y710" s="205"/>
      <c r="AG710" s="787"/>
    </row>
    <row r="711" spans="1:33" x14ac:dyDescent="0.2">
      <c r="A711" s="205"/>
      <c r="B711" s="205"/>
      <c r="C711" s="205"/>
      <c r="D711" s="205"/>
      <c r="E711" s="205"/>
      <c r="F711" s="205"/>
      <c r="G711" s="205"/>
      <c r="H711" s="205"/>
      <c r="I711" s="205"/>
      <c r="J711" s="205"/>
      <c r="K711" s="205"/>
      <c r="L711" s="205"/>
      <c r="M711" s="205"/>
      <c r="N711" s="205"/>
      <c r="O711" s="205"/>
      <c r="P711" s="205"/>
      <c r="Q711" s="205"/>
      <c r="R711" s="205"/>
      <c r="S711" s="205"/>
      <c r="T711" s="205"/>
      <c r="X711" s="205"/>
      <c r="Y711" s="205"/>
      <c r="AG711" s="787"/>
    </row>
    <row r="712" spans="1:33" x14ac:dyDescent="0.2">
      <c r="A712" s="205"/>
      <c r="B712" s="205"/>
      <c r="C712" s="205"/>
      <c r="D712" s="205"/>
      <c r="E712" s="205"/>
      <c r="F712" s="205"/>
      <c r="G712" s="205"/>
      <c r="H712" s="205"/>
      <c r="I712" s="205"/>
      <c r="J712" s="205"/>
      <c r="K712" s="205"/>
      <c r="L712" s="205"/>
      <c r="M712" s="205"/>
      <c r="N712" s="205"/>
      <c r="O712" s="205"/>
      <c r="P712" s="205"/>
      <c r="Q712" s="205"/>
      <c r="R712" s="205"/>
      <c r="S712" s="205"/>
      <c r="T712" s="205"/>
      <c r="X712" s="205"/>
      <c r="Y712" s="205"/>
      <c r="AG712" s="787"/>
    </row>
    <row r="713" spans="1:33" x14ac:dyDescent="0.2">
      <c r="A713" s="205"/>
      <c r="B713" s="205"/>
      <c r="C713" s="205"/>
      <c r="D713" s="205"/>
      <c r="E713" s="205"/>
      <c r="F713" s="205"/>
      <c r="G713" s="205"/>
      <c r="H713" s="205"/>
      <c r="I713" s="205"/>
      <c r="J713" s="205"/>
      <c r="K713" s="205"/>
      <c r="L713" s="205"/>
      <c r="M713" s="205"/>
      <c r="N713" s="205"/>
      <c r="O713" s="205"/>
      <c r="P713" s="205"/>
      <c r="Q713" s="205"/>
      <c r="R713" s="205"/>
      <c r="S713" s="205"/>
      <c r="T713" s="205"/>
      <c r="X713" s="205"/>
      <c r="Y713" s="205"/>
      <c r="AG713" s="787"/>
    </row>
    <row r="714" spans="1:33" x14ac:dyDescent="0.2">
      <c r="A714" s="205"/>
      <c r="B714" s="205"/>
      <c r="C714" s="205"/>
      <c r="D714" s="205"/>
      <c r="E714" s="205"/>
      <c r="F714" s="205"/>
      <c r="G714" s="205"/>
      <c r="H714" s="205"/>
      <c r="I714" s="205"/>
      <c r="J714" s="205"/>
      <c r="K714" s="205"/>
      <c r="L714" s="205"/>
      <c r="M714" s="205"/>
      <c r="N714" s="205"/>
      <c r="O714" s="205"/>
      <c r="P714" s="205"/>
      <c r="Q714" s="205"/>
      <c r="R714" s="205"/>
      <c r="S714" s="205"/>
      <c r="T714" s="205"/>
      <c r="X714" s="205"/>
      <c r="Y714" s="205"/>
      <c r="AG714" s="787"/>
    </row>
    <row r="715" spans="1:33" x14ac:dyDescent="0.2">
      <c r="A715" s="205"/>
      <c r="B715" s="205"/>
      <c r="C715" s="205"/>
      <c r="D715" s="205"/>
      <c r="E715" s="205"/>
      <c r="F715" s="205"/>
      <c r="G715" s="205"/>
      <c r="H715" s="205"/>
      <c r="I715" s="205"/>
      <c r="J715" s="205"/>
      <c r="K715" s="205"/>
      <c r="L715" s="205"/>
      <c r="M715" s="205"/>
      <c r="N715" s="205"/>
      <c r="O715" s="205"/>
      <c r="P715" s="205"/>
      <c r="Q715" s="205"/>
      <c r="R715" s="205"/>
      <c r="S715" s="205"/>
      <c r="T715" s="205"/>
      <c r="X715" s="205"/>
      <c r="Y715" s="205"/>
      <c r="AG715" s="787"/>
    </row>
    <row r="716" spans="1:33" x14ac:dyDescent="0.2">
      <c r="A716" s="205"/>
      <c r="B716" s="205"/>
      <c r="C716" s="205"/>
      <c r="D716" s="205"/>
      <c r="E716" s="205"/>
      <c r="F716" s="205"/>
      <c r="G716" s="205"/>
      <c r="H716" s="205"/>
      <c r="I716" s="205"/>
      <c r="J716" s="205"/>
      <c r="K716" s="205"/>
      <c r="L716" s="205"/>
      <c r="M716" s="205"/>
      <c r="N716" s="205"/>
      <c r="O716" s="205"/>
      <c r="P716" s="205"/>
      <c r="Q716" s="205"/>
      <c r="R716" s="205"/>
      <c r="S716" s="205"/>
      <c r="T716" s="205"/>
      <c r="X716" s="205"/>
      <c r="Y716" s="205"/>
      <c r="AG716" s="787"/>
    </row>
    <row r="717" spans="1:33" x14ac:dyDescent="0.2">
      <c r="A717" s="205"/>
      <c r="B717" s="205"/>
      <c r="C717" s="205"/>
      <c r="D717" s="205"/>
      <c r="E717" s="205"/>
      <c r="F717" s="205"/>
      <c r="G717" s="205"/>
      <c r="H717" s="205"/>
      <c r="I717" s="205"/>
      <c r="J717" s="205"/>
      <c r="K717" s="205"/>
      <c r="L717" s="205"/>
      <c r="M717" s="205"/>
      <c r="N717" s="205"/>
      <c r="O717" s="205"/>
      <c r="P717" s="205"/>
      <c r="Q717" s="205"/>
      <c r="R717" s="205"/>
      <c r="S717" s="205"/>
      <c r="T717" s="205"/>
      <c r="X717" s="205"/>
      <c r="Y717" s="205"/>
      <c r="AG717" s="787"/>
    </row>
    <row r="718" spans="1:33" x14ac:dyDescent="0.2">
      <c r="A718" s="205"/>
      <c r="B718" s="205"/>
      <c r="C718" s="205"/>
      <c r="D718" s="205"/>
      <c r="E718" s="205"/>
      <c r="F718" s="205"/>
      <c r="G718" s="205"/>
      <c r="H718" s="205"/>
      <c r="I718" s="205"/>
      <c r="J718" s="205"/>
      <c r="K718" s="205"/>
      <c r="L718" s="205"/>
      <c r="M718" s="205"/>
      <c r="N718" s="205"/>
      <c r="O718" s="205"/>
      <c r="P718" s="205"/>
      <c r="Q718" s="205"/>
      <c r="R718" s="205"/>
      <c r="S718" s="205"/>
      <c r="T718" s="205"/>
      <c r="X718" s="205"/>
      <c r="Y718" s="205"/>
      <c r="AG718" s="787"/>
    </row>
    <row r="719" spans="1:33" x14ac:dyDescent="0.2">
      <c r="A719" s="205"/>
      <c r="B719" s="205"/>
      <c r="C719" s="205"/>
      <c r="D719" s="205"/>
      <c r="E719" s="205"/>
      <c r="F719" s="205"/>
      <c r="G719" s="205"/>
      <c r="H719" s="205"/>
      <c r="I719" s="205"/>
      <c r="J719" s="205"/>
      <c r="K719" s="205"/>
      <c r="L719" s="205"/>
      <c r="M719" s="205"/>
      <c r="N719" s="205"/>
      <c r="O719" s="205"/>
      <c r="P719" s="205"/>
      <c r="Q719" s="205"/>
      <c r="R719" s="205"/>
      <c r="S719" s="205"/>
      <c r="T719" s="205"/>
      <c r="X719" s="205"/>
      <c r="Y719" s="205"/>
      <c r="AG719" s="787"/>
    </row>
    <row r="720" spans="1:33" x14ac:dyDescent="0.2">
      <c r="A720" s="205"/>
      <c r="B720" s="205"/>
      <c r="C720" s="205"/>
      <c r="D720" s="205"/>
      <c r="E720" s="205"/>
      <c r="F720" s="205"/>
      <c r="G720" s="205"/>
      <c r="H720" s="205"/>
      <c r="I720" s="205"/>
      <c r="J720" s="205"/>
      <c r="K720" s="205"/>
      <c r="L720" s="205"/>
      <c r="M720" s="205"/>
      <c r="N720" s="205"/>
      <c r="O720" s="205"/>
      <c r="P720" s="205"/>
      <c r="Q720" s="205"/>
      <c r="R720" s="205"/>
      <c r="S720" s="205"/>
      <c r="T720" s="205"/>
      <c r="X720" s="205"/>
      <c r="Y720" s="205"/>
      <c r="AG720" s="787"/>
    </row>
    <row r="721" spans="1:33" x14ac:dyDescent="0.2">
      <c r="A721" s="205"/>
      <c r="B721" s="205"/>
      <c r="C721" s="205"/>
      <c r="D721" s="205"/>
      <c r="E721" s="205"/>
      <c r="F721" s="205"/>
      <c r="G721" s="205"/>
      <c r="H721" s="205"/>
      <c r="I721" s="205"/>
      <c r="J721" s="205"/>
      <c r="K721" s="205"/>
      <c r="L721" s="205"/>
      <c r="M721" s="205"/>
      <c r="N721" s="205"/>
      <c r="O721" s="205"/>
      <c r="P721" s="205"/>
      <c r="Q721" s="205"/>
      <c r="R721" s="205"/>
      <c r="S721" s="205"/>
      <c r="T721" s="205"/>
      <c r="X721" s="205"/>
      <c r="Y721" s="205"/>
      <c r="AG721" s="787"/>
    </row>
    <row r="722" spans="1:33" x14ac:dyDescent="0.2">
      <c r="A722" s="205"/>
      <c r="B722" s="205"/>
      <c r="C722" s="205"/>
      <c r="D722" s="205"/>
      <c r="E722" s="205"/>
      <c r="F722" s="205"/>
      <c r="G722" s="205"/>
      <c r="H722" s="205"/>
      <c r="I722" s="205"/>
      <c r="J722" s="205"/>
      <c r="K722" s="205"/>
      <c r="L722" s="205"/>
      <c r="M722" s="205"/>
      <c r="N722" s="205"/>
      <c r="O722" s="205"/>
      <c r="P722" s="205"/>
      <c r="Q722" s="205"/>
      <c r="R722" s="205"/>
      <c r="S722" s="205"/>
      <c r="T722" s="205"/>
      <c r="X722" s="205"/>
      <c r="Y722" s="205"/>
      <c r="AG722" s="787"/>
    </row>
    <row r="723" spans="1:33" x14ac:dyDescent="0.2">
      <c r="A723" s="205"/>
      <c r="B723" s="205"/>
      <c r="C723" s="205"/>
      <c r="D723" s="205"/>
      <c r="E723" s="205"/>
      <c r="F723" s="205"/>
      <c r="G723" s="205"/>
      <c r="H723" s="205"/>
      <c r="I723" s="205"/>
      <c r="J723" s="205"/>
      <c r="K723" s="205"/>
      <c r="L723" s="205"/>
      <c r="M723" s="205"/>
      <c r="N723" s="205"/>
      <c r="O723" s="205"/>
      <c r="P723" s="205"/>
      <c r="Q723" s="205"/>
      <c r="R723" s="205"/>
      <c r="S723" s="205"/>
      <c r="T723" s="205"/>
      <c r="X723" s="205"/>
      <c r="Y723" s="205"/>
      <c r="AG723" s="787"/>
    </row>
    <row r="724" spans="1:33" x14ac:dyDescent="0.2">
      <c r="A724" s="205"/>
      <c r="B724" s="205"/>
      <c r="C724" s="205"/>
      <c r="D724" s="205"/>
      <c r="E724" s="205"/>
      <c r="F724" s="205"/>
      <c r="G724" s="205"/>
      <c r="H724" s="205"/>
      <c r="I724" s="205"/>
      <c r="J724" s="205"/>
      <c r="K724" s="205"/>
      <c r="L724" s="205"/>
      <c r="M724" s="205"/>
      <c r="N724" s="205"/>
      <c r="O724" s="205"/>
      <c r="P724" s="205"/>
      <c r="Q724" s="205"/>
      <c r="R724" s="205"/>
      <c r="S724" s="205"/>
      <c r="T724" s="205"/>
      <c r="X724" s="205"/>
      <c r="Y724" s="205"/>
      <c r="AG724" s="787"/>
    </row>
    <row r="725" spans="1:33" x14ac:dyDescent="0.2">
      <c r="A725" s="205"/>
      <c r="B725" s="205"/>
      <c r="C725" s="205"/>
      <c r="D725" s="205"/>
      <c r="E725" s="205"/>
      <c r="F725" s="205"/>
      <c r="G725" s="205"/>
      <c r="H725" s="205"/>
      <c r="I725" s="205"/>
      <c r="J725" s="205"/>
      <c r="K725" s="205"/>
      <c r="L725" s="205"/>
      <c r="M725" s="205"/>
      <c r="N725" s="205"/>
      <c r="O725" s="205"/>
      <c r="P725" s="205"/>
      <c r="Q725" s="205"/>
      <c r="R725" s="205"/>
      <c r="S725" s="205"/>
      <c r="T725" s="205"/>
      <c r="X725" s="205"/>
      <c r="Y725" s="205"/>
      <c r="AG725" s="787"/>
    </row>
    <row r="726" spans="1:33" x14ac:dyDescent="0.2">
      <c r="A726" s="205"/>
      <c r="B726" s="205"/>
      <c r="C726" s="205"/>
      <c r="D726" s="205"/>
      <c r="E726" s="205"/>
      <c r="F726" s="205"/>
      <c r="G726" s="205"/>
      <c r="H726" s="205"/>
      <c r="I726" s="205"/>
      <c r="J726" s="205"/>
      <c r="K726" s="205"/>
      <c r="L726" s="205"/>
      <c r="M726" s="205"/>
      <c r="N726" s="205"/>
      <c r="O726" s="205"/>
      <c r="P726" s="205"/>
      <c r="Q726" s="205"/>
      <c r="R726" s="205"/>
      <c r="S726" s="205"/>
      <c r="T726" s="205"/>
      <c r="X726" s="205"/>
      <c r="Y726" s="205"/>
      <c r="AG726" s="787"/>
    </row>
    <row r="727" spans="1:33" x14ac:dyDescent="0.2">
      <c r="A727" s="205"/>
      <c r="B727" s="205"/>
      <c r="C727" s="205"/>
      <c r="D727" s="205"/>
      <c r="E727" s="205"/>
      <c r="F727" s="205"/>
      <c r="G727" s="205"/>
      <c r="H727" s="205"/>
      <c r="I727" s="205"/>
      <c r="J727" s="205"/>
      <c r="K727" s="205"/>
      <c r="L727" s="205"/>
      <c r="M727" s="205"/>
      <c r="N727" s="205"/>
      <c r="O727" s="205"/>
      <c r="P727" s="205"/>
      <c r="Q727" s="205"/>
      <c r="R727" s="205"/>
      <c r="S727" s="205"/>
      <c r="T727" s="205"/>
      <c r="X727" s="205"/>
      <c r="Y727" s="205"/>
      <c r="AG727" s="787"/>
    </row>
    <row r="728" spans="1:33" x14ac:dyDescent="0.2">
      <c r="A728" s="205"/>
      <c r="B728" s="205"/>
      <c r="C728" s="205"/>
      <c r="D728" s="205"/>
      <c r="E728" s="205"/>
      <c r="F728" s="205"/>
      <c r="G728" s="205"/>
      <c r="H728" s="205"/>
      <c r="I728" s="205"/>
      <c r="J728" s="205"/>
      <c r="K728" s="205"/>
      <c r="L728" s="205"/>
      <c r="M728" s="205"/>
      <c r="N728" s="205"/>
      <c r="O728" s="205"/>
      <c r="P728" s="205"/>
      <c r="Q728" s="205"/>
      <c r="R728" s="205"/>
      <c r="S728" s="205"/>
      <c r="T728" s="205"/>
      <c r="X728" s="205"/>
      <c r="Y728" s="205"/>
      <c r="AG728" s="787"/>
    </row>
    <row r="729" spans="1:33" x14ac:dyDescent="0.2">
      <c r="A729" s="205"/>
      <c r="B729" s="205"/>
      <c r="C729" s="205"/>
      <c r="D729" s="205"/>
      <c r="E729" s="205"/>
      <c r="F729" s="205"/>
      <c r="G729" s="205"/>
      <c r="H729" s="205"/>
      <c r="I729" s="205"/>
      <c r="J729" s="205"/>
      <c r="K729" s="205"/>
      <c r="L729" s="205"/>
      <c r="M729" s="205"/>
      <c r="N729" s="205"/>
      <c r="O729" s="205"/>
      <c r="P729" s="205"/>
      <c r="Q729" s="205"/>
      <c r="R729" s="205"/>
      <c r="S729" s="205"/>
      <c r="T729" s="205"/>
      <c r="X729" s="205"/>
      <c r="Y729" s="205"/>
      <c r="AG729" s="787"/>
    </row>
    <row r="730" spans="1:33" x14ac:dyDescent="0.2">
      <c r="A730" s="205"/>
      <c r="B730" s="205"/>
      <c r="C730" s="205"/>
      <c r="D730" s="205"/>
      <c r="E730" s="205"/>
      <c r="F730" s="205"/>
      <c r="G730" s="205"/>
      <c r="H730" s="205"/>
      <c r="I730" s="205"/>
      <c r="J730" s="205"/>
      <c r="K730" s="205"/>
      <c r="L730" s="205"/>
      <c r="M730" s="205"/>
      <c r="N730" s="205"/>
      <c r="O730" s="205"/>
      <c r="P730" s="205"/>
      <c r="Q730" s="205"/>
      <c r="R730" s="205"/>
      <c r="S730" s="205"/>
      <c r="T730" s="205"/>
      <c r="X730" s="205"/>
      <c r="Y730" s="205"/>
      <c r="AG730" s="787"/>
    </row>
    <row r="731" spans="1:33" x14ac:dyDescent="0.2">
      <c r="A731" s="205"/>
      <c r="B731" s="205"/>
      <c r="C731" s="205"/>
      <c r="D731" s="205"/>
      <c r="E731" s="205"/>
      <c r="F731" s="205"/>
      <c r="G731" s="205"/>
      <c r="H731" s="205"/>
      <c r="I731" s="205"/>
      <c r="J731" s="205"/>
      <c r="K731" s="205"/>
      <c r="L731" s="205"/>
      <c r="M731" s="205"/>
      <c r="N731" s="205"/>
      <c r="O731" s="205"/>
      <c r="P731" s="205"/>
      <c r="Q731" s="205"/>
      <c r="R731" s="205"/>
      <c r="S731" s="205"/>
      <c r="T731" s="205"/>
      <c r="X731" s="205"/>
      <c r="Y731" s="205"/>
      <c r="AG731" s="787"/>
    </row>
    <row r="732" spans="1:33" x14ac:dyDescent="0.2">
      <c r="A732" s="205"/>
      <c r="B732" s="205"/>
      <c r="C732" s="205"/>
      <c r="D732" s="205"/>
      <c r="E732" s="205"/>
      <c r="F732" s="205"/>
      <c r="G732" s="205"/>
      <c r="H732" s="205"/>
      <c r="I732" s="205"/>
      <c r="J732" s="205"/>
      <c r="K732" s="205"/>
      <c r="L732" s="205"/>
      <c r="M732" s="205"/>
      <c r="N732" s="205"/>
      <c r="O732" s="205"/>
      <c r="P732" s="205"/>
      <c r="Q732" s="205"/>
      <c r="R732" s="205"/>
      <c r="S732" s="205"/>
      <c r="T732" s="205"/>
      <c r="X732" s="205"/>
      <c r="Y732" s="205"/>
      <c r="AG732" s="787"/>
    </row>
    <row r="733" spans="1:33" x14ac:dyDescent="0.2">
      <c r="A733" s="205"/>
      <c r="B733" s="205"/>
      <c r="C733" s="205"/>
      <c r="D733" s="205"/>
      <c r="E733" s="205"/>
      <c r="F733" s="205"/>
      <c r="G733" s="205"/>
      <c r="H733" s="205"/>
      <c r="I733" s="205"/>
      <c r="J733" s="205"/>
      <c r="K733" s="205"/>
      <c r="L733" s="205"/>
      <c r="M733" s="205"/>
      <c r="N733" s="205"/>
      <c r="O733" s="205"/>
      <c r="P733" s="205"/>
      <c r="Q733" s="205"/>
      <c r="R733" s="205"/>
      <c r="S733" s="205"/>
      <c r="T733" s="205"/>
      <c r="X733" s="205"/>
      <c r="Y733" s="205"/>
      <c r="AG733" s="787"/>
    </row>
    <row r="734" spans="1:33" x14ac:dyDescent="0.2">
      <c r="A734" s="205"/>
      <c r="B734" s="205"/>
      <c r="C734" s="205"/>
      <c r="D734" s="205"/>
      <c r="E734" s="205"/>
      <c r="F734" s="205"/>
      <c r="G734" s="205"/>
      <c r="H734" s="205"/>
      <c r="I734" s="205"/>
      <c r="J734" s="205"/>
      <c r="K734" s="205"/>
      <c r="L734" s="205"/>
      <c r="M734" s="205"/>
      <c r="N734" s="205"/>
      <c r="O734" s="205"/>
      <c r="P734" s="205"/>
      <c r="Q734" s="205"/>
      <c r="R734" s="205"/>
      <c r="S734" s="205"/>
      <c r="T734" s="205"/>
      <c r="X734" s="205"/>
      <c r="Y734" s="205"/>
      <c r="AG734" s="787"/>
    </row>
    <row r="735" spans="1:33" x14ac:dyDescent="0.2">
      <c r="A735" s="205"/>
      <c r="B735" s="205"/>
      <c r="C735" s="205"/>
      <c r="D735" s="205"/>
      <c r="E735" s="205"/>
      <c r="F735" s="205"/>
      <c r="G735" s="205"/>
      <c r="H735" s="205"/>
      <c r="I735" s="205"/>
      <c r="J735" s="205"/>
      <c r="K735" s="205"/>
      <c r="L735" s="205"/>
      <c r="M735" s="205"/>
      <c r="N735" s="205"/>
      <c r="O735" s="205"/>
      <c r="P735" s="205"/>
      <c r="Q735" s="205"/>
      <c r="R735" s="205"/>
      <c r="S735" s="205"/>
      <c r="T735" s="205"/>
      <c r="X735" s="205"/>
      <c r="Y735" s="205"/>
      <c r="AG735" s="787"/>
    </row>
    <row r="736" spans="1:33" x14ac:dyDescent="0.2">
      <c r="A736" s="205"/>
      <c r="B736" s="205"/>
      <c r="C736" s="205"/>
      <c r="D736" s="205"/>
      <c r="E736" s="205"/>
      <c r="F736" s="205"/>
      <c r="G736" s="205"/>
      <c r="H736" s="205"/>
      <c r="I736" s="205"/>
      <c r="J736" s="205"/>
      <c r="K736" s="205"/>
      <c r="L736" s="205"/>
      <c r="M736" s="205"/>
      <c r="N736" s="205"/>
      <c r="O736" s="205"/>
      <c r="P736" s="205"/>
      <c r="Q736" s="205"/>
      <c r="R736" s="205"/>
      <c r="S736" s="205"/>
      <c r="T736" s="205"/>
      <c r="X736" s="205"/>
      <c r="Y736" s="205"/>
      <c r="AG736" s="787"/>
    </row>
    <row r="737" spans="1:33" x14ac:dyDescent="0.2">
      <c r="A737" s="205"/>
      <c r="B737" s="205"/>
      <c r="C737" s="205"/>
      <c r="D737" s="205"/>
      <c r="E737" s="205"/>
      <c r="F737" s="205"/>
      <c r="G737" s="205"/>
      <c r="H737" s="205"/>
      <c r="I737" s="205"/>
      <c r="J737" s="205"/>
      <c r="K737" s="205"/>
      <c r="L737" s="205"/>
      <c r="M737" s="205"/>
      <c r="N737" s="205"/>
      <c r="O737" s="205"/>
      <c r="P737" s="205"/>
      <c r="Q737" s="205"/>
      <c r="R737" s="205"/>
      <c r="S737" s="205"/>
      <c r="T737" s="205"/>
      <c r="X737" s="205"/>
      <c r="Y737" s="205"/>
      <c r="AG737" s="787"/>
    </row>
    <row r="738" spans="1:33" x14ac:dyDescent="0.2">
      <c r="A738" s="205"/>
      <c r="B738" s="205"/>
      <c r="C738" s="205"/>
      <c r="D738" s="205"/>
      <c r="E738" s="205"/>
      <c r="F738" s="205"/>
      <c r="G738" s="205"/>
      <c r="H738" s="205"/>
      <c r="I738" s="205"/>
      <c r="J738" s="205"/>
      <c r="K738" s="205"/>
      <c r="L738" s="205"/>
      <c r="M738" s="205"/>
      <c r="N738" s="205"/>
      <c r="O738" s="205"/>
      <c r="P738" s="205"/>
      <c r="Q738" s="205"/>
      <c r="R738" s="205"/>
      <c r="S738" s="205"/>
      <c r="T738" s="205"/>
      <c r="X738" s="205"/>
      <c r="Y738" s="205"/>
      <c r="AG738" s="787"/>
    </row>
    <row r="739" spans="1:33" x14ac:dyDescent="0.2">
      <c r="A739" s="205"/>
      <c r="B739" s="205"/>
      <c r="C739" s="205"/>
      <c r="D739" s="205"/>
      <c r="E739" s="205"/>
      <c r="F739" s="205"/>
      <c r="G739" s="205"/>
      <c r="H739" s="205"/>
      <c r="I739" s="205"/>
      <c r="J739" s="205"/>
      <c r="K739" s="205"/>
      <c r="L739" s="205"/>
      <c r="M739" s="205"/>
      <c r="N739" s="205"/>
      <c r="O739" s="205"/>
      <c r="P739" s="205"/>
      <c r="Q739" s="205"/>
      <c r="R739" s="205"/>
      <c r="S739" s="205"/>
      <c r="T739" s="205"/>
      <c r="X739" s="205"/>
      <c r="Y739" s="205"/>
      <c r="AG739" s="787"/>
    </row>
    <row r="740" spans="1:33" x14ac:dyDescent="0.2">
      <c r="A740" s="205"/>
      <c r="B740" s="205"/>
      <c r="C740" s="205"/>
      <c r="D740" s="205"/>
      <c r="E740" s="205"/>
      <c r="F740" s="205"/>
      <c r="G740" s="205"/>
      <c r="H740" s="205"/>
      <c r="I740" s="205"/>
      <c r="J740" s="205"/>
      <c r="K740" s="205"/>
      <c r="L740" s="205"/>
      <c r="M740" s="205"/>
      <c r="N740" s="205"/>
      <c r="O740" s="205"/>
      <c r="P740" s="205"/>
      <c r="Q740" s="205"/>
      <c r="R740" s="205"/>
      <c r="S740" s="205"/>
      <c r="T740" s="205"/>
      <c r="X740" s="205"/>
      <c r="Y740" s="205"/>
      <c r="AG740" s="787"/>
    </row>
    <row r="741" spans="1:33" x14ac:dyDescent="0.2">
      <c r="A741" s="205"/>
      <c r="B741" s="205"/>
      <c r="C741" s="205"/>
      <c r="D741" s="205"/>
      <c r="E741" s="205"/>
      <c r="F741" s="205"/>
      <c r="G741" s="205"/>
      <c r="H741" s="205"/>
      <c r="I741" s="205"/>
      <c r="J741" s="205"/>
      <c r="K741" s="205"/>
      <c r="L741" s="205"/>
      <c r="M741" s="205"/>
      <c r="N741" s="205"/>
      <c r="O741" s="205"/>
      <c r="P741" s="205"/>
      <c r="Q741" s="205"/>
      <c r="R741" s="205"/>
      <c r="S741" s="205"/>
      <c r="T741" s="205"/>
      <c r="X741" s="205"/>
      <c r="Y741" s="205"/>
      <c r="AG741" s="787"/>
    </row>
    <row r="742" spans="1:33" x14ac:dyDescent="0.2">
      <c r="A742" s="205"/>
      <c r="B742" s="205"/>
      <c r="C742" s="205"/>
      <c r="D742" s="205"/>
      <c r="E742" s="205"/>
      <c r="F742" s="205"/>
      <c r="G742" s="205"/>
      <c r="H742" s="205"/>
      <c r="I742" s="205"/>
      <c r="J742" s="205"/>
      <c r="K742" s="205"/>
      <c r="L742" s="205"/>
      <c r="M742" s="205"/>
      <c r="N742" s="205"/>
      <c r="O742" s="205"/>
      <c r="P742" s="205"/>
      <c r="Q742" s="205"/>
      <c r="R742" s="205"/>
      <c r="S742" s="205"/>
      <c r="T742" s="205"/>
      <c r="X742" s="205"/>
      <c r="Y742" s="205"/>
      <c r="AG742" s="787"/>
    </row>
    <row r="743" spans="1:33" x14ac:dyDescent="0.2">
      <c r="A743" s="205"/>
      <c r="B743" s="205"/>
      <c r="C743" s="205"/>
      <c r="D743" s="205"/>
      <c r="E743" s="205"/>
      <c r="F743" s="205"/>
      <c r="G743" s="205"/>
      <c r="H743" s="205"/>
      <c r="I743" s="205"/>
      <c r="J743" s="205"/>
      <c r="K743" s="205"/>
      <c r="L743" s="205"/>
      <c r="M743" s="205"/>
      <c r="N743" s="205"/>
      <c r="O743" s="205"/>
      <c r="P743" s="205"/>
      <c r="Q743" s="205"/>
      <c r="R743" s="205"/>
      <c r="S743" s="205"/>
      <c r="T743" s="205"/>
      <c r="X743" s="205"/>
      <c r="Y743" s="205"/>
      <c r="AG743" s="787"/>
    </row>
    <row r="744" spans="1:33" x14ac:dyDescent="0.2">
      <c r="A744" s="205"/>
      <c r="B744" s="205"/>
      <c r="C744" s="205"/>
      <c r="D744" s="205"/>
      <c r="E744" s="205"/>
      <c r="F744" s="205"/>
      <c r="G744" s="205"/>
      <c r="H744" s="205"/>
      <c r="I744" s="205"/>
      <c r="J744" s="205"/>
      <c r="K744" s="205"/>
      <c r="L744" s="205"/>
      <c r="M744" s="205"/>
      <c r="N744" s="205"/>
      <c r="O744" s="205"/>
      <c r="P744" s="205"/>
      <c r="Q744" s="205"/>
      <c r="R744" s="205"/>
      <c r="S744" s="205"/>
      <c r="T744" s="205"/>
      <c r="X744" s="205"/>
      <c r="Y744" s="205"/>
      <c r="AG744" s="787"/>
    </row>
    <row r="745" spans="1:33" x14ac:dyDescent="0.2">
      <c r="A745" s="205"/>
      <c r="B745" s="205"/>
      <c r="C745" s="205"/>
      <c r="D745" s="205"/>
      <c r="E745" s="205"/>
      <c r="F745" s="205"/>
      <c r="G745" s="205"/>
      <c r="H745" s="205"/>
      <c r="I745" s="205"/>
      <c r="J745" s="205"/>
      <c r="K745" s="205"/>
      <c r="L745" s="205"/>
      <c r="M745" s="205"/>
      <c r="N745" s="205"/>
      <c r="O745" s="205"/>
      <c r="P745" s="205"/>
      <c r="Q745" s="205"/>
      <c r="R745" s="205"/>
      <c r="S745" s="205"/>
      <c r="T745" s="205"/>
      <c r="X745" s="205"/>
      <c r="Y745" s="205"/>
      <c r="AG745" s="787"/>
    </row>
    <row r="746" spans="1:33" x14ac:dyDescent="0.2">
      <c r="A746" s="205"/>
      <c r="B746" s="205"/>
      <c r="C746" s="205"/>
      <c r="D746" s="205"/>
      <c r="E746" s="205"/>
      <c r="F746" s="205"/>
      <c r="G746" s="205"/>
      <c r="H746" s="205"/>
      <c r="I746" s="205"/>
      <c r="J746" s="205"/>
      <c r="K746" s="205"/>
      <c r="L746" s="205"/>
      <c r="M746" s="205"/>
      <c r="N746" s="205"/>
      <c r="O746" s="205"/>
      <c r="P746" s="205"/>
      <c r="Q746" s="205"/>
      <c r="R746" s="205"/>
      <c r="S746" s="205"/>
      <c r="T746" s="205"/>
      <c r="X746" s="205"/>
      <c r="Y746" s="205"/>
      <c r="AG746" s="787"/>
    </row>
    <row r="747" spans="1:33" x14ac:dyDescent="0.2">
      <c r="A747" s="205"/>
      <c r="B747" s="205"/>
      <c r="C747" s="205"/>
      <c r="D747" s="205"/>
      <c r="E747" s="205"/>
      <c r="F747" s="205"/>
      <c r="G747" s="205"/>
      <c r="H747" s="205"/>
      <c r="I747" s="205"/>
      <c r="J747" s="205"/>
      <c r="K747" s="205"/>
      <c r="L747" s="205"/>
      <c r="M747" s="205"/>
      <c r="N747" s="205"/>
      <c r="O747" s="205"/>
      <c r="P747" s="205"/>
      <c r="Q747" s="205"/>
      <c r="R747" s="205"/>
      <c r="S747" s="205"/>
      <c r="T747" s="205"/>
      <c r="X747" s="205"/>
      <c r="Y747" s="205"/>
      <c r="AG747" s="787"/>
    </row>
    <row r="748" spans="1:33" x14ac:dyDescent="0.2">
      <c r="A748" s="205"/>
      <c r="B748" s="205"/>
      <c r="C748" s="205"/>
      <c r="D748" s="205"/>
      <c r="E748" s="205"/>
      <c r="F748" s="205"/>
      <c r="G748" s="205"/>
      <c r="H748" s="205"/>
      <c r="I748" s="205"/>
      <c r="J748" s="205"/>
      <c r="K748" s="205"/>
      <c r="L748" s="205"/>
      <c r="M748" s="205"/>
      <c r="N748" s="205"/>
      <c r="O748" s="205"/>
      <c r="P748" s="205"/>
      <c r="Q748" s="205"/>
      <c r="R748" s="205"/>
      <c r="S748" s="205"/>
      <c r="T748" s="205"/>
      <c r="X748" s="205"/>
      <c r="Y748" s="205"/>
      <c r="AG748" s="787"/>
    </row>
    <row r="749" spans="1:33" x14ac:dyDescent="0.2">
      <c r="A749" s="205"/>
      <c r="B749" s="205"/>
      <c r="C749" s="205"/>
      <c r="D749" s="205"/>
      <c r="E749" s="205"/>
      <c r="F749" s="205"/>
      <c r="G749" s="205"/>
      <c r="H749" s="205"/>
      <c r="I749" s="205"/>
      <c r="J749" s="205"/>
      <c r="K749" s="205"/>
      <c r="L749" s="205"/>
      <c r="M749" s="205"/>
      <c r="N749" s="205"/>
      <c r="O749" s="205"/>
      <c r="P749" s="205"/>
      <c r="Q749" s="205"/>
      <c r="R749" s="205"/>
      <c r="S749" s="205"/>
      <c r="T749" s="205"/>
      <c r="X749" s="205"/>
      <c r="Y749" s="205"/>
      <c r="AG749" s="787"/>
    </row>
    <row r="750" spans="1:33" x14ac:dyDescent="0.2">
      <c r="A750" s="205"/>
      <c r="B750" s="205"/>
      <c r="C750" s="205"/>
      <c r="D750" s="205"/>
      <c r="E750" s="205"/>
      <c r="F750" s="205"/>
      <c r="G750" s="205"/>
      <c r="H750" s="205"/>
      <c r="I750" s="205"/>
      <c r="J750" s="205"/>
      <c r="K750" s="205"/>
      <c r="L750" s="205"/>
      <c r="M750" s="205"/>
      <c r="N750" s="205"/>
      <c r="O750" s="205"/>
      <c r="P750" s="205"/>
      <c r="Q750" s="205"/>
      <c r="R750" s="205"/>
      <c r="S750" s="205"/>
      <c r="T750" s="205"/>
      <c r="X750" s="205"/>
      <c r="Y750" s="205"/>
      <c r="AG750" s="787"/>
    </row>
    <row r="751" spans="1:33" x14ac:dyDescent="0.2">
      <c r="A751" s="205"/>
      <c r="B751" s="205"/>
      <c r="C751" s="205"/>
      <c r="D751" s="205"/>
      <c r="E751" s="205"/>
      <c r="F751" s="205"/>
      <c r="G751" s="205"/>
      <c r="H751" s="205"/>
      <c r="I751" s="205"/>
      <c r="J751" s="205"/>
      <c r="K751" s="205"/>
      <c r="L751" s="205"/>
      <c r="M751" s="205"/>
      <c r="N751" s="205"/>
      <c r="O751" s="205"/>
      <c r="P751" s="205"/>
      <c r="Q751" s="205"/>
      <c r="R751" s="205"/>
      <c r="S751" s="205"/>
      <c r="T751" s="205"/>
      <c r="X751" s="205"/>
      <c r="Y751" s="205"/>
      <c r="AG751" s="787"/>
    </row>
    <row r="752" spans="1:33" x14ac:dyDescent="0.2">
      <c r="A752" s="205"/>
      <c r="B752" s="205"/>
      <c r="C752" s="205"/>
      <c r="D752" s="205"/>
      <c r="E752" s="205"/>
      <c r="F752" s="205"/>
      <c r="G752" s="205"/>
      <c r="H752" s="205"/>
      <c r="I752" s="205"/>
      <c r="J752" s="205"/>
      <c r="K752" s="205"/>
      <c r="L752" s="205"/>
      <c r="M752" s="205"/>
      <c r="N752" s="205"/>
      <c r="O752" s="205"/>
      <c r="P752" s="205"/>
      <c r="Q752" s="205"/>
      <c r="R752" s="205"/>
      <c r="S752" s="205"/>
      <c r="T752" s="205"/>
      <c r="X752" s="205"/>
      <c r="Y752" s="205"/>
      <c r="AG752" s="787"/>
    </row>
    <row r="753" spans="1:33" x14ac:dyDescent="0.2">
      <c r="A753" s="205"/>
      <c r="B753" s="205"/>
      <c r="C753" s="205"/>
      <c r="D753" s="205"/>
      <c r="E753" s="205"/>
      <c r="F753" s="205"/>
      <c r="G753" s="205"/>
      <c r="H753" s="205"/>
      <c r="I753" s="205"/>
      <c r="J753" s="205"/>
      <c r="K753" s="205"/>
      <c r="L753" s="205"/>
      <c r="M753" s="205"/>
      <c r="N753" s="205"/>
      <c r="O753" s="205"/>
      <c r="P753" s="205"/>
      <c r="Q753" s="205"/>
      <c r="R753" s="205"/>
      <c r="S753" s="205"/>
      <c r="T753" s="205"/>
      <c r="X753" s="205"/>
      <c r="Y753" s="205"/>
      <c r="AG753" s="787"/>
    </row>
    <row r="754" spans="1:33" x14ac:dyDescent="0.2">
      <c r="A754" s="205"/>
      <c r="B754" s="205"/>
      <c r="C754" s="205"/>
      <c r="D754" s="205"/>
      <c r="E754" s="205"/>
      <c r="F754" s="205"/>
      <c r="G754" s="205"/>
      <c r="H754" s="205"/>
      <c r="I754" s="205"/>
      <c r="J754" s="205"/>
      <c r="K754" s="205"/>
      <c r="L754" s="205"/>
      <c r="M754" s="205"/>
      <c r="N754" s="205"/>
      <c r="O754" s="205"/>
      <c r="P754" s="205"/>
      <c r="Q754" s="205"/>
      <c r="R754" s="205"/>
      <c r="S754" s="205"/>
      <c r="T754" s="205"/>
      <c r="X754" s="205"/>
      <c r="Y754" s="205"/>
      <c r="AG754" s="787"/>
    </row>
    <row r="755" spans="1:33" x14ac:dyDescent="0.2">
      <c r="A755" s="205"/>
      <c r="B755" s="205"/>
      <c r="C755" s="205"/>
      <c r="D755" s="205"/>
      <c r="E755" s="205"/>
      <c r="F755" s="205"/>
      <c r="G755" s="205"/>
      <c r="H755" s="205"/>
      <c r="I755" s="205"/>
      <c r="J755" s="205"/>
      <c r="K755" s="205"/>
      <c r="L755" s="205"/>
      <c r="M755" s="205"/>
      <c r="N755" s="205"/>
      <c r="O755" s="205"/>
      <c r="P755" s="205"/>
      <c r="Q755" s="205"/>
      <c r="R755" s="205"/>
      <c r="S755" s="205"/>
      <c r="T755" s="205"/>
      <c r="X755" s="205"/>
      <c r="Y755" s="205"/>
      <c r="AG755" s="787"/>
    </row>
    <row r="756" spans="1:33" x14ac:dyDescent="0.2">
      <c r="A756" s="205"/>
      <c r="B756" s="205"/>
      <c r="C756" s="205"/>
      <c r="D756" s="205"/>
      <c r="E756" s="205"/>
      <c r="F756" s="205"/>
      <c r="G756" s="205"/>
      <c r="H756" s="205"/>
      <c r="I756" s="205"/>
      <c r="J756" s="205"/>
      <c r="K756" s="205"/>
      <c r="L756" s="205"/>
      <c r="M756" s="205"/>
      <c r="N756" s="205"/>
      <c r="O756" s="205"/>
      <c r="P756" s="205"/>
      <c r="Q756" s="205"/>
      <c r="R756" s="205"/>
      <c r="S756" s="205"/>
      <c r="T756" s="205"/>
      <c r="X756" s="205"/>
      <c r="Y756" s="205"/>
      <c r="AG756" s="787"/>
    </row>
    <row r="757" spans="1:33" x14ac:dyDescent="0.2">
      <c r="A757" s="205"/>
      <c r="B757" s="205"/>
      <c r="C757" s="205"/>
      <c r="D757" s="205"/>
      <c r="E757" s="205"/>
      <c r="F757" s="205"/>
      <c r="G757" s="205"/>
      <c r="H757" s="205"/>
      <c r="I757" s="205"/>
      <c r="J757" s="205"/>
      <c r="K757" s="205"/>
      <c r="L757" s="205"/>
      <c r="M757" s="205"/>
      <c r="N757" s="205"/>
      <c r="O757" s="205"/>
      <c r="P757" s="205"/>
      <c r="Q757" s="205"/>
      <c r="R757" s="205"/>
      <c r="S757" s="205"/>
      <c r="T757" s="205"/>
      <c r="X757" s="205"/>
      <c r="Y757" s="205"/>
      <c r="AG757" s="787"/>
    </row>
    <row r="758" spans="1:33" x14ac:dyDescent="0.2">
      <c r="A758" s="205"/>
      <c r="B758" s="205"/>
      <c r="C758" s="205"/>
      <c r="D758" s="205"/>
      <c r="E758" s="205"/>
      <c r="F758" s="205"/>
      <c r="G758" s="205"/>
      <c r="H758" s="205"/>
      <c r="I758" s="205"/>
      <c r="J758" s="205"/>
      <c r="K758" s="205"/>
      <c r="L758" s="205"/>
      <c r="M758" s="205"/>
      <c r="N758" s="205"/>
      <c r="O758" s="205"/>
      <c r="P758" s="205"/>
      <c r="Q758" s="205"/>
      <c r="R758" s="205"/>
      <c r="S758" s="205"/>
      <c r="T758" s="205"/>
      <c r="X758" s="205"/>
      <c r="Y758" s="205"/>
      <c r="AG758" s="787"/>
    </row>
    <row r="759" spans="1:33" x14ac:dyDescent="0.2">
      <c r="A759" s="205"/>
      <c r="B759" s="205"/>
      <c r="C759" s="205"/>
      <c r="D759" s="205"/>
      <c r="E759" s="205"/>
      <c r="F759" s="205"/>
      <c r="G759" s="205"/>
      <c r="H759" s="205"/>
      <c r="I759" s="205"/>
      <c r="J759" s="205"/>
      <c r="K759" s="205"/>
      <c r="L759" s="205"/>
      <c r="M759" s="205"/>
      <c r="N759" s="205"/>
      <c r="O759" s="205"/>
      <c r="P759" s="205"/>
      <c r="Q759" s="205"/>
      <c r="R759" s="205"/>
      <c r="S759" s="205"/>
      <c r="T759" s="205"/>
      <c r="X759" s="205"/>
      <c r="Y759" s="205"/>
      <c r="AG759" s="787"/>
    </row>
    <row r="760" spans="1:33" x14ac:dyDescent="0.2">
      <c r="A760" s="205"/>
      <c r="B760" s="205"/>
      <c r="C760" s="205"/>
      <c r="D760" s="205"/>
      <c r="E760" s="205"/>
      <c r="F760" s="205"/>
      <c r="G760" s="205"/>
      <c r="H760" s="205"/>
      <c r="I760" s="205"/>
      <c r="J760" s="205"/>
      <c r="K760" s="205"/>
      <c r="L760" s="205"/>
      <c r="M760" s="205"/>
      <c r="N760" s="205"/>
      <c r="O760" s="205"/>
      <c r="P760" s="205"/>
      <c r="Q760" s="205"/>
      <c r="R760" s="205"/>
      <c r="S760" s="205"/>
      <c r="T760" s="205"/>
      <c r="X760" s="205"/>
      <c r="Y760" s="205"/>
      <c r="AG760" s="787"/>
    </row>
    <row r="761" spans="1:33" x14ac:dyDescent="0.2">
      <c r="A761" s="205"/>
      <c r="B761" s="205"/>
      <c r="C761" s="205"/>
      <c r="D761" s="205"/>
      <c r="E761" s="205"/>
      <c r="F761" s="205"/>
      <c r="G761" s="205"/>
      <c r="H761" s="205"/>
      <c r="I761" s="205"/>
      <c r="J761" s="205"/>
      <c r="K761" s="205"/>
      <c r="L761" s="205"/>
      <c r="M761" s="205"/>
      <c r="N761" s="205"/>
      <c r="O761" s="205"/>
      <c r="P761" s="205"/>
      <c r="Q761" s="205"/>
      <c r="R761" s="205"/>
      <c r="S761" s="205"/>
      <c r="T761" s="205"/>
      <c r="X761" s="205"/>
      <c r="Y761" s="205"/>
      <c r="AG761" s="787"/>
    </row>
    <row r="762" spans="1:33" x14ac:dyDescent="0.2">
      <c r="A762" s="205"/>
      <c r="B762" s="205"/>
      <c r="C762" s="205"/>
      <c r="D762" s="205"/>
      <c r="E762" s="205"/>
      <c r="F762" s="205"/>
      <c r="G762" s="205"/>
      <c r="H762" s="205"/>
      <c r="I762" s="205"/>
      <c r="J762" s="205"/>
      <c r="K762" s="205"/>
      <c r="L762" s="205"/>
      <c r="M762" s="205"/>
      <c r="N762" s="205"/>
      <c r="O762" s="205"/>
      <c r="P762" s="205"/>
      <c r="Q762" s="205"/>
      <c r="R762" s="205"/>
      <c r="S762" s="205"/>
      <c r="T762" s="205"/>
      <c r="X762" s="205"/>
      <c r="Y762" s="205"/>
      <c r="AG762" s="787"/>
    </row>
    <row r="763" spans="1:33" x14ac:dyDescent="0.2">
      <c r="A763" s="205"/>
      <c r="B763" s="205"/>
      <c r="C763" s="205"/>
      <c r="D763" s="205"/>
      <c r="E763" s="205"/>
      <c r="F763" s="205"/>
      <c r="G763" s="205"/>
      <c r="H763" s="205"/>
      <c r="I763" s="205"/>
      <c r="J763" s="205"/>
      <c r="K763" s="205"/>
      <c r="L763" s="205"/>
      <c r="M763" s="205"/>
      <c r="N763" s="205"/>
      <c r="O763" s="205"/>
      <c r="P763" s="205"/>
      <c r="Q763" s="205"/>
      <c r="R763" s="205"/>
      <c r="S763" s="205"/>
      <c r="T763" s="205"/>
      <c r="X763" s="205"/>
      <c r="Y763" s="205"/>
      <c r="AG763" s="787"/>
    </row>
    <row r="764" spans="1:33" x14ac:dyDescent="0.2">
      <c r="A764" s="205"/>
      <c r="B764" s="205"/>
      <c r="C764" s="205"/>
      <c r="D764" s="205"/>
      <c r="E764" s="205"/>
      <c r="F764" s="205"/>
      <c r="G764" s="205"/>
      <c r="H764" s="205"/>
      <c r="I764" s="205"/>
      <c r="J764" s="205"/>
      <c r="K764" s="205"/>
      <c r="L764" s="205"/>
      <c r="M764" s="205"/>
      <c r="N764" s="205"/>
      <c r="O764" s="205"/>
      <c r="P764" s="205"/>
      <c r="Q764" s="205"/>
      <c r="R764" s="205"/>
      <c r="S764" s="205"/>
      <c r="T764" s="205"/>
      <c r="X764" s="205"/>
      <c r="Y764" s="205"/>
      <c r="AG764" s="787"/>
    </row>
    <row r="765" spans="1:33" x14ac:dyDescent="0.2">
      <c r="A765" s="205"/>
      <c r="B765" s="205"/>
      <c r="C765" s="205"/>
      <c r="D765" s="205"/>
      <c r="E765" s="205"/>
      <c r="F765" s="205"/>
      <c r="G765" s="205"/>
      <c r="H765" s="205"/>
      <c r="I765" s="205"/>
      <c r="J765" s="205"/>
      <c r="K765" s="205"/>
      <c r="L765" s="205"/>
      <c r="M765" s="205"/>
      <c r="N765" s="205"/>
      <c r="O765" s="205"/>
      <c r="P765" s="205"/>
      <c r="Q765" s="205"/>
      <c r="R765" s="205"/>
      <c r="S765" s="205"/>
      <c r="T765" s="205"/>
      <c r="X765" s="205"/>
      <c r="Y765" s="205"/>
      <c r="AG765" s="787"/>
    </row>
    <row r="766" spans="1:33" x14ac:dyDescent="0.2">
      <c r="A766" s="205"/>
      <c r="B766" s="205"/>
      <c r="C766" s="205"/>
      <c r="D766" s="205"/>
      <c r="E766" s="205"/>
      <c r="F766" s="205"/>
      <c r="G766" s="205"/>
      <c r="H766" s="205"/>
      <c r="I766" s="205"/>
      <c r="J766" s="205"/>
      <c r="K766" s="205"/>
      <c r="L766" s="205"/>
      <c r="M766" s="205"/>
      <c r="N766" s="205"/>
      <c r="O766" s="205"/>
      <c r="P766" s="205"/>
      <c r="Q766" s="205"/>
      <c r="R766" s="205"/>
      <c r="S766" s="205"/>
      <c r="T766" s="205"/>
      <c r="X766" s="205"/>
      <c r="Y766" s="205"/>
      <c r="AG766" s="787"/>
    </row>
    <row r="767" spans="1:33" x14ac:dyDescent="0.2">
      <c r="A767" s="205"/>
      <c r="B767" s="205"/>
      <c r="C767" s="205"/>
      <c r="D767" s="205"/>
      <c r="E767" s="205"/>
      <c r="F767" s="205"/>
      <c r="G767" s="205"/>
      <c r="H767" s="205"/>
      <c r="I767" s="205"/>
      <c r="J767" s="205"/>
      <c r="K767" s="205"/>
      <c r="L767" s="205"/>
      <c r="M767" s="205"/>
      <c r="N767" s="205"/>
      <c r="O767" s="205"/>
      <c r="P767" s="205"/>
      <c r="Q767" s="205"/>
      <c r="R767" s="205"/>
      <c r="S767" s="205"/>
      <c r="T767" s="205"/>
      <c r="X767" s="205"/>
      <c r="Y767" s="205"/>
      <c r="AG767" s="787"/>
    </row>
    <row r="768" spans="1:33" x14ac:dyDescent="0.2">
      <c r="A768" s="205"/>
      <c r="B768" s="205"/>
      <c r="C768" s="205"/>
      <c r="D768" s="205"/>
      <c r="E768" s="205"/>
      <c r="F768" s="205"/>
      <c r="G768" s="205"/>
      <c r="H768" s="205"/>
      <c r="I768" s="205"/>
      <c r="J768" s="205"/>
      <c r="K768" s="205"/>
      <c r="L768" s="205"/>
      <c r="M768" s="205"/>
      <c r="N768" s="205"/>
      <c r="O768" s="205"/>
      <c r="P768" s="205"/>
      <c r="Q768" s="205"/>
      <c r="R768" s="205"/>
      <c r="S768" s="205"/>
      <c r="T768" s="205"/>
      <c r="X768" s="205"/>
      <c r="Y768" s="205"/>
      <c r="AG768" s="787"/>
    </row>
    <row r="769" spans="1:33" x14ac:dyDescent="0.2">
      <c r="A769" s="205"/>
      <c r="B769" s="205"/>
      <c r="C769" s="205"/>
      <c r="D769" s="205"/>
      <c r="E769" s="205"/>
      <c r="F769" s="205"/>
      <c r="G769" s="205"/>
      <c r="H769" s="205"/>
      <c r="I769" s="205"/>
      <c r="J769" s="205"/>
      <c r="K769" s="205"/>
      <c r="L769" s="205"/>
      <c r="M769" s="205"/>
      <c r="N769" s="205"/>
      <c r="O769" s="205"/>
      <c r="P769" s="205"/>
      <c r="Q769" s="205"/>
      <c r="R769" s="205"/>
      <c r="S769" s="205"/>
      <c r="T769" s="205"/>
      <c r="X769" s="205"/>
      <c r="Y769" s="205"/>
      <c r="AG769" s="787"/>
    </row>
    <row r="770" spans="1:33" x14ac:dyDescent="0.2">
      <c r="A770" s="205"/>
      <c r="B770" s="205"/>
      <c r="C770" s="205"/>
      <c r="D770" s="205"/>
      <c r="E770" s="205"/>
      <c r="F770" s="205"/>
      <c r="G770" s="205"/>
      <c r="H770" s="205"/>
      <c r="I770" s="205"/>
      <c r="J770" s="205"/>
      <c r="K770" s="205"/>
      <c r="L770" s="205"/>
      <c r="M770" s="205"/>
      <c r="N770" s="205"/>
      <c r="O770" s="205"/>
      <c r="P770" s="205"/>
      <c r="Q770" s="205"/>
      <c r="R770" s="205"/>
      <c r="S770" s="205"/>
      <c r="T770" s="205"/>
      <c r="X770" s="205"/>
      <c r="Y770" s="205"/>
      <c r="AG770" s="787"/>
    </row>
    <row r="771" spans="1:33" x14ac:dyDescent="0.2">
      <c r="A771" s="205"/>
      <c r="B771" s="205"/>
      <c r="C771" s="205"/>
      <c r="D771" s="205"/>
      <c r="E771" s="205"/>
      <c r="F771" s="205"/>
      <c r="G771" s="205"/>
      <c r="H771" s="205"/>
      <c r="I771" s="205"/>
      <c r="J771" s="205"/>
      <c r="K771" s="205"/>
      <c r="L771" s="205"/>
      <c r="M771" s="205"/>
      <c r="N771" s="205"/>
      <c r="O771" s="205"/>
      <c r="P771" s="205"/>
      <c r="Q771" s="205"/>
      <c r="R771" s="205"/>
      <c r="S771" s="205"/>
      <c r="T771" s="205"/>
      <c r="X771" s="205"/>
      <c r="Y771" s="205"/>
      <c r="AG771" s="787"/>
    </row>
    <row r="772" spans="1:33" x14ac:dyDescent="0.2">
      <c r="A772" s="205"/>
      <c r="B772" s="205"/>
      <c r="C772" s="205"/>
      <c r="D772" s="205"/>
      <c r="E772" s="205"/>
      <c r="F772" s="205"/>
      <c r="G772" s="205"/>
      <c r="H772" s="205"/>
      <c r="I772" s="205"/>
      <c r="J772" s="205"/>
      <c r="K772" s="205"/>
      <c r="L772" s="205"/>
      <c r="M772" s="205"/>
      <c r="N772" s="205"/>
      <c r="O772" s="205"/>
      <c r="P772" s="205"/>
      <c r="Q772" s="205"/>
      <c r="R772" s="205"/>
      <c r="S772" s="205"/>
      <c r="T772" s="205"/>
      <c r="X772" s="205"/>
      <c r="Y772" s="205"/>
      <c r="AG772" s="787"/>
    </row>
    <row r="773" spans="1:33" x14ac:dyDescent="0.2">
      <c r="A773" s="205"/>
      <c r="B773" s="205"/>
      <c r="C773" s="205"/>
      <c r="D773" s="205"/>
      <c r="E773" s="205"/>
      <c r="F773" s="205"/>
      <c r="G773" s="205"/>
      <c r="H773" s="205"/>
      <c r="I773" s="205"/>
      <c r="J773" s="205"/>
      <c r="K773" s="205"/>
      <c r="L773" s="205"/>
      <c r="M773" s="205"/>
      <c r="N773" s="205"/>
      <c r="O773" s="205"/>
      <c r="P773" s="205"/>
      <c r="Q773" s="205"/>
      <c r="R773" s="205"/>
      <c r="S773" s="205"/>
      <c r="T773" s="205"/>
      <c r="X773" s="205"/>
      <c r="Y773" s="205"/>
      <c r="AG773" s="787"/>
    </row>
    <row r="774" spans="1:33" x14ac:dyDescent="0.2">
      <c r="A774" s="205"/>
      <c r="B774" s="205"/>
      <c r="C774" s="205"/>
      <c r="D774" s="205"/>
      <c r="E774" s="205"/>
      <c r="F774" s="205"/>
      <c r="G774" s="205"/>
      <c r="H774" s="205"/>
      <c r="I774" s="205"/>
      <c r="J774" s="205"/>
      <c r="K774" s="205"/>
      <c r="L774" s="205"/>
      <c r="M774" s="205"/>
      <c r="N774" s="205"/>
      <c r="O774" s="205"/>
      <c r="P774" s="205"/>
      <c r="Q774" s="205"/>
      <c r="R774" s="205"/>
      <c r="S774" s="205"/>
      <c r="T774" s="205"/>
      <c r="X774" s="205"/>
      <c r="Y774" s="205"/>
      <c r="AG774" s="787"/>
    </row>
    <row r="775" spans="1:33" x14ac:dyDescent="0.2">
      <c r="A775" s="205"/>
      <c r="B775" s="205"/>
      <c r="C775" s="205"/>
      <c r="D775" s="205"/>
      <c r="E775" s="205"/>
      <c r="F775" s="205"/>
      <c r="G775" s="205"/>
      <c r="H775" s="205"/>
      <c r="I775" s="205"/>
      <c r="J775" s="205"/>
      <c r="K775" s="205"/>
      <c r="L775" s="205"/>
      <c r="M775" s="205"/>
      <c r="N775" s="205"/>
      <c r="O775" s="205"/>
      <c r="P775" s="205"/>
      <c r="Q775" s="205"/>
      <c r="R775" s="205"/>
      <c r="S775" s="205"/>
      <c r="T775" s="205"/>
      <c r="X775" s="205"/>
      <c r="Y775" s="205"/>
      <c r="AG775" s="787"/>
    </row>
    <row r="776" spans="1:33" x14ac:dyDescent="0.2">
      <c r="A776" s="205"/>
      <c r="B776" s="205"/>
      <c r="C776" s="205"/>
      <c r="D776" s="205"/>
      <c r="E776" s="205"/>
      <c r="F776" s="205"/>
      <c r="G776" s="205"/>
      <c r="H776" s="205"/>
      <c r="I776" s="205"/>
      <c r="J776" s="205"/>
      <c r="K776" s="205"/>
      <c r="L776" s="205"/>
      <c r="M776" s="205"/>
      <c r="N776" s="205"/>
      <c r="O776" s="205"/>
      <c r="P776" s="205"/>
      <c r="Q776" s="205"/>
      <c r="R776" s="205"/>
      <c r="S776" s="205"/>
      <c r="T776" s="205"/>
      <c r="X776" s="205"/>
      <c r="Y776" s="205"/>
      <c r="AG776" s="787"/>
    </row>
    <row r="777" spans="1:33" x14ac:dyDescent="0.2">
      <c r="A777" s="205"/>
      <c r="B777" s="205"/>
      <c r="C777" s="205"/>
      <c r="D777" s="205"/>
      <c r="E777" s="205"/>
      <c r="F777" s="205"/>
      <c r="G777" s="205"/>
      <c r="H777" s="205"/>
      <c r="I777" s="205"/>
      <c r="J777" s="205"/>
      <c r="K777" s="205"/>
      <c r="L777" s="205"/>
      <c r="M777" s="205"/>
      <c r="N777" s="205"/>
      <c r="O777" s="205"/>
      <c r="P777" s="205"/>
      <c r="Q777" s="205"/>
      <c r="R777" s="205"/>
      <c r="S777" s="205"/>
      <c r="T777" s="205"/>
      <c r="X777" s="205"/>
      <c r="Y777" s="205"/>
      <c r="AG777" s="787"/>
    </row>
    <row r="778" spans="1:33" x14ac:dyDescent="0.2">
      <c r="A778" s="205"/>
      <c r="B778" s="205"/>
      <c r="C778" s="205"/>
      <c r="D778" s="205"/>
      <c r="E778" s="205"/>
      <c r="F778" s="205"/>
      <c r="G778" s="205"/>
      <c r="H778" s="205"/>
      <c r="I778" s="205"/>
      <c r="J778" s="205"/>
      <c r="K778" s="205"/>
      <c r="L778" s="205"/>
      <c r="M778" s="205"/>
      <c r="N778" s="205"/>
      <c r="O778" s="205"/>
      <c r="P778" s="205"/>
      <c r="Q778" s="205"/>
      <c r="R778" s="205"/>
      <c r="S778" s="205"/>
      <c r="T778" s="205"/>
      <c r="X778" s="205"/>
      <c r="Y778" s="205"/>
      <c r="AG778" s="787"/>
    </row>
    <row r="779" spans="1:33" x14ac:dyDescent="0.2">
      <c r="A779" s="205"/>
      <c r="B779" s="205"/>
      <c r="C779" s="205"/>
      <c r="D779" s="205"/>
      <c r="E779" s="205"/>
      <c r="F779" s="205"/>
      <c r="G779" s="205"/>
      <c r="H779" s="205"/>
      <c r="I779" s="205"/>
      <c r="J779" s="205"/>
      <c r="K779" s="205"/>
      <c r="L779" s="205"/>
      <c r="M779" s="205"/>
      <c r="N779" s="205"/>
      <c r="O779" s="205"/>
      <c r="P779" s="205"/>
      <c r="Q779" s="205"/>
      <c r="R779" s="205"/>
      <c r="S779" s="205"/>
      <c r="T779" s="205"/>
      <c r="X779" s="205"/>
      <c r="Y779" s="205"/>
      <c r="AG779" s="787"/>
    </row>
    <row r="780" spans="1:33" x14ac:dyDescent="0.2">
      <c r="A780" s="205"/>
      <c r="B780" s="205"/>
      <c r="C780" s="205"/>
      <c r="D780" s="205"/>
      <c r="E780" s="205"/>
      <c r="F780" s="205"/>
      <c r="G780" s="205"/>
      <c r="H780" s="205"/>
      <c r="I780" s="205"/>
      <c r="J780" s="205"/>
      <c r="K780" s="205"/>
      <c r="L780" s="205"/>
      <c r="M780" s="205"/>
      <c r="N780" s="205"/>
      <c r="O780" s="205"/>
      <c r="P780" s="205"/>
      <c r="Q780" s="205"/>
      <c r="R780" s="205"/>
      <c r="S780" s="205"/>
      <c r="T780" s="205"/>
      <c r="X780" s="205"/>
      <c r="Y780" s="205"/>
      <c r="AG780" s="787"/>
    </row>
    <row r="781" spans="1:33" x14ac:dyDescent="0.2">
      <c r="A781" s="205"/>
      <c r="B781" s="205"/>
      <c r="C781" s="205"/>
      <c r="D781" s="205"/>
      <c r="E781" s="205"/>
      <c r="F781" s="205"/>
      <c r="G781" s="205"/>
      <c r="H781" s="205"/>
      <c r="I781" s="205"/>
      <c r="J781" s="205"/>
      <c r="K781" s="205"/>
      <c r="L781" s="205"/>
      <c r="M781" s="205"/>
      <c r="N781" s="205"/>
      <c r="O781" s="205"/>
      <c r="P781" s="205"/>
      <c r="Q781" s="205"/>
      <c r="R781" s="205"/>
      <c r="S781" s="205"/>
      <c r="T781" s="205"/>
      <c r="X781" s="205"/>
      <c r="Y781" s="205"/>
      <c r="AG781" s="787"/>
    </row>
    <row r="782" spans="1:33" x14ac:dyDescent="0.2">
      <c r="A782" s="205"/>
      <c r="B782" s="205"/>
      <c r="C782" s="205"/>
      <c r="D782" s="205"/>
      <c r="E782" s="205"/>
      <c r="F782" s="205"/>
      <c r="G782" s="205"/>
      <c r="H782" s="205"/>
      <c r="I782" s="205"/>
      <c r="J782" s="205"/>
      <c r="K782" s="205"/>
      <c r="L782" s="205"/>
      <c r="M782" s="205"/>
      <c r="N782" s="205"/>
      <c r="O782" s="205"/>
      <c r="P782" s="205"/>
      <c r="Q782" s="205"/>
      <c r="R782" s="205"/>
      <c r="S782" s="205"/>
      <c r="T782" s="205"/>
      <c r="X782" s="205"/>
      <c r="Y782" s="205"/>
      <c r="AG782" s="787"/>
    </row>
    <row r="783" spans="1:33" x14ac:dyDescent="0.2">
      <c r="A783" s="205"/>
      <c r="B783" s="205"/>
      <c r="C783" s="205"/>
      <c r="D783" s="205"/>
      <c r="E783" s="205"/>
      <c r="F783" s="205"/>
      <c r="G783" s="205"/>
      <c r="H783" s="205"/>
      <c r="I783" s="205"/>
      <c r="J783" s="205"/>
      <c r="K783" s="205"/>
      <c r="L783" s="205"/>
      <c r="M783" s="205"/>
      <c r="N783" s="205"/>
      <c r="O783" s="205"/>
      <c r="P783" s="205"/>
      <c r="Q783" s="205"/>
      <c r="R783" s="205"/>
      <c r="S783" s="205"/>
      <c r="T783" s="205"/>
      <c r="X783" s="205"/>
      <c r="Y783" s="205"/>
      <c r="AG783" s="787"/>
    </row>
    <row r="784" spans="1:33" x14ac:dyDescent="0.2">
      <c r="A784" s="205"/>
      <c r="B784" s="205"/>
      <c r="C784" s="205"/>
      <c r="D784" s="205"/>
      <c r="E784" s="205"/>
      <c r="F784" s="205"/>
      <c r="G784" s="205"/>
      <c r="H784" s="205"/>
      <c r="I784" s="205"/>
      <c r="J784" s="205"/>
      <c r="K784" s="205"/>
      <c r="L784" s="205"/>
      <c r="M784" s="205"/>
      <c r="N784" s="205"/>
      <c r="O784" s="205"/>
      <c r="P784" s="205"/>
      <c r="Q784" s="205"/>
      <c r="R784" s="205"/>
      <c r="S784" s="205"/>
      <c r="T784" s="205"/>
      <c r="X784" s="205"/>
      <c r="Y784" s="205"/>
      <c r="AG784" s="787"/>
    </row>
    <row r="785" spans="1:33" x14ac:dyDescent="0.2">
      <c r="A785" s="205"/>
      <c r="B785" s="205"/>
      <c r="C785" s="205"/>
      <c r="D785" s="205"/>
      <c r="E785" s="205"/>
      <c r="F785" s="205"/>
      <c r="G785" s="205"/>
      <c r="H785" s="205"/>
      <c r="I785" s="205"/>
      <c r="J785" s="205"/>
      <c r="K785" s="205"/>
      <c r="L785" s="205"/>
      <c r="M785" s="205"/>
      <c r="N785" s="205"/>
      <c r="O785" s="205"/>
      <c r="P785" s="205"/>
      <c r="Q785" s="205"/>
      <c r="R785" s="205"/>
      <c r="S785" s="205"/>
      <c r="T785" s="205"/>
      <c r="X785" s="205"/>
      <c r="Y785" s="205"/>
      <c r="AG785" s="787"/>
    </row>
    <row r="786" spans="1:33" x14ac:dyDescent="0.2">
      <c r="A786" s="205"/>
      <c r="B786" s="205"/>
      <c r="C786" s="205"/>
      <c r="D786" s="205"/>
      <c r="E786" s="205"/>
      <c r="F786" s="205"/>
      <c r="G786" s="205"/>
      <c r="H786" s="205"/>
      <c r="I786" s="205"/>
      <c r="J786" s="205"/>
      <c r="K786" s="205"/>
      <c r="L786" s="205"/>
      <c r="M786" s="205"/>
      <c r="N786" s="205"/>
      <c r="O786" s="205"/>
      <c r="P786" s="205"/>
      <c r="Q786" s="205"/>
      <c r="R786" s="205"/>
      <c r="S786" s="205"/>
      <c r="T786" s="205"/>
      <c r="X786" s="205"/>
      <c r="Y786" s="205"/>
      <c r="AG786" s="787"/>
    </row>
    <row r="787" spans="1:33" x14ac:dyDescent="0.2">
      <c r="A787" s="205"/>
      <c r="B787" s="205"/>
      <c r="C787" s="205"/>
      <c r="D787" s="205"/>
      <c r="E787" s="205"/>
      <c r="F787" s="205"/>
      <c r="G787" s="205"/>
      <c r="H787" s="205"/>
      <c r="I787" s="205"/>
      <c r="J787" s="205"/>
      <c r="K787" s="205"/>
      <c r="L787" s="205"/>
      <c r="M787" s="205"/>
      <c r="N787" s="205"/>
      <c r="O787" s="205"/>
      <c r="P787" s="205"/>
      <c r="Q787" s="205"/>
      <c r="R787" s="205"/>
      <c r="S787" s="205"/>
      <c r="T787" s="205"/>
      <c r="X787" s="205"/>
      <c r="Y787" s="205"/>
      <c r="AG787" s="787"/>
    </row>
    <row r="788" spans="1:33" x14ac:dyDescent="0.2">
      <c r="A788" s="205"/>
      <c r="B788" s="205"/>
      <c r="C788" s="205"/>
      <c r="D788" s="205"/>
      <c r="E788" s="205"/>
      <c r="F788" s="205"/>
      <c r="G788" s="205"/>
      <c r="H788" s="205"/>
      <c r="I788" s="205"/>
      <c r="J788" s="205"/>
      <c r="K788" s="205"/>
      <c r="L788" s="205"/>
      <c r="M788" s="205"/>
      <c r="N788" s="205"/>
      <c r="O788" s="205"/>
      <c r="P788" s="205"/>
      <c r="Q788" s="205"/>
      <c r="R788" s="205"/>
      <c r="S788" s="205"/>
      <c r="T788" s="205"/>
      <c r="X788" s="205"/>
      <c r="Y788" s="205"/>
      <c r="AG788" s="787"/>
    </row>
    <row r="789" spans="1:33" x14ac:dyDescent="0.2">
      <c r="A789" s="205"/>
      <c r="B789" s="205"/>
      <c r="C789" s="205"/>
      <c r="D789" s="205"/>
      <c r="E789" s="205"/>
      <c r="F789" s="205"/>
      <c r="G789" s="205"/>
      <c r="H789" s="205"/>
      <c r="I789" s="205"/>
      <c r="J789" s="205"/>
      <c r="K789" s="205"/>
      <c r="L789" s="205"/>
      <c r="M789" s="205"/>
      <c r="N789" s="205"/>
      <c r="O789" s="205"/>
      <c r="P789" s="205"/>
      <c r="Q789" s="205"/>
      <c r="R789" s="205"/>
      <c r="S789" s="205"/>
      <c r="T789" s="205"/>
      <c r="X789" s="205"/>
      <c r="Y789" s="205"/>
      <c r="AG789" s="787"/>
    </row>
    <row r="790" spans="1:33" x14ac:dyDescent="0.2">
      <c r="A790" s="205"/>
      <c r="B790" s="205"/>
      <c r="C790" s="205"/>
      <c r="D790" s="205"/>
      <c r="E790" s="205"/>
      <c r="F790" s="205"/>
      <c r="G790" s="205"/>
      <c r="H790" s="205"/>
      <c r="I790" s="205"/>
      <c r="J790" s="205"/>
      <c r="K790" s="205"/>
      <c r="L790" s="205"/>
      <c r="M790" s="205"/>
      <c r="N790" s="205"/>
      <c r="O790" s="205"/>
      <c r="P790" s="205"/>
      <c r="Q790" s="205"/>
      <c r="R790" s="205"/>
      <c r="S790" s="205"/>
      <c r="T790" s="205"/>
      <c r="X790" s="205"/>
      <c r="Y790" s="205"/>
      <c r="AG790" s="787"/>
    </row>
    <row r="791" spans="1:33" x14ac:dyDescent="0.2">
      <c r="A791" s="205"/>
      <c r="B791" s="205"/>
      <c r="C791" s="205"/>
      <c r="D791" s="205"/>
      <c r="E791" s="205"/>
      <c r="F791" s="205"/>
      <c r="G791" s="205"/>
      <c r="H791" s="205"/>
      <c r="I791" s="205"/>
      <c r="J791" s="205"/>
      <c r="K791" s="205"/>
      <c r="L791" s="205"/>
      <c r="M791" s="205"/>
      <c r="N791" s="205"/>
      <c r="O791" s="205"/>
      <c r="P791" s="205"/>
      <c r="Q791" s="205"/>
      <c r="R791" s="205"/>
      <c r="S791" s="205"/>
      <c r="T791" s="205"/>
      <c r="X791" s="205"/>
      <c r="Y791" s="205"/>
      <c r="AG791" s="787"/>
    </row>
    <row r="792" spans="1:33" x14ac:dyDescent="0.2">
      <c r="A792" s="205"/>
      <c r="B792" s="205"/>
      <c r="C792" s="205"/>
      <c r="D792" s="205"/>
      <c r="E792" s="205"/>
      <c r="F792" s="205"/>
      <c r="G792" s="205"/>
      <c r="H792" s="205"/>
      <c r="I792" s="205"/>
      <c r="J792" s="205"/>
      <c r="K792" s="205"/>
      <c r="L792" s="205"/>
      <c r="M792" s="205"/>
      <c r="N792" s="205"/>
      <c r="O792" s="205"/>
      <c r="P792" s="205"/>
      <c r="Q792" s="205"/>
      <c r="R792" s="205"/>
      <c r="S792" s="205"/>
      <c r="T792" s="205"/>
      <c r="X792" s="205"/>
      <c r="Y792" s="205"/>
      <c r="AG792" s="787"/>
    </row>
    <row r="793" spans="1:33" x14ac:dyDescent="0.2">
      <c r="A793" s="205"/>
      <c r="B793" s="205"/>
      <c r="C793" s="205"/>
      <c r="D793" s="205"/>
      <c r="E793" s="205"/>
      <c r="F793" s="205"/>
      <c r="G793" s="205"/>
      <c r="H793" s="205"/>
      <c r="I793" s="205"/>
      <c r="J793" s="205"/>
      <c r="K793" s="205"/>
      <c r="L793" s="205"/>
      <c r="M793" s="205"/>
      <c r="N793" s="205"/>
      <c r="O793" s="205"/>
      <c r="P793" s="205"/>
      <c r="Q793" s="205"/>
      <c r="R793" s="205"/>
      <c r="S793" s="205"/>
      <c r="T793" s="205"/>
      <c r="X793" s="205"/>
      <c r="Y793" s="205"/>
      <c r="AG793" s="787"/>
    </row>
    <row r="794" spans="1:33" x14ac:dyDescent="0.2">
      <c r="A794" s="205"/>
      <c r="B794" s="205"/>
      <c r="C794" s="205"/>
      <c r="D794" s="205"/>
      <c r="E794" s="205"/>
      <c r="F794" s="205"/>
      <c r="G794" s="205"/>
      <c r="H794" s="205"/>
      <c r="I794" s="205"/>
      <c r="J794" s="205"/>
      <c r="K794" s="205"/>
      <c r="L794" s="205"/>
      <c r="M794" s="205"/>
      <c r="N794" s="205"/>
      <c r="O794" s="205"/>
      <c r="P794" s="205"/>
      <c r="Q794" s="205"/>
      <c r="R794" s="205"/>
      <c r="S794" s="205"/>
      <c r="T794" s="205"/>
      <c r="X794" s="205"/>
      <c r="Y794" s="205"/>
      <c r="AG794" s="787"/>
    </row>
    <row r="795" spans="1:33" x14ac:dyDescent="0.2">
      <c r="A795" s="205"/>
      <c r="B795" s="205"/>
      <c r="C795" s="205"/>
      <c r="D795" s="205"/>
      <c r="E795" s="205"/>
      <c r="F795" s="205"/>
      <c r="G795" s="205"/>
      <c r="H795" s="205"/>
      <c r="I795" s="205"/>
      <c r="J795" s="205"/>
      <c r="K795" s="205"/>
      <c r="L795" s="205"/>
      <c r="M795" s="205"/>
      <c r="N795" s="205"/>
      <c r="O795" s="205"/>
      <c r="P795" s="205"/>
      <c r="Q795" s="205"/>
      <c r="R795" s="205"/>
      <c r="S795" s="205"/>
      <c r="T795" s="205"/>
      <c r="X795" s="205"/>
      <c r="Y795" s="205"/>
      <c r="AG795" s="787"/>
    </row>
    <row r="796" spans="1:33" x14ac:dyDescent="0.2">
      <c r="A796" s="205"/>
      <c r="B796" s="205"/>
      <c r="C796" s="205"/>
      <c r="D796" s="205"/>
      <c r="E796" s="205"/>
      <c r="F796" s="205"/>
      <c r="G796" s="205"/>
      <c r="H796" s="205"/>
      <c r="I796" s="205"/>
      <c r="J796" s="205"/>
      <c r="K796" s="205"/>
      <c r="L796" s="205"/>
      <c r="M796" s="205"/>
      <c r="N796" s="205"/>
      <c r="O796" s="205"/>
      <c r="P796" s="205"/>
      <c r="Q796" s="205"/>
      <c r="R796" s="205"/>
      <c r="S796" s="205"/>
      <c r="T796" s="205"/>
      <c r="X796" s="205"/>
      <c r="Y796" s="205"/>
      <c r="AG796" s="787"/>
    </row>
    <row r="797" spans="1:33" x14ac:dyDescent="0.2">
      <c r="A797" s="205"/>
      <c r="B797" s="205"/>
      <c r="C797" s="205"/>
      <c r="D797" s="205"/>
      <c r="E797" s="205"/>
      <c r="F797" s="205"/>
      <c r="G797" s="205"/>
      <c r="H797" s="205"/>
      <c r="I797" s="205"/>
      <c r="J797" s="205"/>
      <c r="K797" s="205"/>
      <c r="L797" s="205"/>
      <c r="M797" s="205"/>
      <c r="N797" s="205"/>
      <c r="O797" s="205"/>
      <c r="P797" s="205"/>
      <c r="Q797" s="205"/>
      <c r="R797" s="205"/>
      <c r="S797" s="205"/>
      <c r="T797" s="205"/>
      <c r="X797" s="205"/>
      <c r="Y797" s="205"/>
      <c r="AG797" s="787"/>
    </row>
    <row r="798" spans="1:33" x14ac:dyDescent="0.2">
      <c r="A798" s="205"/>
      <c r="B798" s="205"/>
      <c r="C798" s="205"/>
      <c r="D798" s="205"/>
      <c r="E798" s="205"/>
      <c r="F798" s="205"/>
      <c r="G798" s="205"/>
      <c r="H798" s="205"/>
      <c r="I798" s="205"/>
      <c r="J798" s="205"/>
      <c r="K798" s="205"/>
      <c r="L798" s="205"/>
      <c r="M798" s="205"/>
      <c r="N798" s="205"/>
      <c r="O798" s="205"/>
      <c r="P798" s="205"/>
      <c r="Q798" s="205"/>
      <c r="R798" s="205"/>
      <c r="S798" s="205"/>
      <c r="T798" s="205"/>
      <c r="X798" s="205"/>
      <c r="Y798" s="205"/>
      <c r="AG798" s="787"/>
    </row>
    <row r="799" spans="1:33" x14ac:dyDescent="0.2">
      <c r="A799" s="205"/>
      <c r="B799" s="205"/>
      <c r="C799" s="205"/>
      <c r="D799" s="205"/>
      <c r="E799" s="205"/>
      <c r="F799" s="205"/>
      <c r="G799" s="205"/>
      <c r="H799" s="205"/>
      <c r="I799" s="205"/>
      <c r="J799" s="205"/>
      <c r="K799" s="205"/>
      <c r="L799" s="205"/>
      <c r="M799" s="205"/>
      <c r="N799" s="205"/>
      <c r="O799" s="205"/>
      <c r="P799" s="205"/>
      <c r="Q799" s="205"/>
      <c r="R799" s="205"/>
      <c r="S799" s="205"/>
      <c r="T799" s="205"/>
      <c r="X799" s="205"/>
      <c r="Y799" s="205"/>
      <c r="AG799" s="787"/>
    </row>
    <row r="800" spans="1:33" x14ac:dyDescent="0.2">
      <c r="A800" s="205"/>
      <c r="B800" s="205"/>
      <c r="C800" s="205"/>
      <c r="D800" s="205"/>
      <c r="E800" s="205"/>
      <c r="F800" s="205"/>
      <c r="G800" s="205"/>
      <c r="H800" s="205"/>
      <c r="I800" s="205"/>
      <c r="J800" s="205"/>
      <c r="K800" s="205"/>
      <c r="L800" s="205"/>
      <c r="M800" s="205"/>
      <c r="N800" s="205"/>
      <c r="O800" s="205"/>
      <c r="P800" s="205"/>
      <c r="Q800" s="205"/>
      <c r="R800" s="205"/>
      <c r="S800" s="205"/>
      <c r="T800" s="205"/>
      <c r="X800" s="205"/>
      <c r="Y800" s="205"/>
      <c r="AG800" s="787"/>
    </row>
    <row r="801" spans="1:33" x14ac:dyDescent="0.2">
      <c r="A801" s="205"/>
      <c r="B801" s="205"/>
      <c r="C801" s="205"/>
      <c r="D801" s="205"/>
      <c r="E801" s="205"/>
      <c r="F801" s="205"/>
      <c r="G801" s="205"/>
      <c r="H801" s="205"/>
      <c r="I801" s="205"/>
      <c r="J801" s="205"/>
      <c r="K801" s="205"/>
      <c r="L801" s="205"/>
      <c r="M801" s="205"/>
      <c r="N801" s="205"/>
      <c r="O801" s="205"/>
      <c r="P801" s="205"/>
      <c r="Q801" s="205"/>
      <c r="R801" s="205"/>
      <c r="S801" s="205"/>
      <c r="T801" s="205"/>
      <c r="X801" s="205"/>
      <c r="Y801" s="205"/>
      <c r="AG801" s="787"/>
    </row>
    <row r="802" spans="1:33" x14ac:dyDescent="0.2">
      <c r="A802" s="205"/>
      <c r="B802" s="205"/>
      <c r="C802" s="205"/>
      <c r="D802" s="205"/>
      <c r="E802" s="205"/>
      <c r="F802" s="205"/>
      <c r="G802" s="205"/>
      <c r="H802" s="205"/>
      <c r="I802" s="205"/>
      <c r="J802" s="205"/>
      <c r="K802" s="205"/>
      <c r="L802" s="205"/>
      <c r="M802" s="205"/>
      <c r="N802" s="205"/>
      <c r="O802" s="205"/>
      <c r="P802" s="205"/>
      <c r="Q802" s="205"/>
      <c r="R802" s="205"/>
      <c r="S802" s="205"/>
      <c r="T802" s="205"/>
      <c r="X802" s="205"/>
      <c r="Y802" s="205"/>
      <c r="AG802" s="787"/>
    </row>
    <row r="803" spans="1:33" x14ac:dyDescent="0.2">
      <c r="A803" s="205"/>
      <c r="B803" s="205"/>
      <c r="C803" s="205"/>
      <c r="D803" s="205"/>
      <c r="E803" s="205"/>
      <c r="F803" s="205"/>
      <c r="G803" s="205"/>
      <c r="H803" s="205"/>
      <c r="I803" s="205"/>
      <c r="J803" s="205"/>
      <c r="K803" s="205"/>
      <c r="L803" s="205"/>
      <c r="M803" s="205"/>
      <c r="N803" s="205"/>
      <c r="O803" s="205"/>
      <c r="P803" s="205"/>
      <c r="Q803" s="205"/>
      <c r="R803" s="205"/>
      <c r="S803" s="205"/>
      <c r="T803" s="205"/>
      <c r="X803" s="205"/>
      <c r="Y803" s="205"/>
      <c r="AG803" s="787"/>
    </row>
    <row r="804" spans="1:33" x14ac:dyDescent="0.2">
      <c r="A804" s="205"/>
      <c r="B804" s="205"/>
      <c r="C804" s="205"/>
      <c r="D804" s="205"/>
      <c r="E804" s="205"/>
      <c r="F804" s="205"/>
      <c r="G804" s="205"/>
      <c r="H804" s="205"/>
      <c r="I804" s="205"/>
      <c r="J804" s="205"/>
      <c r="K804" s="205"/>
      <c r="L804" s="205"/>
      <c r="M804" s="205"/>
      <c r="N804" s="205"/>
      <c r="O804" s="205"/>
      <c r="P804" s="205"/>
      <c r="Q804" s="205"/>
      <c r="R804" s="205"/>
      <c r="S804" s="205"/>
      <c r="T804" s="205"/>
      <c r="X804" s="205"/>
      <c r="Y804" s="205"/>
      <c r="AG804" s="787"/>
    </row>
    <row r="805" spans="1:33" x14ac:dyDescent="0.2">
      <c r="A805" s="205"/>
      <c r="B805" s="205"/>
      <c r="C805" s="205"/>
      <c r="D805" s="205"/>
      <c r="E805" s="205"/>
      <c r="F805" s="205"/>
      <c r="G805" s="205"/>
      <c r="H805" s="205"/>
      <c r="I805" s="205"/>
      <c r="J805" s="205"/>
      <c r="K805" s="205"/>
      <c r="L805" s="205"/>
      <c r="M805" s="205"/>
      <c r="N805" s="205"/>
      <c r="O805" s="205"/>
      <c r="P805" s="205"/>
      <c r="Q805" s="205"/>
      <c r="R805" s="205"/>
      <c r="S805" s="205"/>
      <c r="T805" s="205"/>
      <c r="X805" s="205"/>
      <c r="Y805" s="205"/>
      <c r="AG805" s="787"/>
    </row>
    <row r="806" spans="1:33" x14ac:dyDescent="0.2">
      <c r="A806" s="205"/>
      <c r="B806" s="205"/>
      <c r="C806" s="205"/>
      <c r="D806" s="205"/>
      <c r="E806" s="205"/>
      <c r="F806" s="205"/>
      <c r="G806" s="205"/>
      <c r="H806" s="205"/>
      <c r="I806" s="205"/>
      <c r="J806" s="205"/>
      <c r="K806" s="205"/>
      <c r="L806" s="205"/>
      <c r="M806" s="205"/>
      <c r="N806" s="205"/>
      <c r="O806" s="205"/>
      <c r="P806" s="205"/>
      <c r="Q806" s="205"/>
      <c r="R806" s="205"/>
      <c r="S806" s="205"/>
      <c r="T806" s="205"/>
      <c r="X806" s="205"/>
      <c r="Y806" s="205"/>
      <c r="AG806" s="787"/>
    </row>
    <row r="807" spans="1:33" x14ac:dyDescent="0.2">
      <c r="A807" s="205"/>
      <c r="B807" s="205"/>
      <c r="C807" s="205"/>
      <c r="D807" s="205"/>
      <c r="E807" s="205"/>
      <c r="F807" s="205"/>
      <c r="G807" s="205"/>
      <c r="H807" s="205"/>
      <c r="I807" s="205"/>
      <c r="J807" s="205"/>
      <c r="K807" s="205"/>
      <c r="L807" s="205"/>
      <c r="M807" s="205"/>
      <c r="N807" s="205"/>
      <c r="O807" s="205"/>
      <c r="P807" s="205"/>
      <c r="Q807" s="205"/>
      <c r="R807" s="205"/>
      <c r="S807" s="205"/>
      <c r="T807" s="205"/>
      <c r="X807" s="205"/>
      <c r="Y807" s="205"/>
      <c r="AG807" s="787"/>
    </row>
    <row r="808" spans="1:33" x14ac:dyDescent="0.2">
      <c r="A808" s="205"/>
      <c r="B808" s="205"/>
      <c r="C808" s="205"/>
      <c r="D808" s="205"/>
      <c r="E808" s="205"/>
      <c r="F808" s="205"/>
      <c r="G808" s="205"/>
      <c r="H808" s="205"/>
      <c r="I808" s="205"/>
      <c r="J808" s="205"/>
      <c r="K808" s="205"/>
      <c r="L808" s="205"/>
      <c r="M808" s="205"/>
      <c r="N808" s="205"/>
      <c r="O808" s="205"/>
      <c r="P808" s="205"/>
      <c r="Q808" s="205"/>
      <c r="R808" s="205"/>
      <c r="S808" s="205"/>
      <c r="T808" s="205"/>
      <c r="X808" s="205"/>
      <c r="Y808" s="205"/>
      <c r="AG808" s="787"/>
    </row>
    <row r="809" spans="1:33" x14ac:dyDescent="0.2">
      <c r="A809" s="205"/>
      <c r="B809" s="205"/>
      <c r="C809" s="205"/>
      <c r="D809" s="205"/>
      <c r="E809" s="205"/>
      <c r="F809" s="205"/>
      <c r="G809" s="205"/>
      <c r="H809" s="205"/>
      <c r="I809" s="205"/>
      <c r="J809" s="205"/>
      <c r="K809" s="205"/>
      <c r="L809" s="205"/>
      <c r="M809" s="205"/>
      <c r="N809" s="205"/>
      <c r="O809" s="205"/>
      <c r="P809" s="205"/>
      <c r="Q809" s="205"/>
      <c r="R809" s="205"/>
      <c r="S809" s="205"/>
      <c r="T809" s="205"/>
      <c r="X809" s="205"/>
      <c r="Y809" s="205"/>
      <c r="AG809" s="787"/>
    </row>
    <row r="810" spans="1:33" x14ac:dyDescent="0.2">
      <c r="A810" s="205"/>
      <c r="B810" s="205"/>
      <c r="C810" s="205"/>
      <c r="D810" s="205"/>
      <c r="E810" s="205"/>
      <c r="F810" s="205"/>
      <c r="G810" s="205"/>
      <c r="H810" s="205"/>
      <c r="I810" s="205"/>
      <c r="J810" s="205"/>
      <c r="K810" s="205"/>
      <c r="L810" s="205"/>
      <c r="M810" s="205"/>
      <c r="N810" s="205"/>
      <c r="O810" s="205"/>
      <c r="P810" s="205"/>
      <c r="Q810" s="205"/>
      <c r="R810" s="205"/>
      <c r="S810" s="205"/>
      <c r="T810" s="205"/>
      <c r="X810" s="205"/>
      <c r="Y810" s="205"/>
      <c r="AG810" s="787"/>
    </row>
    <row r="811" spans="1:33" x14ac:dyDescent="0.2">
      <c r="A811" s="205"/>
      <c r="B811" s="205"/>
      <c r="C811" s="205"/>
      <c r="D811" s="205"/>
      <c r="E811" s="205"/>
      <c r="F811" s="205"/>
      <c r="G811" s="205"/>
      <c r="H811" s="205"/>
      <c r="I811" s="205"/>
      <c r="J811" s="205"/>
      <c r="K811" s="205"/>
      <c r="L811" s="205"/>
      <c r="M811" s="205"/>
      <c r="N811" s="205"/>
      <c r="O811" s="205"/>
      <c r="P811" s="205"/>
      <c r="Q811" s="205"/>
      <c r="R811" s="205"/>
      <c r="S811" s="205"/>
      <c r="T811" s="205"/>
      <c r="X811" s="205"/>
      <c r="Y811" s="205"/>
      <c r="AG811" s="787"/>
    </row>
    <row r="812" spans="1:33" x14ac:dyDescent="0.2">
      <c r="A812" s="205"/>
      <c r="B812" s="205"/>
      <c r="C812" s="205"/>
      <c r="D812" s="205"/>
      <c r="E812" s="205"/>
      <c r="F812" s="205"/>
      <c r="G812" s="205"/>
      <c r="H812" s="205"/>
      <c r="I812" s="205"/>
      <c r="J812" s="205"/>
      <c r="K812" s="205"/>
      <c r="L812" s="205"/>
      <c r="M812" s="205"/>
      <c r="N812" s="205"/>
      <c r="O812" s="205"/>
      <c r="P812" s="205"/>
      <c r="Q812" s="205"/>
      <c r="R812" s="205"/>
      <c r="S812" s="205"/>
      <c r="T812" s="205"/>
      <c r="X812" s="205"/>
      <c r="Y812" s="205"/>
      <c r="AG812" s="787"/>
    </row>
    <row r="813" spans="1:33" x14ac:dyDescent="0.2">
      <c r="A813" s="205"/>
      <c r="B813" s="205"/>
      <c r="C813" s="205"/>
      <c r="D813" s="205"/>
      <c r="E813" s="205"/>
      <c r="F813" s="205"/>
      <c r="G813" s="205"/>
      <c r="H813" s="205"/>
      <c r="I813" s="205"/>
      <c r="J813" s="205"/>
      <c r="K813" s="205"/>
      <c r="L813" s="205"/>
      <c r="M813" s="205"/>
      <c r="N813" s="205"/>
      <c r="O813" s="205"/>
      <c r="P813" s="205"/>
      <c r="Q813" s="205"/>
      <c r="R813" s="205"/>
      <c r="S813" s="205"/>
      <c r="T813" s="205"/>
      <c r="X813" s="205"/>
      <c r="Y813" s="205"/>
      <c r="AG813" s="787"/>
    </row>
    <row r="814" spans="1:33" x14ac:dyDescent="0.2">
      <c r="A814" s="205"/>
      <c r="B814" s="205"/>
      <c r="C814" s="205"/>
      <c r="D814" s="205"/>
      <c r="E814" s="205"/>
      <c r="F814" s="205"/>
      <c r="G814" s="205"/>
      <c r="H814" s="205"/>
      <c r="I814" s="205"/>
      <c r="J814" s="205"/>
      <c r="K814" s="205"/>
      <c r="L814" s="205"/>
      <c r="M814" s="205"/>
      <c r="N814" s="205"/>
      <c r="O814" s="205"/>
      <c r="P814" s="205"/>
      <c r="Q814" s="205"/>
      <c r="R814" s="205"/>
      <c r="S814" s="205"/>
      <c r="T814" s="205"/>
      <c r="X814" s="205"/>
      <c r="Y814" s="205"/>
      <c r="AG814" s="787"/>
    </row>
    <row r="815" spans="1:33" x14ac:dyDescent="0.2">
      <c r="A815" s="205"/>
      <c r="B815" s="205"/>
      <c r="C815" s="205"/>
      <c r="D815" s="205"/>
      <c r="E815" s="205"/>
      <c r="F815" s="205"/>
      <c r="G815" s="205"/>
      <c r="H815" s="205"/>
      <c r="I815" s="205"/>
      <c r="J815" s="205"/>
      <c r="K815" s="205"/>
      <c r="L815" s="205"/>
      <c r="M815" s="205"/>
      <c r="N815" s="205"/>
      <c r="O815" s="205"/>
      <c r="P815" s="205"/>
      <c r="Q815" s="205"/>
      <c r="R815" s="205"/>
      <c r="S815" s="205"/>
      <c r="T815" s="205"/>
      <c r="X815" s="205"/>
      <c r="Y815" s="205"/>
      <c r="AG815" s="787"/>
    </row>
    <row r="816" spans="1:33" x14ac:dyDescent="0.2">
      <c r="A816" s="205"/>
      <c r="B816" s="205"/>
      <c r="C816" s="205"/>
      <c r="D816" s="205"/>
      <c r="E816" s="205"/>
      <c r="F816" s="205"/>
      <c r="G816" s="205"/>
      <c r="H816" s="205"/>
      <c r="I816" s="205"/>
      <c r="J816" s="205"/>
      <c r="K816" s="205"/>
      <c r="L816" s="205"/>
      <c r="M816" s="205"/>
      <c r="N816" s="205"/>
      <c r="O816" s="205"/>
      <c r="P816" s="205"/>
      <c r="Q816" s="205"/>
      <c r="R816" s="205"/>
      <c r="S816" s="205"/>
      <c r="T816" s="205"/>
      <c r="X816" s="205"/>
      <c r="Y816" s="205"/>
      <c r="AG816" s="787"/>
    </row>
    <row r="817" spans="1:33" x14ac:dyDescent="0.2">
      <c r="A817" s="205"/>
      <c r="B817" s="205"/>
      <c r="C817" s="205"/>
      <c r="D817" s="205"/>
      <c r="E817" s="205"/>
      <c r="F817" s="205"/>
      <c r="G817" s="205"/>
      <c r="H817" s="205"/>
      <c r="I817" s="205"/>
      <c r="J817" s="205"/>
      <c r="K817" s="205"/>
      <c r="L817" s="205"/>
      <c r="M817" s="205"/>
      <c r="N817" s="205"/>
      <c r="O817" s="205"/>
      <c r="P817" s="205"/>
      <c r="Q817" s="205"/>
      <c r="R817" s="205"/>
      <c r="S817" s="205"/>
      <c r="T817" s="205"/>
      <c r="X817" s="205"/>
      <c r="Y817" s="205"/>
      <c r="AG817" s="787"/>
    </row>
    <row r="818" spans="1:33" x14ac:dyDescent="0.2">
      <c r="A818" s="205"/>
      <c r="B818" s="205"/>
      <c r="C818" s="205"/>
      <c r="D818" s="205"/>
      <c r="E818" s="205"/>
      <c r="F818" s="205"/>
      <c r="G818" s="205"/>
      <c r="H818" s="205"/>
      <c r="I818" s="205"/>
      <c r="J818" s="205"/>
      <c r="K818" s="205"/>
      <c r="L818" s="205"/>
      <c r="M818" s="205"/>
      <c r="N818" s="205"/>
      <c r="O818" s="205"/>
      <c r="P818" s="205"/>
      <c r="Q818" s="205"/>
      <c r="R818" s="205"/>
      <c r="S818" s="205"/>
      <c r="T818" s="205"/>
      <c r="X818" s="205"/>
      <c r="Y818" s="205"/>
      <c r="AG818" s="787"/>
    </row>
    <row r="819" spans="1:33" x14ac:dyDescent="0.2">
      <c r="A819" s="205"/>
      <c r="B819" s="205"/>
      <c r="C819" s="205"/>
      <c r="D819" s="205"/>
      <c r="E819" s="205"/>
      <c r="F819" s="205"/>
      <c r="G819" s="205"/>
      <c r="H819" s="205"/>
      <c r="I819" s="205"/>
      <c r="J819" s="205"/>
      <c r="K819" s="205"/>
      <c r="L819" s="205"/>
      <c r="M819" s="205"/>
      <c r="N819" s="205"/>
      <c r="O819" s="205"/>
      <c r="P819" s="205"/>
      <c r="Q819" s="205"/>
      <c r="R819" s="205"/>
      <c r="S819" s="205"/>
      <c r="T819" s="205"/>
      <c r="X819" s="205"/>
      <c r="Y819" s="205"/>
      <c r="AG819" s="787"/>
    </row>
    <row r="820" spans="1:33" x14ac:dyDescent="0.2">
      <c r="A820" s="205"/>
      <c r="B820" s="205"/>
      <c r="C820" s="205"/>
      <c r="D820" s="205"/>
      <c r="E820" s="205"/>
      <c r="F820" s="205"/>
      <c r="G820" s="205"/>
      <c r="H820" s="205"/>
      <c r="I820" s="205"/>
      <c r="J820" s="205"/>
      <c r="K820" s="205"/>
      <c r="L820" s="205"/>
      <c r="M820" s="205"/>
      <c r="N820" s="205"/>
      <c r="O820" s="205"/>
      <c r="P820" s="205"/>
      <c r="Q820" s="205"/>
      <c r="R820" s="205"/>
      <c r="S820" s="205"/>
      <c r="T820" s="205"/>
      <c r="X820" s="205"/>
      <c r="Y820" s="205"/>
      <c r="AG820" s="787"/>
    </row>
    <row r="821" spans="1:33" x14ac:dyDescent="0.2">
      <c r="A821" s="205"/>
      <c r="B821" s="205"/>
      <c r="C821" s="205"/>
      <c r="D821" s="205"/>
      <c r="E821" s="205"/>
      <c r="F821" s="205"/>
      <c r="G821" s="205"/>
      <c r="H821" s="205"/>
      <c r="I821" s="205"/>
      <c r="J821" s="205"/>
      <c r="K821" s="205"/>
      <c r="L821" s="205"/>
      <c r="M821" s="205"/>
      <c r="N821" s="205"/>
      <c r="O821" s="205"/>
      <c r="P821" s="205"/>
      <c r="Q821" s="205"/>
      <c r="R821" s="205"/>
      <c r="S821" s="205"/>
      <c r="T821" s="205"/>
      <c r="X821" s="205"/>
      <c r="Y821" s="205"/>
      <c r="AG821" s="787"/>
    </row>
    <row r="822" spans="1:33" x14ac:dyDescent="0.2">
      <c r="A822" s="205"/>
      <c r="B822" s="205"/>
      <c r="C822" s="205"/>
      <c r="D822" s="205"/>
      <c r="E822" s="205"/>
      <c r="F822" s="205"/>
      <c r="G822" s="205"/>
      <c r="H822" s="205"/>
      <c r="I822" s="205"/>
      <c r="J822" s="205"/>
      <c r="K822" s="205"/>
      <c r="L822" s="205"/>
      <c r="M822" s="205"/>
      <c r="N822" s="205"/>
      <c r="O822" s="205"/>
      <c r="P822" s="205"/>
      <c r="Q822" s="205"/>
      <c r="R822" s="205"/>
      <c r="S822" s="205"/>
      <c r="T822" s="205"/>
      <c r="X822" s="205"/>
      <c r="Y822" s="205"/>
      <c r="AG822" s="787"/>
    </row>
    <row r="823" spans="1:33" x14ac:dyDescent="0.2">
      <c r="A823" s="205"/>
      <c r="B823" s="205"/>
      <c r="C823" s="205"/>
      <c r="D823" s="205"/>
      <c r="E823" s="205"/>
      <c r="F823" s="205"/>
      <c r="G823" s="205"/>
      <c r="H823" s="205"/>
      <c r="I823" s="205"/>
      <c r="J823" s="205"/>
      <c r="K823" s="205"/>
      <c r="L823" s="205"/>
      <c r="M823" s="205"/>
      <c r="N823" s="205"/>
      <c r="O823" s="205"/>
      <c r="P823" s="205"/>
      <c r="Q823" s="205"/>
      <c r="R823" s="205"/>
      <c r="S823" s="205"/>
      <c r="T823" s="205"/>
      <c r="X823" s="205"/>
      <c r="Y823" s="205"/>
      <c r="AG823" s="787"/>
    </row>
    <row r="824" spans="1:33" x14ac:dyDescent="0.2">
      <c r="A824" s="205"/>
      <c r="B824" s="205"/>
      <c r="C824" s="205"/>
      <c r="D824" s="205"/>
      <c r="E824" s="205"/>
      <c r="F824" s="205"/>
      <c r="G824" s="205"/>
      <c r="H824" s="205"/>
      <c r="I824" s="205"/>
      <c r="J824" s="205"/>
      <c r="K824" s="205"/>
      <c r="L824" s="205"/>
      <c r="M824" s="205"/>
      <c r="N824" s="205"/>
      <c r="O824" s="205"/>
      <c r="P824" s="205"/>
      <c r="Q824" s="205"/>
      <c r="R824" s="205"/>
      <c r="S824" s="205"/>
      <c r="T824" s="205"/>
      <c r="X824" s="205"/>
      <c r="Y824" s="205"/>
      <c r="AG824" s="787"/>
    </row>
    <row r="825" spans="1:33" x14ac:dyDescent="0.2">
      <c r="A825" s="205"/>
      <c r="B825" s="205"/>
      <c r="C825" s="205"/>
      <c r="D825" s="205"/>
      <c r="E825" s="205"/>
      <c r="F825" s="205"/>
      <c r="G825" s="205"/>
      <c r="H825" s="205"/>
      <c r="I825" s="205"/>
      <c r="J825" s="205"/>
      <c r="K825" s="205"/>
      <c r="L825" s="205"/>
      <c r="M825" s="205"/>
      <c r="N825" s="205"/>
      <c r="O825" s="205"/>
      <c r="P825" s="205"/>
      <c r="Q825" s="205"/>
      <c r="R825" s="205"/>
      <c r="S825" s="205"/>
      <c r="T825" s="205"/>
      <c r="X825" s="205"/>
      <c r="Y825" s="205"/>
      <c r="AG825" s="787"/>
    </row>
    <row r="826" spans="1:33" x14ac:dyDescent="0.2">
      <c r="A826" s="205"/>
      <c r="B826" s="205"/>
      <c r="C826" s="205"/>
      <c r="D826" s="205"/>
      <c r="E826" s="205"/>
      <c r="F826" s="205"/>
      <c r="G826" s="205"/>
      <c r="H826" s="205"/>
      <c r="I826" s="205"/>
      <c r="J826" s="205"/>
      <c r="K826" s="205"/>
      <c r="L826" s="205"/>
      <c r="M826" s="205"/>
      <c r="N826" s="205"/>
      <c r="O826" s="205"/>
      <c r="P826" s="205"/>
      <c r="Q826" s="205"/>
      <c r="R826" s="205"/>
      <c r="S826" s="205"/>
      <c r="T826" s="205"/>
      <c r="X826" s="205"/>
      <c r="Y826" s="205"/>
      <c r="AG826" s="787"/>
    </row>
    <row r="827" spans="1:33" x14ac:dyDescent="0.2">
      <c r="A827" s="205"/>
      <c r="B827" s="205"/>
      <c r="C827" s="205"/>
      <c r="D827" s="205"/>
      <c r="E827" s="205"/>
      <c r="F827" s="205"/>
      <c r="G827" s="205"/>
      <c r="H827" s="205"/>
      <c r="I827" s="205"/>
      <c r="J827" s="205"/>
      <c r="K827" s="205"/>
      <c r="L827" s="205"/>
      <c r="M827" s="205"/>
      <c r="N827" s="205"/>
      <c r="O827" s="205"/>
      <c r="P827" s="205"/>
      <c r="Q827" s="205"/>
      <c r="R827" s="205"/>
      <c r="S827" s="205"/>
      <c r="T827" s="205"/>
      <c r="X827" s="205"/>
      <c r="Y827" s="205"/>
      <c r="AG827" s="787"/>
    </row>
    <row r="828" spans="1:33" x14ac:dyDescent="0.2">
      <c r="A828" s="205"/>
      <c r="B828" s="205"/>
      <c r="C828" s="205"/>
      <c r="D828" s="205"/>
      <c r="E828" s="205"/>
      <c r="F828" s="205"/>
      <c r="G828" s="205"/>
      <c r="H828" s="205"/>
      <c r="I828" s="205"/>
      <c r="J828" s="205"/>
      <c r="K828" s="205"/>
      <c r="L828" s="205"/>
      <c r="M828" s="205"/>
      <c r="N828" s="205"/>
      <c r="O828" s="205"/>
      <c r="P828" s="205"/>
      <c r="Q828" s="205"/>
      <c r="R828" s="205"/>
      <c r="S828" s="205"/>
      <c r="T828" s="205"/>
      <c r="X828" s="205"/>
      <c r="Y828" s="205"/>
      <c r="AG828" s="787"/>
    </row>
    <row r="829" spans="1:33" x14ac:dyDescent="0.2">
      <c r="A829" s="205"/>
      <c r="B829" s="205"/>
      <c r="C829" s="205"/>
      <c r="D829" s="205"/>
      <c r="E829" s="205"/>
      <c r="F829" s="205"/>
      <c r="G829" s="205"/>
      <c r="H829" s="205"/>
      <c r="I829" s="205"/>
      <c r="J829" s="205"/>
      <c r="K829" s="205"/>
      <c r="L829" s="205"/>
      <c r="M829" s="205"/>
      <c r="N829" s="205"/>
      <c r="O829" s="205"/>
      <c r="P829" s="205"/>
      <c r="Q829" s="205"/>
      <c r="R829" s="205"/>
      <c r="S829" s="205"/>
      <c r="T829" s="205"/>
      <c r="X829" s="205"/>
      <c r="Y829" s="205"/>
      <c r="AG829" s="787"/>
    </row>
    <row r="830" spans="1:33" x14ac:dyDescent="0.2">
      <c r="A830" s="205"/>
      <c r="B830" s="205"/>
      <c r="C830" s="205"/>
      <c r="D830" s="205"/>
      <c r="E830" s="205"/>
      <c r="F830" s="205"/>
      <c r="G830" s="205"/>
      <c r="H830" s="205"/>
      <c r="I830" s="205"/>
      <c r="J830" s="205"/>
      <c r="K830" s="205"/>
      <c r="L830" s="205"/>
      <c r="M830" s="205"/>
      <c r="N830" s="205"/>
      <c r="O830" s="205"/>
      <c r="P830" s="205"/>
      <c r="Q830" s="205"/>
      <c r="R830" s="205"/>
      <c r="S830" s="205"/>
      <c r="T830" s="205"/>
      <c r="X830" s="205"/>
      <c r="Y830" s="205"/>
      <c r="AG830" s="787"/>
    </row>
    <row r="831" spans="1:33" x14ac:dyDescent="0.2">
      <c r="A831" s="205"/>
      <c r="B831" s="205"/>
      <c r="C831" s="205"/>
      <c r="D831" s="205"/>
      <c r="E831" s="205"/>
      <c r="F831" s="205"/>
      <c r="G831" s="205"/>
      <c r="H831" s="205"/>
      <c r="I831" s="205"/>
      <c r="J831" s="205"/>
      <c r="K831" s="205"/>
      <c r="L831" s="205"/>
      <c r="M831" s="205"/>
      <c r="N831" s="205"/>
      <c r="O831" s="205"/>
      <c r="P831" s="205"/>
      <c r="Q831" s="205"/>
      <c r="R831" s="205"/>
      <c r="S831" s="205"/>
      <c r="T831" s="205"/>
      <c r="X831" s="205"/>
      <c r="Y831" s="205"/>
      <c r="AG831" s="787"/>
    </row>
    <row r="832" spans="1:33" x14ac:dyDescent="0.2">
      <c r="A832" s="205"/>
      <c r="B832" s="205"/>
      <c r="C832" s="205"/>
      <c r="D832" s="205"/>
      <c r="E832" s="205"/>
      <c r="F832" s="205"/>
      <c r="G832" s="205"/>
      <c r="H832" s="205"/>
      <c r="I832" s="205"/>
      <c r="J832" s="205"/>
      <c r="K832" s="205"/>
      <c r="L832" s="205"/>
      <c r="M832" s="205"/>
      <c r="N832" s="205"/>
      <c r="O832" s="205"/>
      <c r="P832" s="205"/>
      <c r="Q832" s="205"/>
      <c r="R832" s="205"/>
      <c r="S832" s="205"/>
      <c r="T832" s="205"/>
      <c r="X832" s="205"/>
      <c r="Y832" s="205"/>
      <c r="AG832" s="787"/>
    </row>
    <row r="833" spans="1:33" x14ac:dyDescent="0.2">
      <c r="A833" s="205"/>
      <c r="B833" s="205"/>
      <c r="C833" s="205"/>
      <c r="D833" s="205"/>
      <c r="E833" s="205"/>
      <c r="F833" s="205"/>
      <c r="G833" s="205"/>
      <c r="H833" s="205"/>
      <c r="I833" s="205"/>
      <c r="J833" s="205"/>
      <c r="K833" s="205"/>
      <c r="L833" s="205"/>
      <c r="M833" s="205"/>
      <c r="N833" s="205"/>
      <c r="O833" s="205"/>
      <c r="P833" s="205"/>
      <c r="Q833" s="205"/>
      <c r="R833" s="205"/>
      <c r="S833" s="205"/>
      <c r="T833" s="205"/>
      <c r="X833" s="205"/>
      <c r="Y833" s="205"/>
      <c r="AG833" s="787"/>
    </row>
    <row r="834" spans="1:33" x14ac:dyDescent="0.2">
      <c r="A834" s="205"/>
      <c r="B834" s="205"/>
      <c r="C834" s="205"/>
      <c r="D834" s="205"/>
      <c r="E834" s="205"/>
      <c r="F834" s="205"/>
      <c r="G834" s="205"/>
      <c r="H834" s="205"/>
      <c r="I834" s="205"/>
      <c r="J834" s="205"/>
      <c r="K834" s="205"/>
      <c r="L834" s="205"/>
      <c r="M834" s="205"/>
      <c r="N834" s="205"/>
      <c r="O834" s="205"/>
      <c r="P834" s="205"/>
      <c r="Q834" s="205"/>
      <c r="R834" s="205"/>
      <c r="S834" s="205"/>
      <c r="T834" s="205"/>
      <c r="X834" s="205"/>
      <c r="Y834" s="205"/>
      <c r="AG834" s="787"/>
    </row>
    <row r="835" spans="1:33" x14ac:dyDescent="0.2">
      <c r="A835" s="205"/>
      <c r="B835" s="205"/>
      <c r="C835" s="205"/>
      <c r="D835" s="205"/>
      <c r="E835" s="205"/>
      <c r="F835" s="205"/>
      <c r="G835" s="205"/>
      <c r="H835" s="205"/>
      <c r="I835" s="205"/>
      <c r="J835" s="205"/>
      <c r="K835" s="205"/>
      <c r="L835" s="205"/>
      <c r="M835" s="205"/>
      <c r="N835" s="205"/>
      <c r="O835" s="205"/>
      <c r="P835" s="205"/>
      <c r="Q835" s="205"/>
      <c r="R835" s="205"/>
      <c r="S835" s="205"/>
      <c r="T835" s="205"/>
      <c r="X835" s="205"/>
      <c r="Y835" s="205"/>
      <c r="AG835" s="787"/>
    </row>
    <row r="836" spans="1:33" x14ac:dyDescent="0.2">
      <c r="A836" s="205"/>
      <c r="B836" s="205"/>
      <c r="C836" s="205"/>
      <c r="D836" s="205"/>
      <c r="E836" s="205"/>
      <c r="F836" s="205"/>
      <c r="G836" s="205"/>
      <c r="H836" s="205"/>
      <c r="I836" s="205"/>
      <c r="J836" s="205"/>
      <c r="K836" s="205"/>
      <c r="L836" s="205"/>
      <c r="M836" s="205"/>
      <c r="N836" s="205"/>
      <c r="O836" s="205"/>
      <c r="P836" s="205"/>
      <c r="Q836" s="205"/>
      <c r="R836" s="205"/>
      <c r="S836" s="205"/>
      <c r="T836" s="205"/>
      <c r="X836" s="205"/>
      <c r="Y836" s="205"/>
      <c r="AG836" s="787"/>
    </row>
    <row r="837" spans="1:33" x14ac:dyDescent="0.2">
      <c r="A837" s="205"/>
      <c r="B837" s="205"/>
      <c r="C837" s="205"/>
      <c r="D837" s="205"/>
      <c r="E837" s="205"/>
      <c r="F837" s="205"/>
      <c r="G837" s="205"/>
      <c r="H837" s="205"/>
      <c r="I837" s="205"/>
      <c r="J837" s="205"/>
      <c r="K837" s="205"/>
      <c r="L837" s="205"/>
      <c r="M837" s="205"/>
      <c r="N837" s="205"/>
      <c r="O837" s="205"/>
      <c r="P837" s="205"/>
      <c r="Q837" s="205"/>
      <c r="R837" s="205"/>
      <c r="S837" s="205"/>
      <c r="T837" s="205"/>
      <c r="X837" s="205"/>
      <c r="Y837" s="205"/>
      <c r="AG837" s="787"/>
    </row>
    <row r="838" spans="1:33" x14ac:dyDescent="0.2">
      <c r="A838" s="205"/>
      <c r="B838" s="205"/>
      <c r="C838" s="205"/>
      <c r="D838" s="205"/>
      <c r="E838" s="205"/>
      <c r="F838" s="205"/>
      <c r="G838" s="205"/>
      <c r="H838" s="205"/>
      <c r="I838" s="205"/>
      <c r="J838" s="205"/>
      <c r="K838" s="205"/>
      <c r="L838" s="205"/>
      <c r="M838" s="205"/>
      <c r="N838" s="205"/>
      <c r="O838" s="205"/>
      <c r="P838" s="205"/>
      <c r="Q838" s="205"/>
      <c r="R838" s="205"/>
      <c r="S838" s="205"/>
      <c r="T838" s="205"/>
      <c r="X838" s="205"/>
      <c r="Y838" s="205"/>
      <c r="AG838" s="787"/>
    </row>
    <row r="839" spans="1:33" x14ac:dyDescent="0.2">
      <c r="A839" s="205"/>
      <c r="B839" s="205"/>
      <c r="C839" s="205"/>
      <c r="D839" s="205"/>
      <c r="E839" s="205"/>
      <c r="F839" s="205"/>
      <c r="G839" s="205"/>
      <c r="H839" s="205"/>
      <c r="I839" s="205"/>
      <c r="J839" s="205"/>
      <c r="K839" s="205"/>
      <c r="L839" s="205"/>
      <c r="M839" s="205"/>
      <c r="N839" s="205"/>
      <c r="O839" s="205"/>
      <c r="P839" s="205"/>
      <c r="Q839" s="205"/>
      <c r="R839" s="205"/>
      <c r="S839" s="205"/>
      <c r="T839" s="205"/>
      <c r="X839" s="205"/>
      <c r="Y839" s="205"/>
      <c r="AG839" s="787"/>
    </row>
    <row r="840" spans="1:33" x14ac:dyDescent="0.2">
      <c r="A840" s="205"/>
      <c r="B840" s="205"/>
      <c r="C840" s="205"/>
      <c r="D840" s="205"/>
      <c r="E840" s="205"/>
      <c r="F840" s="205"/>
      <c r="G840" s="205"/>
      <c r="H840" s="205"/>
      <c r="I840" s="205"/>
      <c r="J840" s="205"/>
      <c r="K840" s="205"/>
      <c r="L840" s="205"/>
      <c r="M840" s="205"/>
      <c r="N840" s="205"/>
      <c r="O840" s="205"/>
      <c r="P840" s="205"/>
      <c r="Q840" s="205"/>
      <c r="R840" s="205"/>
      <c r="S840" s="205"/>
      <c r="T840" s="205"/>
      <c r="X840" s="205"/>
      <c r="Y840" s="205"/>
      <c r="AG840" s="787"/>
    </row>
    <row r="841" spans="1:33" x14ac:dyDescent="0.2">
      <c r="A841" s="205"/>
      <c r="B841" s="205"/>
      <c r="C841" s="205"/>
      <c r="D841" s="205"/>
      <c r="E841" s="205"/>
      <c r="F841" s="205"/>
      <c r="G841" s="205"/>
      <c r="H841" s="205"/>
      <c r="I841" s="205"/>
      <c r="J841" s="205"/>
      <c r="K841" s="205"/>
      <c r="L841" s="205"/>
      <c r="M841" s="205"/>
      <c r="N841" s="205"/>
      <c r="O841" s="205"/>
      <c r="P841" s="205"/>
      <c r="Q841" s="205"/>
      <c r="R841" s="205"/>
      <c r="S841" s="205"/>
      <c r="T841" s="205"/>
      <c r="X841" s="205"/>
      <c r="Y841" s="205"/>
      <c r="AG841" s="787"/>
    </row>
    <row r="842" spans="1:33" x14ac:dyDescent="0.2">
      <c r="A842" s="205"/>
      <c r="B842" s="205"/>
      <c r="C842" s="205"/>
      <c r="D842" s="205"/>
      <c r="E842" s="205"/>
      <c r="F842" s="205"/>
      <c r="G842" s="205"/>
      <c r="H842" s="205"/>
      <c r="I842" s="205"/>
      <c r="J842" s="205"/>
      <c r="K842" s="205"/>
      <c r="L842" s="205"/>
      <c r="M842" s="205"/>
      <c r="N842" s="205"/>
      <c r="O842" s="205"/>
      <c r="P842" s="205"/>
      <c r="Q842" s="205"/>
      <c r="R842" s="205"/>
      <c r="S842" s="205"/>
      <c r="T842" s="205"/>
      <c r="X842" s="205"/>
      <c r="Y842" s="205"/>
      <c r="AG842" s="787"/>
    </row>
    <row r="843" spans="1:33" x14ac:dyDescent="0.2">
      <c r="A843" s="205"/>
      <c r="B843" s="205"/>
      <c r="C843" s="205"/>
      <c r="D843" s="205"/>
      <c r="E843" s="205"/>
      <c r="F843" s="205"/>
      <c r="G843" s="205"/>
      <c r="H843" s="205"/>
      <c r="I843" s="205"/>
      <c r="J843" s="205"/>
      <c r="K843" s="205"/>
      <c r="L843" s="205"/>
      <c r="M843" s="205"/>
      <c r="N843" s="205"/>
      <c r="O843" s="205"/>
      <c r="P843" s="205"/>
      <c r="Q843" s="205"/>
      <c r="R843" s="205"/>
      <c r="S843" s="205"/>
      <c r="T843" s="205"/>
      <c r="X843" s="205"/>
      <c r="Y843" s="205"/>
      <c r="AG843" s="787"/>
    </row>
    <row r="844" spans="1:33" x14ac:dyDescent="0.2">
      <c r="A844" s="205"/>
      <c r="B844" s="205"/>
      <c r="C844" s="205"/>
      <c r="D844" s="205"/>
      <c r="E844" s="205"/>
      <c r="F844" s="205"/>
      <c r="G844" s="205"/>
      <c r="H844" s="205"/>
      <c r="I844" s="205"/>
      <c r="J844" s="205"/>
      <c r="K844" s="205"/>
      <c r="L844" s="205"/>
      <c r="M844" s="205"/>
      <c r="N844" s="205"/>
      <c r="O844" s="205"/>
      <c r="P844" s="205"/>
      <c r="Q844" s="205"/>
      <c r="R844" s="205"/>
      <c r="S844" s="205"/>
      <c r="T844" s="205"/>
      <c r="X844" s="205"/>
      <c r="Y844" s="205"/>
      <c r="AG844" s="787"/>
    </row>
    <row r="845" spans="1:33" x14ac:dyDescent="0.2">
      <c r="A845" s="205"/>
      <c r="B845" s="205"/>
      <c r="C845" s="205"/>
      <c r="D845" s="205"/>
      <c r="E845" s="205"/>
      <c r="F845" s="205"/>
      <c r="G845" s="205"/>
      <c r="H845" s="205"/>
      <c r="I845" s="205"/>
      <c r="J845" s="205"/>
      <c r="K845" s="205"/>
      <c r="L845" s="205"/>
      <c r="M845" s="205"/>
      <c r="N845" s="205"/>
      <c r="O845" s="205"/>
      <c r="P845" s="205"/>
      <c r="Q845" s="205"/>
      <c r="R845" s="205"/>
      <c r="S845" s="205"/>
      <c r="T845" s="205"/>
      <c r="X845" s="205"/>
      <c r="Y845" s="205"/>
      <c r="AG845" s="787"/>
    </row>
    <row r="846" spans="1:33" x14ac:dyDescent="0.2">
      <c r="A846" s="205"/>
      <c r="B846" s="205"/>
      <c r="C846" s="205"/>
      <c r="D846" s="205"/>
      <c r="E846" s="205"/>
      <c r="F846" s="205"/>
      <c r="G846" s="205"/>
      <c r="H846" s="205"/>
      <c r="I846" s="205"/>
      <c r="J846" s="205"/>
      <c r="K846" s="205"/>
      <c r="L846" s="205"/>
      <c r="M846" s="205"/>
      <c r="N846" s="205"/>
      <c r="O846" s="205"/>
      <c r="P846" s="205"/>
      <c r="Q846" s="205"/>
      <c r="R846" s="205"/>
      <c r="S846" s="205"/>
      <c r="T846" s="205"/>
      <c r="X846" s="205"/>
      <c r="Y846" s="205"/>
      <c r="AG846" s="787"/>
    </row>
    <row r="847" spans="1:33" x14ac:dyDescent="0.2">
      <c r="A847" s="205"/>
      <c r="B847" s="205"/>
      <c r="C847" s="205"/>
      <c r="D847" s="205"/>
      <c r="E847" s="205"/>
      <c r="F847" s="205"/>
      <c r="G847" s="205"/>
      <c r="H847" s="205"/>
      <c r="I847" s="205"/>
      <c r="J847" s="205"/>
      <c r="K847" s="205"/>
      <c r="L847" s="205"/>
      <c r="M847" s="205"/>
      <c r="N847" s="205"/>
      <c r="O847" s="205"/>
      <c r="P847" s="205"/>
      <c r="Q847" s="205"/>
      <c r="R847" s="205"/>
      <c r="S847" s="205"/>
      <c r="T847" s="205"/>
      <c r="X847" s="205"/>
      <c r="Y847" s="205"/>
      <c r="AG847" s="787"/>
    </row>
    <row r="848" spans="1:33" x14ac:dyDescent="0.2">
      <c r="A848" s="205"/>
      <c r="B848" s="205"/>
      <c r="C848" s="205"/>
      <c r="D848" s="205"/>
      <c r="E848" s="205"/>
      <c r="F848" s="205"/>
      <c r="G848" s="205"/>
      <c r="H848" s="205"/>
      <c r="I848" s="205"/>
      <c r="J848" s="205"/>
      <c r="K848" s="205"/>
      <c r="L848" s="205"/>
      <c r="M848" s="205"/>
      <c r="N848" s="205"/>
      <c r="O848" s="205"/>
      <c r="P848" s="205"/>
      <c r="Q848" s="205"/>
      <c r="R848" s="205"/>
      <c r="S848" s="205"/>
      <c r="T848" s="205"/>
      <c r="X848" s="205"/>
      <c r="Y848" s="205"/>
      <c r="AG848" s="787"/>
    </row>
    <row r="849" spans="1:33" x14ac:dyDescent="0.2">
      <c r="A849" s="205"/>
      <c r="B849" s="205"/>
      <c r="C849" s="205"/>
      <c r="D849" s="205"/>
      <c r="E849" s="205"/>
      <c r="F849" s="205"/>
      <c r="G849" s="205"/>
      <c r="H849" s="205"/>
      <c r="I849" s="205"/>
      <c r="J849" s="205"/>
      <c r="K849" s="205"/>
      <c r="L849" s="205"/>
      <c r="M849" s="205"/>
      <c r="N849" s="205"/>
      <c r="O849" s="205"/>
      <c r="P849" s="205"/>
      <c r="Q849" s="205"/>
      <c r="R849" s="205"/>
      <c r="S849" s="205"/>
      <c r="T849" s="205"/>
      <c r="X849" s="205"/>
      <c r="Y849" s="205"/>
      <c r="AG849" s="787"/>
    </row>
    <row r="850" spans="1:33" x14ac:dyDescent="0.2">
      <c r="A850" s="205"/>
      <c r="B850" s="205"/>
      <c r="C850" s="205"/>
      <c r="D850" s="205"/>
      <c r="E850" s="205"/>
      <c r="F850" s="205"/>
      <c r="G850" s="205"/>
      <c r="H850" s="205"/>
      <c r="I850" s="205"/>
      <c r="J850" s="205"/>
      <c r="K850" s="205"/>
      <c r="L850" s="205"/>
      <c r="M850" s="205"/>
      <c r="N850" s="205"/>
      <c r="O850" s="205"/>
      <c r="P850" s="205"/>
      <c r="Q850" s="205"/>
      <c r="R850" s="205"/>
      <c r="S850" s="205"/>
      <c r="T850" s="205"/>
      <c r="X850" s="205"/>
      <c r="Y850" s="205"/>
      <c r="AG850" s="787"/>
    </row>
    <row r="851" spans="1:33" x14ac:dyDescent="0.2">
      <c r="A851" s="205"/>
      <c r="B851" s="205"/>
      <c r="C851" s="205"/>
      <c r="D851" s="205"/>
      <c r="E851" s="205"/>
      <c r="F851" s="205"/>
      <c r="G851" s="205"/>
      <c r="H851" s="205"/>
      <c r="I851" s="205"/>
      <c r="J851" s="205"/>
      <c r="K851" s="205"/>
      <c r="L851" s="205"/>
      <c r="M851" s="205"/>
      <c r="N851" s="205"/>
      <c r="O851" s="205"/>
      <c r="P851" s="205"/>
      <c r="Q851" s="205"/>
      <c r="R851" s="205"/>
      <c r="S851" s="205"/>
      <c r="T851" s="205"/>
      <c r="X851" s="205"/>
      <c r="Y851" s="205"/>
      <c r="AG851" s="787"/>
    </row>
    <row r="852" spans="1:33" x14ac:dyDescent="0.2">
      <c r="A852" s="205"/>
      <c r="B852" s="205"/>
      <c r="C852" s="205"/>
      <c r="D852" s="205"/>
      <c r="E852" s="205"/>
      <c r="F852" s="205"/>
      <c r="G852" s="205"/>
      <c r="H852" s="205"/>
      <c r="I852" s="205"/>
      <c r="J852" s="205"/>
      <c r="K852" s="205"/>
      <c r="L852" s="205"/>
      <c r="M852" s="205"/>
      <c r="N852" s="205"/>
      <c r="O852" s="205"/>
      <c r="P852" s="205"/>
      <c r="Q852" s="205"/>
      <c r="R852" s="205"/>
      <c r="S852" s="205"/>
      <c r="T852" s="205"/>
      <c r="X852" s="205"/>
      <c r="Y852" s="205"/>
      <c r="AG852" s="787"/>
    </row>
    <row r="853" spans="1:33" x14ac:dyDescent="0.2">
      <c r="A853" s="205"/>
      <c r="B853" s="205"/>
      <c r="C853" s="205"/>
      <c r="D853" s="205"/>
      <c r="E853" s="205"/>
      <c r="F853" s="205"/>
      <c r="G853" s="205"/>
      <c r="H853" s="205"/>
      <c r="I853" s="205"/>
      <c r="J853" s="205"/>
      <c r="K853" s="205"/>
      <c r="L853" s="205"/>
      <c r="M853" s="205"/>
      <c r="N853" s="205"/>
      <c r="O853" s="205"/>
      <c r="P853" s="205"/>
      <c r="Q853" s="205"/>
      <c r="R853" s="205"/>
      <c r="S853" s="205"/>
      <c r="T853" s="205"/>
      <c r="X853" s="205"/>
      <c r="Y853" s="205"/>
      <c r="AG853" s="787"/>
    </row>
    <row r="854" spans="1:33" x14ac:dyDescent="0.2">
      <c r="A854" s="205"/>
      <c r="B854" s="205"/>
      <c r="C854" s="205"/>
      <c r="D854" s="205"/>
      <c r="E854" s="205"/>
      <c r="F854" s="205"/>
      <c r="G854" s="205"/>
      <c r="H854" s="205"/>
      <c r="I854" s="205"/>
      <c r="J854" s="205"/>
      <c r="K854" s="205"/>
      <c r="L854" s="205"/>
      <c r="M854" s="205"/>
      <c r="N854" s="205"/>
      <c r="O854" s="205"/>
      <c r="P854" s="205"/>
      <c r="Q854" s="205"/>
      <c r="R854" s="205"/>
      <c r="S854" s="205"/>
      <c r="T854" s="205"/>
      <c r="X854" s="205"/>
      <c r="Y854" s="205"/>
      <c r="AG854" s="787"/>
    </row>
    <row r="855" spans="1:33" x14ac:dyDescent="0.2">
      <c r="A855" s="205"/>
      <c r="B855" s="205"/>
      <c r="C855" s="205"/>
      <c r="D855" s="205"/>
      <c r="E855" s="205"/>
      <c r="F855" s="205"/>
      <c r="G855" s="205"/>
      <c r="H855" s="205"/>
      <c r="I855" s="205"/>
      <c r="J855" s="205"/>
      <c r="K855" s="205"/>
      <c r="L855" s="205"/>
      <c r="M855" s="205"/>
      <c r="N855" s="205"/>
      <c r="O855" s="205"/>
      <c r="P855" s="205"/>
      <c r="Q855" s="205"/>
      <c r="R855" s="205"/>
      <c r="S855" s="205"/>
      <c r="T855" s="205"/>
      <c r="X855" s="205"/>
      <c r="Y855" s="205"/>
      <c r="AG855" s="787"/>
    </row>
    <row r="856" spans="1:33" x14ac:dyDescent="0.2">
      <c r="A856" s="205"/>
      <c r="B856" s="205"/>
      <c r="C856" s="205"/>
      <c r="D856" s="205"/>
      <c r="E856" s="205"/>
      <c r="F856" s="205"/>
      <c r="G856" s="205"/>
      <c r="H856" s="205"/>
      <c r="I856" s="205"/>
      <c r="J856" s="205"/>
      <c r="K856" s="205"/>
      <c r="L856" s="205"/>
      <c r="M856" s="205"/>
      <c r="N856" s="205"/>
      <c r="O856" s="205"/>
      <c r="P856" s="205"/>
      <c r="Q856" s="205"/>
      <c r="R856" s="205"/>
      <c r="S856" s="205"/>
      <c r="T856" s="205"/>
      <c r="X856" s="205"/>
      <c r="Y856" s="205"/>
      <c r="AG856" s="787"/>
    </row>
    <row r="857" spans="1:33" x14ac:dyDescent="0.2">
      <c r="A857" s="205"/>
      <c r="B857" s="205"/>
      <c r="C857" s="205"/>
      <c r="D857" s="205"/>
      <c r="E857" s="205"/>
      <c r="F857" s="205"/>
      <c r="G857" s="205"/>
      <c r="H857" s="205"/>
      <c r="I857" s="205"/>
      <c r="J857" s="205"/>
      <c r="K857" s="205"/>
      <c r="L857" s="205"/>
      <c r="M857" s="205"/>
      <c r="N857" s="205"/>
      <c r="O857" s="205"/>
      <c r="P857" s="205"/>
      <c r="Q857" s="205"/>
      <c r="R857" s="205"/>
      <c r="S857" s="205"/>
      <c r="T857" s="205"/>
      <c r="X857" s="205"/>
      <c r="Y857" s="205"/>
      <c r="AG857" s="787"/>
    </row>
    <row r="858" spans="1:33" x14ac:dyDescent="0.2">
      <c r="A858" s="205"/>
      <c r="B858" s="205"/>
      <c r="C858" s="205"/>
      <c r="D858" s="205"/>
      <c r="E858" s="205"/>
      <c r="F858" s="205"/>
      <c r="G858" s="205"/>
      <c r="H858" s="205"/>
      <c r="I858" s="205"/>
      <c r="J858" s="205"/>
      <c r="K858" s="205"/>
      <c r="L858" s="205"/>
      <c r="M858" s="205"/>
      <c r="N858" s="205"/>
      <c r="O858" s="205"/>
      <c r="P858" s="205"/>
      <c r="Q858" s="205"/>
      <c r="R858" s="205"/>
      <c r="S858" s="205"/>
      <c r="T858" s="205"/>
      <c r="X858" s="205"/>
      <c r="Y858" s="205"/>
      <c r="AG858" s="787"/>
    </row>
    <row r="859" spans="1:33" x14ac:dyDescent="0.2">
      <c r="A859" s="205"/>
      <c r="B859" s="205"/>
      <c r="C859" s="205"/>
      <c r="D859" s="205"/>
      <c r="E859" s="205"/>
      <c r="F859" s="205"/>
      <c r="G859" s="205"/>
      <c r="H859" s="205"/>
      <c r="I859" s="205"/>
      <c r="J859" s="205"/>
      <c r="K859" s="205"/>
      <c r="L859" s="205"/>
      <c r="M859" s="205"/>
      <c r="N859" s="205"/>
      <c r="O859" s="205"/>
      <c r="P859" s="205"/>
      <c r="Q859" s="205"/>
      <c r="R859" s="205"/>
      <c r="S859" s="205"/>
      <c r="T859" s="205"/>
      <c r="X859" s="205"/>
      <c r="Y859" s="205"/>
      <c r="AG859" s="787"/>
    </row>
    <row r="860" spans="1:33" x14ac:dyDescent="0.2">
      <c r="A860" s="205"/>
      <c r="B860" s="205"/>
      <c r="C860" s="205"/>
      <c r="D860" s="205"/>
      <c r="E860" s="205"/>
      <c r="F860" s="205"/>
      <c r="G860" s="205"/>
      <c r="H860" s="205"/>
      <c r="I860" s="205"/>
      <c r="J860" s="205"/>
      <c r="K860" s="205"/>
      <c r="L860" s="205"/>
      <c r="M860" s="205"/>
      <c r="N860" s="205"/>
      <c r="O860" s="205"/>
      <c r="P860" s="205"/>
      <c r="Q860" s="205"/>
      <c r="R860" s="205"/>
      <c r="S860" s="205"/>
      <c r="T860" s="205"/>
      <c r="X860" s="205"/>
      <c r="Y860" s="205"/>
      <c r="AG860" s="787"/>
    </row>
    <row r="861" spans="1:33" x14ac:dyDescent="0.2">
      <c r="A861" s="205"/>
      <c r="B861" s="205"/>
      <c r="C861" s="205"/>
      <c r="D861" s="205"/>
      <c r="E861" s="205"/>
      <c r="F861" s="205"/>
      <c r="G861" s="205"/>
      <c r="H861" s="205"/>
      <c r="I861" s="205"/>
      <c r="J861" s="205"/>
      <c r="K861" s="205"/>
      <c r="L861" s="205"/>
      <c r="M861" s="205"/>
      <c r="N861" s="205"/>
      <c r="O861" s="205"/>
      <c r="P861" s="205"/>
      <c r="Q861" s="205"/>
      <c r="R861" s="205"/>
      <c r="S861" s="205"/>
      <c r="T861" s="205"/>
      <c r="X861" s="205"/>
      <c r="Y861" s="205"/>
      <c r="AG861" s="787"/>
    </row>
    <row r="862" spans="1:33" x14ac:dyDescent="0.2">
      <c r="A862" s="205"/>
      <c r="B862" s="205"/>
      <c r="C862" s="205"/>
      <c r="D862" s="205"/>
      <c r="E862" s="205"/>
      <c r="F862" s="205"/>
      <c r="G862" s="205"/>
      <c r="H862" s="205"/>
      <c r="I862" s="205"/>
      <c r="J862" s="205"/>
      <c r="K862" s="205"/>
      <c r="L862" s="205"/>
      <c r="M862" s="205"/>
      <c r="N862" s="205"/>
      <c r="O862" s="205"/>
      <c r="P862" s="205"/>
      <c r="Q862" s="205"/>
      <c r="R862" s="205"/>
      <c r="S862" s="205"/>
      <c r="T862" s="205"/>
      <c r="X862" s="205"/>
      <c r="Y862" s="205"/>
      <c r="AG862" s="787"/>
    </row>
    <row r="863" spans="1:33" x14ac:dyDescent="0.2">
      <c r="A863" s="205"/>
      <c r="B863" s="205"/>
      <c r="C863" s="205"/>
      <c r="D863" s="205"/>
      <c r="E863" s="205"/>
      <c r="F863" s="205"/>
      <c r="G863" s="205"/>
      <c r="H863" s="205"/>
      <c r="I863" s="205"/>
      <c r="J863" s="205"/>
      <c r="K863" s="205"/>
      <c r="L863" s="205"/>
      <c r="M863" s="205"/>
      <c r="N863" s="205"/>
      <c r="O863" s="205"/>
      <c r="P863" s="205"/>
      <c r="Q863" s="205"/>
      <c r="R863" s="205"/>
      <c r="S863" s="205"/>
      <c r="T863" s="205"/>
      <c r="X863" s="205"/>
      <c r="Y863" s="205"/>
      <c r="AG863" s="787"/>
    </row>
    <row r="864" spans="1:33" x14ac:dyDescent="0.2">
      <c r="A864" s="205"/>
      <c r="B864" s="205"/>
      <c r="C864" s="205"/>
      <c r="D864" s="205"/>
      <c r="E864" s="205"/>
      <c r="F864" s="205"/>
      <c r="G864" s="205"/>
      <c r="H864" s="205"/>
      <c r="I864" s="205"/>
      <c r="J864" s="205"/>
      <c r="K864" s="205"/>
      <c r="L864" s="205"/>
      <c r="M864" s="205"/>
      <c r="N864" s="205"/>
      <c r="O864" s="205"/>
      <c r="P864" s="205"/>
      <c r="Q864" s="205"/>
      <c r="R864" s="205"/>
      <c r="S864" s="205"/>
      <c r="T864" s="205"/>
      <c r="X864" s="205"/>
      <c r="Y864" s="205"/>
      <c r="AG864" s="787"/>
    </row>
    <row r="865" spans="1:33" x14ac:dyDescent="0.2">
      <c r="A865" s="205"/>
      <c r="B865" s="205"/>
      <c r="C865" s="205"/>
      <c r="D865" s="205"/>
      <c r="E865" s="205"/>
      <c r="F865" s="205"/>
      <c r="G865" s="205"/>
      <c r="H865" s="205"/>
      <c r="I865" s="205"/>
      <c r="J865" s="205"/>
      <c r="K865" s="205"/>
      <c r="L865" s="205"/>
      <c r="M865" s="205"/>
      <c r="N865" s="205"/>
      <c r="O865" s="205"/>
      <c r="P865" s="205"/>
      <c r="Q865" s="205"/>
      <c r="R865" s="205"/>
      <c r="S865" s="205"/>
      <c r="T865" s="205"/>
      <c r="X865" s="205"/>
      <c r="Y865" s="205"/>
      <c r="AG865" s="787"/>
    </row>
    <row r="866" spans="1:33" x14ac:dyDescent="0.2">
      <c r="A866" s="205"/>
      <c r="B866" s="205"/>
      <c r="C866" s="205"/>
      <c r="D866" s="205"/>
      <c r="E866" s="205"/>
      <c r="F866" s="205"/>
      <c r="G866" s="205"/>
      <c r="H866" s="205"/>
      <c r="I866" s="205"/>
      <c r="J866" s="205"/>
      <c r="K866" s="205"/>
      <c r="L866" s="205"/>
      <c r="M866" s="205"/>
      <c r="N866" s="205"/>
      <c r="O866" s="205"/>
      <c r="P866" s="205"/>
      <c r="Q866" s="205"/>
      <c r="R866" s="205"/>
      <c r="S866" s="205"/>
      <c r="T866" s="205"/>
      <c r="X866" s="205"/>
      <c r="Y866" s="205"/>
      <c r="AG866" s="787"/>
    </row>
    <row r="867" spans="1:33" x14ac:dyDescent="0.2">
      <c r="A867" s="205"/>
      <c r="B867" s="205"/>
      <c r="C867" s="205"/>
      <c r="D867" s="205"/>
      <c r="E867" s="205"/>
      <c r="F867" s="205"/>
      <c r="G867" s="205"/>
      <c r="H867" s="205"/>
      <c r="I867" s="205"/>
      <c r="J867" s="205"/>
      <c r="K867" s="205"/>
      <c r="L867" s="205"/>
      <c r="M867" s="205"/>
      <c r="N867" s="205"/>
      <c r="O867" s="205"/>
      <c r="P867" s="205"/>
      <c r="Q867" s="205"/>
      <c r="R867" s="205"/>
      <c r="S867" s="205"/>
      <c r="T867" s="205"/>
      <c r="X867" s="205"/>
      <c r="Y867" s="205"/>
      <c r="AG867" s="787"/>
    </row>
    <row r="868" spans="1:33" x14ac:dyDescent="0.2">
      <c r="A868" s="205"/>
      <c r="B868" s="205"/>
      <c r="C868" s="205"/>
      <c r="D868" s="205"/>
      <c r="E868" s="205"/>
      <c r="F868" s="205"/>
      <c r="G868" s="205"/>
      <c r="H868" s="205"/>
      <c r="I868" s="205"/>
      <c r="J868" s="205"/>
      <c r="K868" s="205"/>
      <c r="L868" s="205"/>
      <c r="M868" s="205"/>
      <c r="N868" s="205"/>
      <c r="O868" s="205"/>
      <c r="P868" s="205"/>
      <c r="Q868" s="205"/>
      <c r="R868" s="205"/>
      <c r="S868" s="205"/>
      <c r="T868" s="205"/>
      <c r="X868" s="205"/>
      <c r="Y868" s="205"/>
      <c r="AG868" s="787"/>
    </row>
    <row r="869" spans="1:33" x14ac:dyDescent="0.2">
      <c r="A869" s="205"/>
      <c r="B869" s="205"/>
      <c r="C869" s="205"/>
      <c r="D869" s="205"/>
      <c r="E869" s="205"/>
      <c r="F869" s="205"/>
      <c r="G869" s="205"/>
      <c r="H869" s="205"/>
      <c r="I869" s="205"/>
      <c r="J869" s="205"/>
      <c r="K869" s="205"/>
      <c r="L869" s="205"/>
      <c r="M869" s="205"/>
      <c r="N869" s="205"/>
      <c r="O869" s="205"/>
      <c r="P869" s="205"/>
      <c r="Q869" s="205"/>
      <c r="R869" s="205"/>
      <c r="S869" s="205"/>
      <c r="T869" s="205"/>
      <c r="X869" s="205"/>
      <c r="Y869" s="205"/>
      <c r="AG869" s="787"/>
    </row>
    <row r="870" spans="1:33" x14ac:dyDescent="0.2">
      <c r="A870" s="205"/>
      <c r="B870" s="205"/>
      <c r="C870" s="205"/>
      <c r="D870" s="205"/>
      <c r="E870" s="205"/>
      <c r="F870" s="205"/>
      <c r="G870" s="205"/>
      <c r="H870" s="205"/>
      <c r="I870" s="205"/>
      <c r="J870" s="205"/>
      <c r="K870" s="205"/>
      <c r="L870" s="205"/>
      <c r="M870" s="205"/>
      <c r="N870" s="205"/>
      <c r="O870" s="205"/>
      <c r="P870" s="205"/>
      <c r="Q870" s="205"/>
      <c r="R870" s="205"/>
      <c r="S870" s="205"/>
      <c r="T870" s="205"/>
      <c r="X870" s="205"/>
      <c r="Y870" s="205"/>
      <c r="AG870" s="787"/>
    </row>
    <row r="871" spans="1:33" x14ac:dyDescent="0.2">
      <c r="A871" s="205"/>
      <c r="B871" s="205"/>
      <c r="C871" s="205"/>
      <c r="D871" s="205"/>
      <c r="E871" s="205"/>
      <c r="F871" s="205"/>
      <c r="G871" s="205"/>
      <c r="H871" s="205"/>
      <c r="I871" s="205"/>
      <c r="J871" s="205"/>
      <c r="K871" s="205"/>
      <c r="L871" s="205"/>
      <c r="M871" s="205"/>
      <c r="N871" s="205"/>
      <c r="O871" s="205"/>
      <c r="P871" s="205"/>
      <c r="Q871" s="205"/>
      <c r="R871" s="205"/>
      <c r="S871" s="205"/>
      <c r="T871" s="205"/>
      <c r="X871" s="205"/>
      <c r="Y871" s="205"/>
      <c r="AG871" s="787"/>
    </row>
    <row r="872" spans="1:33" x14ac:dyDescent="0.2">
      <c r="A872" s="205"/>
      <c r="B872" s="205"/>
      <c r="C872" s="205"/>
      <c r="D872" s="205"/>
      <c r="E872" s="205"/>
      <c r="F872" s="205"/>
      <c r="G872" s="205"/>
      <c r="H872" s="205"/>
      <c r="I872" s="205"/>
      <c r="J872" s="205"/>
      <c r="K872" s="205"/>
      <c r="L872" s="205"/>
      <c r="M872" s="205"/>
      <c r="N872" s="205"/>
      <c r="O872" s="205"/>
      <c r="P872" s="205"/>
      <c r="Q872" s="205"/>
      <c r="R872" s="205"/>
      <c r="S872" s="205"/>
      <c r="T872" s="205"/>
      <c r="X872" s="205"/>
      <c r="Y872" s="205"/>
      <c r="AG872" s="787"/>
    </row>
    <row r="873" spans="1:33" x14ac:dyDescent="0.2">
      <c r="A873" s="205"/>
      <c r="B873" s="205"/>
      <c r="C873" s="205"/>
      <c r="D873" s="205"/>
      <c r="E873" s="205"/>
      <c r="F873" s="205"/>
      <c r="G873" s="205"/>
      <c r="H873" s="205"/>
      <c r="I873" s="205"/>
      <c r="J873" s="205"/>
      <c r="K873" s="205"/>
      <c r="L873" s="205"/>
      <c r="M873" s="205"/>
      <c r="N873" s="205"/>
      <c r="O873" s="205"/>
      <c r="P873" s="205"/>
      <c r="Q873" s="205"/>
      <c r="R873" s="205"/>
      <c r="S873" s="205"/>
      <c r="T873" s="205"/>
      <c r="X873" s="205"/>
      <c r="Y873" s="205"/>
      <c r="AG873" s="787"/>
    </row>
    <row r="874" spans="1:33" x14ac:dyDescent="0.2">
      <c r="A874" s="205"/>
      <c r="B874" s="205"/>
      <c r="C874" s="205"/>
      <c r="D874" s="205"/>
      <c r="E874" s="205"/>
      <c r="F874" s="205"/>
      <c r="G874" s="205"/>
      <c r="H874" s="205"/>
      <c r="I874" s="205"/>
      <c r="J874" s="205"/>
      <c r="K874" s="205"/>
      <c r="L874" s="205"/>
      <c r="M874" s="205"/>
      <c r="N874" s="205"/>
      <c r="O874" s="205"/>
      <c r="P874" s="205"/>
      <c r="Q874" s="205"/>
      <c r="R874" s="205"/>
      <c r="S874" s="205"/>
      <c r="T874" s="205"/>
      <c r="X874" s="205"/>
      <c r="Y874" s="205"/>
      <c r="AG874" s="787"/>
    </row>
    <row r="875" spans="1:33" x14ac:dyDescent="0.2">
      <c r="A875" s="205"/>
      <c r="B875" s="205"/>
      <c r="C875" s="205"/>
      <c r="D875" s="205"/>
      <c r="E875" s="205"/>
      <c r="F875" s="205"/>
      <c r="G875" s="205"/>
      <c r="H875" s="205"/>
      <c r="I875" s="205"/>
      <c r="J875" s="205"/>
      <c r="K875" s="205"/>
      <c r="L875" s="205"/>
      <c r="M875" s="205"/>
      <c r="N875" s="205"/>
      <c r="O875" s="205"/>
      <c r="P875" s="205"/>
      <c r="Q875" s="205"/>
      <c r="R875" s="205"/>
      <c r="S875" s="205"/>
      <c r="T875" s="205"/>
      <c r="X875" s="205"/>
      <c r="Y875" s="205"/>
      <c r="AG875" s="787"/>
    </row>
    <row r="876" spans="1:33" x14ac:dyDescent="0.2">
      <c r="A876" s="205"/>
      <c r="B876" s="205"/>
      <c r="C876" s="205"/>
      <c r="D876" s="205"/>
      <c r="E876" s="205"/>
      <c r="F876" s="205"/>
      <c r="G876" s="205"/>
      <c r="H876" s="205"/>
      <c r="I876" s="205"/>
      <c r="J876" s="205"/>
      <c r="K876" s="205"/>
      <c r="L876" s="205"/>
      <c r="M876" s="205"/>
      <c r="N876" s="205"/>
      <c r="O876" s="205"/>
      <c r="P876" s="205"/>
      <c r="Q876" s="205"/>
      <c r="R876" s="205"/>
      <c r="S876" s="205"/>
      <c r="T876" s="205"/>
      <c r="X876" s="205"/>
      <c r="Y876" s="205"/>
      <c r="AG876" s="787"/>
    </row>
    <row r="877" spans="1:33" x14ac:dyDescent="0.2">
      <c r="A877" s="205"/>
      <c r="B877" s="205"/>
      <c r="C877" s="205"/>
      <c r="D877" s="205"/>
      <c r="E877" s="205"/>
      <c r="F877" s="205"/>
      <c r="G877" s="205"/>
      <c r="H877" s="205"/>
      <c r="I877" s="205"/>
      <c r="J877" s="205"/>
      <c r="K877" s="205"/>
      <c r="L877" s="205"/>
      <c r="M877" s="205"/>
      <c r="N877" s="205"/>
      <c r="O877" s="205"/>
      <c r="P877" s="205"/>
      <c r="Q877" s="205"/>
      <c r="R877" s="205"/>
      <c r="S877" s="205"/>
      <c r="T877" s="205"/>
      <c r="X877" s="205"/>
      <c r="Y877" s="205"/>
      <c r="AG877" s="787"/>
    </row>
    <row r="878" spans="1:33" x14ac:dyDescent="0.2">
      <c r="A878" s="205"/>
      <c r="B878" s="205"/>
      <c r="C878" s="205"/>
      <c r="D878" s="205"/>
      <c r="E878" s="205"/>
      <c r="F878" s="205"/>
      <c r="G878" s="205"/>
      <c r="H878" s="205"/>
      <c r="I878" s="205"/>
      <c r="J878" s="205"/>
      <c r="K878" s="205"/>
      <c r="L878" s="205"/>
      <c r="M878" s="205"/>
      <c r="N878" s="205"/>
      <c r="O878" s="205"/>
      <c r="P878" s="205"/>
      <c r="Q878" s="205"/>
      <c r="R878" s="205"/>
      <c r="S878" s="205"/>
      <c r="T878" s="205"/>
      <c r="X878" s="205"/>
      <c r="Y878" s="205"/>
      <c r="AG878" s="787"/>
    </row>
    <row r="879" spans="1:33" x14ac:dyDescent="0.2">
      <c r="A879" s="205"/>
      <c r="B879" s="205"/>
      <c r="C879" s="205"/>
      <c r="D879" s="205"/>
      <c r="E879" s="205"/>
      <c r="F879" s="205"/>
      <c r="G879" s="205"/>
      <c r="H879" s="205"/>
      <c r="I879" s="205"/>
      <c r="J879" s="205"/>
      <c r="K879" s="205"/>
      <c r="L879" s="205"/>
      <c r="M879" s="205"/>
      <c r="N879" s="205"/>
      <c r="O879" s="205"/>
      <c r="P879" s="205"/>
      <c r="Q879" s="205"/>
      <c r="R879" s="205"/>
      <c r="S879" s="205"/>
      <c r="T879" s="205"/>
      <c r="X879" s="205"/>
      <c r="Y879" s="205"/>
      <c r="AG879" s="787"/>
    </row>
    <row r="880" spans="1:33" x14ac:dyDescent="0.2">
      <c r="A880" s="205"/>
      <c r="B880" s="205"/>
      <c r="C880" s="205"/>
      <c r="D880" s="205"/>
      <c r="E880" s="205"/>
      <c r="F880" s="205"/>
      <c r="G880" s="205"/>
      <c r="H880" s="205"/>
      <c r="I880" s="205"/>
      <c r="J880" s="205"/>
      <c r="K880" s="205"/>
      <c r="L880" s="205"/>
      <c r="M880" s="205"/>
      <c r="N880" s="205"/>
      <c r="O880" s="205"/>
      <c r="P880" s="205"/>
      <c r="Q880" s="205"/>
      <c r="R880" s="205"/>
      <c r="S880" s="205"/>
      <c r="T880" s="205"/>
      <c r="X880" s="205"/>
      <c r="Y880" s="205"/>
      <c r="AG880" s="787"/>
    </row>
    <row r="881" spans="1:33" x14ac:dyDescent="0.2">
      <c r="A881" s="205"/>
      <c r="B881" s="205"/>
      <c r="C881" s="205"/>
      <c r="D881" s="205"/>
      <c r="E881" s="205"/>
      <c r="F881" s="205"/>
      <c r="G881" s="205"/>
      <c r="H881" s="205"/>
      <c r="I881" s="205"/>
      <c r="J881" s="205"/>
      <c r="K881" s="205"/>
      <c r="L881" s="205"/>
      <c r="M881" s="205"/>
      <c r="N881" s="205"/>
      <c r="O881" s="205"/>
      <c r="P881" s="205"/>
      <c r="Q881" s="205"/>
      <c r="R881" s="205"/>
      <c r="S881" s="205"/>
      <c r="T881" s="205"/>
      <c r="X881" s="205"/>
      <c r="Y881" s="205"/>
      <c r="AG881" s="787"/>
    </row>
    <row r="882" spans="1:33" x14ac:dyDescent="0.2">
      <c r="A882" s="205"/>
      <c r="B882" s="205"/>
      <c r="C882" s="205"/>
      <c r="D882" s="205"/>
      <c r="E882" s="205"/>
      <c r="F882" s="205"/>
      <c r="G882" s="205"/>
      <c r="H882" s="205"/>
      <c r="I882" s="205"/>
      <c r="J882" s="205"/>
      <c r="K882" s="205"/>
      <c r="L882" s="205"/>
      <c r="M882" s="205"/>
      <c r="N882" s="205"/>
      <c r="O882" s="205"/>
      <c r="P882" s="205"/>
      <c r="Q882" s="205"/>
      <c r="R882" s="205"/>
      <c r="S882" s="205"/>
      <c r="T882" s="205"/>
      <c r="X882" s="205"/>
      <c r="Y882" s="205"/>
      <c r="AG882" s="787"/>
    </row>
    <row r="883" spans="1:33" x14ac:dyDescent="0.2">
      <c r="A883" s="205"/>
      <c r="B883" s="205"/>
      <c r="C883" s="205"/>
      <c r="D883" s="205"/>
      <c r="E883" s="205"/>
      <c r="F883" s="205"/>
      <c r="G883" s="205"/>
      <c r="H883" s="205"/>
      <c r="I883" s="205"/>
      <c r="J883" s="205"/>
      <c r="K883" s="205"/>
      <c r="L883" s="205"/>
      <c r="M883" s="205"/>
      <c r="N883" s="205"/>
      <c r="O883" s="205"/>
      <c r="P883" s="205"/>
      <c r="Q883" s="205"/>
      <c r="R883" s="205"/>
      <c r="S883" s="205"/>
      <c r="T883" s="205"/>
      <c r="X883" s="205"/>
      <c r="Y883" s="205"/>
      <c r="AG883" s="787"/>
    </row>
    <row r="884" spans="1:33" x14ac:dyDescent="0.2">
      <c r="A884" s="205"/>
      <c r="B884" s="205"/>
      <c r="C884" s="205"/>
      <c r="D884" s="205"/>
      <c r="E884" s="205"/>
      <c r="F884" s="205"/>
      <c r="G884" s="205"/>
      <c r="H884" s="205"/>
      <c r="I884" s="205"/>
      <c r="J884" s="205"/>
      <c r="K884" s="205"/>
      <c r="L884" s="205"/>
      <c r="M884" s="205"/>
      <c r="N884" s="205"/>
      <c r="O884" s="205"/>
      <c r="P884" s="205"/>
      <c r="Q884" s="205"/>
      <c r="R884" s="205"/>
      <c r="S884" s="205"/>
      <c r="T884" s="205"/>
      <c r="X884" s="205"/>
      <c r="Y884" s="205"/>
      <c r="AG884" s="787"/>
    </row>
    <row r="885" spans="1:33" x14ac:dyDescent="0.2">
      <c r="A885" s="205"/>
      <c r="B885" s="205"/>
      <c r="C885" s="205"/>
      <c r="D885" s="205"/>
      <c r="E885" s="205"/>
      <c r="F885" s="205"/>
      <c r="G885" s="205"/>
      <c r="H885" s="205"/>
      <c r="I885" s="205"/>
      <c r="J885" s="205"/>
      <c r="K885" s="205"/>
      <c r="L885" s="205"/>
      <c r="M885" s="205"/>
      <c r="N885" s="205"/>
      <c r="O885" s="205"/>
      <c r="P885" s="205"/>
      <c r="Q885" s="205"/>
      <c r="R885" s="205"/>
      <c r="S885" s="205"/>
      <c r="T885" s="205"/>
      <c r="X885" s="205"/>
      <c r="Y885" s="205"/>
      <c r="AG885" s="787"/>
    </row>
    <row r="886" spans="1:33" x14ac:dyDescent="0.2">
      <c r="A886" s="205"/>
      <c r="B886" s="205"/>
      <c r="C886" s="205"/>
      <c r="D886" s="205"/>
      <c r="E886" s="205"/>
      <c r="F886" s="205"/>
      <c r="G886" s="205"/>
      <c r="H886" s="205"/>
      <c r="I886" s="205"/>
      <c r="J886" s="205"/>
      <c r="K886" s="205"/>
      <c r="L886" s="205"/>
      <c r="M886" s="205"/>
      <c r="N886" s="205"/>
      <c r="O886" s="205"/>
      <c r="P886" s="205"/>
      <c r="Q886" s="205"/>
      <c r="R886" s="205"/>
      <c r="S886" s="205"/>
      <c r="T886" s="205"/>
      <c r="X886" s="205"/>
      <c r="Y886" s="205"/>
      <c r="AG886" s="787"/>
    </row>
    <row r="887" spans="1:33" x14ac:dyDescent="0.2">
      <c r="A887" s="205"/>
      <c r="B887" s="205"/>
      <c r="C887" s="205"/>
      <c r="D887" s="205"/>
      <c r="E887" s="205"/>
      <c r="F887" s="205"/>
      <c r="G887" s="205"/>
      <c r="H887" s="205"/>
      <c r="I887" s="205"/>
      <c r="J887" s="205"/>
      <c r="K887" s="205"/>
      <c r="L887" s="205"/>
      <c r="M887" s="205"/>
      <c r="N887" s="205"/>
      <c r="O887" s="205"/>
      <c r="P887" s="205"/>
      <c r="Q887" s="205"/>
      <c r="R887" s="205"/>
      <c r="S887" s="205"/>
      <c r="T887" s="205"/>
      <c r="X887" s="205"/>
      <c r="Y887" s="205"/>
      <c r="AG887" s="787"/>
    </row>
    <row r="888" spans="1:33" x14ac:dyDescent="0.2">
      <c r="A888" s="205"/>
      <c r="B888" s="205"/>
      <c r="C888" s="205"/>
      <c r="D888" s="205"/>
      <c r="E888" s="205"/>
      <c r="F888" s="205"/>
      <c r="G888" s="205"/>
      <c r="H888" s="205"/>
      <c r="I888" s="205"/>
      <c r="J888" s="205"/>
      <c r="K888" s="205"/>
      <c r="L888" s="205"/>
      <c r="M888" s="205"/>
      <c r="N888" s="205"/>
      <c r="O888" s="205"/>
      <c r="P888" s="205"/>
      <c r="Q888" s="205"/>
      <c r="R888" s="205"/>
      <c r="S888" s="205"/>
      <c r="T888" s="205"/>
      <c r="X888" s="205"/>
      <c r="Y888" s="205"/>
      <c r="AG888" s="787"/>
    </row>
    <row r="889" spans="1:33" x14ac:dyDescent="0.2">
      <c r="A889" s="205"/>
      <c r="B889" s="205"/>
      <c r="C889" s="205"/>
      <c r="D889" s="205"/>
      <c r="E889" s="205"/>
      <c r="F889" s="205"/>
      <c r="G889" s="205"/>
      <c r="H889" s="205"/>
      <c r="I889" s="205"/>
      <c r="J889" s="205"/>
      <c r="K889" s="205"/>
      <c r="L889" s="205"/>
      <c r="M889" s="205"/>
      <c r="N889" s="205"/>
      <c r="O889" s="205"/>
      <c r="P889" s="205"/>
      <c r="Q889" s="205"/>
      <c r="R889" s="205"/>
      <c r="S889" s="205"/>
      <c r="T889" s="205"/>
      <c r="X889" s="205"/>
      <c r="Y889" s="205"/>
      <c r="AG889" s="787"/>
    </row>
    <row r="890" spans="1:33" x14ac:dyDescent="0.2">
      <c r="A890" s="205"/>
      <c r="B890" s="205"/>
      <c r="C890" s="205"/>
      <c r="D890" s="205"/>
      <c r="E890" s="205"/>
      <c r="F890" s="205"/>
      <c r="G890" s="205"/>
      <c r="H890" s="205"/>
      <c r="I890" s="205"/>
      <c r="J890" s="205"/>
      <c r="K890" s="205"/>
      <c r="L890" s="205"/>
      <c r="M890" s="205"/>
      <c r="N890" s="205"/>
      <c r="O890" s="205"/>
      <c r="P890" s="205"/>
      <c r="Q890" s="205"/>
      <c r="R890" s="205"/>
      <c r="S890" s="205"/>
      <c r="T890" s="205"/>
      <c r="X890" s="205"/>
      <c r="Y890" s="205"/>
      <c r="AG890" s="787"/>
    </row>
    <row r="891" spans="1:33" x14ac:dyDescent="0.2">
      <c r="A891" s="205"/>
      <c r="B891" s="205"/>
      <c r="C891" s="205"/>
      <c r="D891" s="205"/>
      <c r="E891" s="205"/>
      <c r="F891" s="205"/>
      <c r="G891" s="205"/>
      <c r="H891" s="205"/>
      <c r="I891" s="205"/>
      <c r="J891" s="205"/>
      <c r="K891" s="205"/>
      <c r="L891" s="205"/>
      <c r="M891" s="205"/>
      <c r="N891" s="205"/>
      <c r="O891" s="205"/>
      <c r="P891" s="205"/>
      <c r="Q891" s="205"/>
      <c r="R891" s="205"/>
      <c r="S891" s="205"/>
      <c r="T891" s="205"/>
      <c r="X891" s="205"/>
      <c r="Y891" s="205"/>
      <c r="AG891" s="787"/>
    </row>
    <row r="892" spans="1:33" x14ac:dyDescent="0.2">
      <c r="A892" s="205"/>
      <c r="B892" s="205"/>
      <c r="C892" s="205"/>
      <c r="D892" s="205"/>
      <c r="E892" s="205"/>
      <c r="F892" s="205"/>
      <c r="G892" s="205"/>
      <c r="H892" s="205"/>
      <c r="I892" s="205"/>
      <c r="J892" s="205"/>
      <c r="K892" s="205"/>
      <c r="L892" s="205"/>
      <c r="M892" s="205"/>
      <c r="N892" s="205"/>
      <c r="O892" s="205"/>
      <c r="P892" s="205"/>
      <c r="Q892" s="205"/>
      <c r="R892" s="205"/>
      <c r="S892" s="205"/>
      <c r="T892" s="205"/>
      <c r="X892" s="205"/>
      <c r="Y892" s="205"/>
      <c r="AG892" s="787"/>
    </row>
    <row r="893" spans="1:33" x14ac:dyDescent="0.2">
      <c r="A893" s="205"/>
      <c r="B893" s="205"/>
      <c r="C893" s="205"/>
      <c r="D893" s="205"/>
      <c r="E893" s="205"/>
      <c r="F893" s="205"/>
      <c r="G893" s="205"/>
      <c r="H893" s="205"/>
      <c r="I893" s="205"/>
      <c r="J893" s="205"/>
      <c r="K893" s="205"/>
      <c r="L893" s="205"/>
      <c r="M893" s="205"/>
      <c r="N893" s="205"/>
      <c r="O893" s="205"/>
      <c r="P893" s="205"/>
      <c r="Q893" s="205"/>
      <c r="R893" s="205"/>
      <c r="S893" s="205"/>
      <c r="T893" s="205"/>
      <c r="X893" s="205"/>
      <c r="Y893" s="205"/>
      <c r="AG893" s="787"/>
    </row>
    <row r="894" spans="1:33" x14ac:dyDescent="0.2">
      <c r="A894" s="205"/>
      <c r="B894" s="205"/>
      <c r="C894" s="205"/>
      <c r="D894" s="205"/>
      <c r="E894" s="205"/>
      <c r="F894" s="205"/>
      <c r="G894" s="205"/>
      <c r="H894" s="205"/>
      <c r="I894" s="205"/>
      <c r="J894" s="205"/>
      <c r="K894" s="205"/>
      <c r="L894" s="205"/>
      <c r="M894" s="205"/>
      <c r="N894" s="205"/>
      <c r="O894" s="205"/>
      <c r="P894" s="205"/>
      <c r="Q894" s="205"/>
      <c r="R894" s="205"/>
      <c r="S894" s="205"/>
      <c r="T894" s="205"/>
      <c r="X894" s="205"/>
      <c r="Y894" s="205"/>
      <c r="AG894" s="787"/>
    </row>
    <row r="895" spans="1:33" x14ac:dyDescent="0.2">
      <c r="A895" s="205"/>
      <c r="B895" s="205"/>
      <c r="C895" s="205"/>
      <c r="D895" s="205"/>
      <c r="E895" s="205"/>
      <c r="F895" s="205"/>
      <c r="G895" s="205"/>
      <c r="H895" s="205"/>
      <c r="I895" s="205"/>
      <c r="J895" s="205"/>
      <c r="K895" s="205"/>
      <c r="L895" s="205"/>
      <c r="M895" s="205"/>
      <c r="N895" s="205"/>
      <c r="O895" s="205"/>
      <c r="P895" s="205"/>
      <c r="Q895" s="205"/>
      <c r="R895" s="205"/>
      <c r="S895" s="205"/>
      <c r="T895" s="205"/>
      <c r="X895" s="205"/>
      <c r="Y895" s="205"/>
      <c r="AG895" s="787"/>
    </row>
    <row r="896" spans="1:33" x14ac:dyDescent="0.2">
      <c r="A896" s="205"/>
      <c r="B896" s="205"/>
      <c r="C896" s="205"/>
      <c r="D896" s="205"/>
      <c r="E896" s="205"/>
      <c r="F896" s="205"/>
      <c r="G896" s="205"/>
      <c r="H896" s="205"/>
      <c r="I896" s="205"/>
      <c r="J896" s="205"/>
      <c r="K896" s="205"/>
      <c r="L896" s="205"/>
      <c r="M896" s="205"/>
      <c r="N896" s="205"/>
      <c r="O896" s="205"/>
      <c r="P896" s="205"/>
      <c r="Q896" s="205"/>
      <c r="R896" s="205"/>
      <c r="S896" s="205"/>
      <c r="T896" s="205"/>
      <c r="X896" s="205"/>
      <c r="Y896" s="205"/>
      <c r="AG896" s="787"/>
    </row>
    <row r="897" spans="1:33" x14ac:dyDescent="0.2">
      <c r="A897" s="205"/>
      <c r="B897" s="205"/>
      <c r="C897" s="205"/>
      <c r="D897" s="205"/>
      <c r="E897" s="205"/>
      <c r="F897" s="205"/>
      <c r="G897" s="205"/>
      <c r="H897" s="205"/>
      <c r="I897" s="205"/>
      <c r="J897" s="205"/>
      <c r="K897" s="205"/>
      <c r="L897" s="205"/>
      <c r="M897" s="205"/>
      <c r="N897" s="205"/>
      <c r="O897" s="205"/>
      <c r="P897" s="205"/>
      <c r="Q897" s="205"/>
      <c r="R897" s="205"/>
      <c r="S897" s="205"/>
      <c r="T897" s="205"/>
      <c r="X897" s="205"/>
      <c r="Y897" s="205"/>
      <c r="AG897" s="787"/>
    </row>
    <row r="898" spans="1:33" x14ac:dyDescent="0.2">
      <c r="A898" s="205"/>
      <c r="B898" s="205"/>
      <c r="C898" s="205"/>
      <c r="D898" s="205"/>
      <c r="E898" s="205"/>
      <c r="F898" s="205"/>
      <c r="G898" s="205"/>
      <c r="H898" s="205"/>
      <c r="I898" s="205"/>
      <c r="J898" s="205"/>
      <c r="K898" s="205"/>
      <c r="L898" s="205"/>
      <c r="M898" s="205"/>
      <c r="N898" s="205"/>
      <c r="O898" s="205"/>
      <c r="P898" s="205"/>
      <c r="Q898" s="205"/>
      <c r="R898" s="205"/>
      <c r="S898" s="205"/>
      <c r="T898" s="205"/>
      <c r="X898" s="205"/>
      <c r="Y898" s="205"/>
      <c r="AG898" s="787"/>
    </row>
    <row r="899" spans="1:33" x14ac:dyDescent="0.2">
      <c r="A899" s="205"/>
      <c r="B899" s="205"/>
      <c r="C899" s="205"/>
      <c r="D899" s="205"/>
      <c r="E899" s="205"/>
      <c r="F899" s="205"/>
      <c r="G899" s="205"/>
      <c r="H899" s="205"/>
      <c r="I899" s="205"/>
      <c r="J899" s="205"/>
      <c r="K899" s="205"/>
      <c r="L899" s="205"/>
      <c r="M899" s="205"/>
      <c r="N899" s="205"/>
      <c r="O899" s="205"/>
      <c r="P899" s="205"/>
      <c r="Q899" s="205"/>
      <c r="R899" s="205"/>
      <c r="S899" s="205"/>
      <c r="T899" s="205"/>
      <c r="X899" s="205"/>
      <c r="Y899" s="205"/>
      <c r="AG899" s="787"/>
    </row>
    <row r="900" spans="1:33" x14ac:dyDescent="0.2">
      <c r="A900" s="205"/>
      <c r="B900" s="205"/>
      <c r="C900" s="205"/>
      <c r="D900" s="205"/>
      <c r="E900" s="205"/>
      <c r="F900" s="205"/>
      <c r="G900" s="205"/>
      <c r="H900" s="205"/>
      <c r="I900" s="205"/>
      <c r="J900" s="205"/>
      <c r="K900" s="205"/>
      <c r="L900" s="205"/>
      <c r="M900" s="205"/>
      <c r="N900" s="205"/>
      <c r="O900" s="205"/>
      <c r="P900" s="205"/>
      <c r="Q900" s="205"/>
      <c r="R900" s="205"/>
      <c r="S900" s="205"/>
      <c r="T900" s="205"/>
      <c r="X900" s="205"/>
      <c r="Y900" s="205"/>
      <c r="AG900" s="787"/>
    </row>
    <row r="901" spans="1:33" x14ac:dyDescent="0.2">
      <c r="A901" s="205"/>
      <c r="B901" s="205"/>
      <c r="C901" s="205"/>
      <c r="D901" s="205"/>
      <c r="E901" s="205"/>
      <c r="F901" s="205"/>
      <c r="G901" s="205"/>
      <c r="H901" s="205"/>
      <c r="I901" s="205"/>
      <c r="J901" s="205"/>
      <c r="K901" s="205"/>
      <c r="L901" s="205"/>
      <c r="M901" s="205"/>
      <c r="N901" s="205"/>
      <c r="O901" s="205"/>
      <c r="P901" s="205"/>
      <c r="Q901" s="205"/>
      <c r="R901" s="205"/>
      <c r="S901" s="205"/>
      <c r="T901" s="205"/>
      <c r="X901" s="205"/>
      <c r="Y901" s="205"/>
      <c r="AG901" s="787"/>
    </row>
    <row r="902" spans="1:33" x14ac:dyDescent="0.2">
      <c r="A902" s="205"/>
      <c r="B902" s="205"/>
      <c r="C902" s="205"/>
      <c r="D902" s="205"/>
      <c r="E902" s="205"/>
      <c r="F902" s="205"/>
      <c r="G902" s="205"/>
      <c r="H902" s="205"/>
      <c r="I902" s="205"/>
      <c r="J902" s="205"/>
      <c r="K902" s="205"/>
      <c r="L902" s="205"/>
      <c r="M902" s="205"/>
      <c r="N902" s="205"/>
      <c r="O902" s="205"/>
      <c r="P902" s="205"/>
      <c r="Q902" s="205"/>
      <c r="R902" s="205"/>
      <c r="S902" s="205"/>
      <c r="T902" s="205"/>
      <c r="X902" s="205"/>
      <c r="Y902" s="205"/>
      <c r="AG902" s="787"/>
    </row>
    <row r="903" spans="1:33" x14ac:dyDescent="0.2">
      <c r="A903" s="205"/>
      <c r="B903" s="205"/>
      <c r="C903" s="205"/>
      <c r="D903" s="205"/>
      <c r="E903" s="205"/>
      <c r="F903" s="205"/>
      <c r="G903" s="205"/>
      <c r="H903" s="205"/>
      <c r="I903" s="205"/>
      <c r="J903" s="205"/>
      <c r="K903" s="205"/>
      <c r="L903" s="205"/>
      <c r="M903" s="205"/>
      <c r="N903" s="205"/>
      <c r="O903" s="205"/>
      <c r="P903" s="205"/>
      <c r="Q903" s="205"/>
      <c r="R903" s="205"/>
      <c r="S903" s="205"/>
      <c r="T903" s="205"/>
      <c r="X903" s="205"/>
      <c r="Y903" s="205"/>
      <c r="AG903" s="787"/>
    </row>
    <row r="904" spans="1:33" x14ac:dyDescent="0.2">
      <c r="A904" s="205"/>
      <c r="B904" s="205"/>
      <c r="C904" s="205"/>
      <c r="D904" s="205"/>
      <c r="E904" s="205"/>
      <c r="F904" s="205"/>
      <c r="G904" s="205"/>
      <c r="H904" s="205"/>
      <c r="I904" s="205"/>
      <c r="J904" s="205"/>
      <c r="K904" s="205"/>
      <c r="L904" s="205"/>
      <c r="M904" s="205"/>
      <c r="N904" s="205"/>
      <c r="O904" s="205"/>
      <c r="P904" s="205"/>
      <c r="Q904" s="205"/>
      <c r="R904" s="205"/>
      <c r="S904" s="205"/>
      <c r="T904" s="205"/>
      <c r="X904" s="205"/>
      <c r="Y904" s="205"/>
      <c r="AG904" s="787"/>
    </row>
    <row r="905" spans="1:33" x14ac:dyDescent="0.2">
      <c r="A905" s="205"/>
      <c r="B905" s="205"/>
      <c r="C905" s="205"/>
      <c r="D905" s="205"/>
      <c r="E905" s="205"/>
      <c r="F905" s="205"/>
      <c r="G905" s="205"/>
      <c r="H905" s="205"/>
      <c r="I905" s="205"/>
      <c r="J905" s="205"/>
      <c r="K905" s="205"/>
      <c r="L905" s="205"/>
      <c r="M905" s="205"/>
      <c r="N905" s="205"/>
      <c r="O905" s="205"/>
      <c r="P905" s="205"/>
      <c r="Q905" s="205"/>
      <c r="R905" s="205"/>
      <c r="S905" s="205"/>
      <c r="T905" s="205"/>
      <c r="X905" s="205"/>
      <c r="Y905" s="205"/>
      <c r="AG905" s="787"/>
    </row>
    <row r="906" spans="1:33" x14ac:dyDescent="0.2">
      <c r="A906" s="205"/>
      <c r="B906" s="205"/>
      <c r="C906" s="205"/>
      <c r="D906" s="205"/>
      <c r="E906" s="205"/>
      <c r="F906" s="205"/>
      <c r="G906" s="205"/>
      <c r="H906" s="205"/>
      <c r="I906" s="205"/>
      <c r="J906" s="205"/>
      <c r="K906" s="205"/>
      <c r="L906" s="205"/>
      <c r="M906" s="205"/>
      <c r="N906" s="205"/>
      <c r="O906" s="205"/>
      <c r="P906" s="205"/>
      <c r="Q906" s="205"/>
      <c r="R906" s="205"/>
      <c r="S906" s="205"/>
      <c r="T906" s="205"/>
      <c r="X906" s="205"/>
      <c r="Y906" s="205"/>
      <c r="AG906" s="787"/>
    </row>
    <row r="907" spans="1:33" x14ac:dyDescent="0.2">
      <c r="A907" s="205"/>
      <c r="B907" s="205"/>
      <c r="C907" s="205"/>
      <c r="D907" s="205"/>
      <c r="E907" s="205"/>
      <c r="F907" s="205"/>
      <c r="G907" s="205"/>
      <c r="H907" s="205"/>
      <c r="I907" s="205"/>
      <c r="J907" s="205"/>
      <c r="K907" s="205"/>
      <c r="L907" s="205"/>
      <c r="M907" s="205"/>
      <c r="N907" s="205"/>
      <c r="O907" s="205"/>
      <c r="P907" s="205"/>
      <c r="Q907" s="205"/>
      <c r="R907" s="205"/>
      <c r="S907" s="205"/>
      <c r="T907" s="205"/>
      <c r="X907" s="205"/>
      <c r="Y907" s="205"/>
      <c r="AG907" s="787"/>
    </row>
    <row r="908" spans="1:33" x14ac:dyDescent="0.2">
      <c r="A908" s="205"/>
      <c r="B908" s="205"/>
      <c r="C908" s="205"/>
      <c r="D908" s="205"/>
      <c r="E908" s="205"/>
      <c r="F908" s="205"/>
      <c r="G908" s="205"/>
      <c r="H908" s="205"/>
      <c r="I908" s="205"/>
      <c r="J908" s="205"/>
      <c r="K908" s="205"/>
      <c r="L908" s="205"/>
      <c r="M908" s="205"/>
      <c r="N908" s="205"/>
      <c r="O908" s="205"/>
      <c r="P908" s="205"/>
      <c r="Q908" s="205"/>
      <c r="R908" s="205"/>
      <c r="S908" s="205"/>
      <c r="T908" s="205"/>
      <c r="X908" s="205"/>
      <c r="Y908" s="205"/>
      <c r="AG908" s="787"/>
    </row>
    <row r="909" spans="1:33" x14ac:dyDescent="0.2">
      <c r="A909" s="205"/>
      <c r="B909" s="205"/>
      <c r="C909" s="205"/>
      <c r="D909" s="205"/>
      <c r="E909" s="205"/>
      <c r="F909" s="205"/>
      <c r="G909" s="205"/>
      <c r="H909" s="205"/>
      <c r="I909" s="205"/>
      <c r="J909" s="205"/>
      <c r="K909" s="205"/>
      <c r="L909" s="205"/>
      <c r="M909" s="205"/>
      <c r="N909" s="205"/>
      <c r="O909" s="205"/>
      <c r="P909" s="205"/>
      <c r="Q909" s="205"/>
      <c r="R909" s="205"/>
      <c r="S909" s="205"/>
      <c r="T909" s="205"/>
      <c r="X909" s="205"/>
      <c r="Y909" s="205"/>
      <c r="AG909" s="787"/>
    </row>
    <row r="910" spans="1:33" x14ac:dyDescent="0.2">
      <c r="A910" s="205"/>
      <c r="B910" s="205"/>
      <c r="C910" s="205"/>
      <c r="D910" s="205"/>
      <c r="E910" s="205"/>
      <c r="F910" s="205"/>
      <c r="G910" s="205"/>
      <c r="H910" s="205"/>
      <c r="I910" s="205"/>
      <c r="J910" s="205"/>
      <c r="K910" s="205"/>
      <c r="L910" s="205"/>
      <c r="M910" s="205"/>
      <c r="N910" s="205"/>
      <c r="O910" s="205"/>
      <c r="P910" s="205"/>
      <c r="Q910" s="205"/>
      <c r="R910" s="205"/>
      <c r="S910" s="205"/>
      <c r="T910" s="205"/>
      <c r="X910" s="205"/>
      <c r="Y910" s="205"/>
      <c r="AG910" s="787"/>
    </row>
    <row r="911" spans="1:33" x14ac:dyDescent="0.2">
      <c r="A911" s="205"/>
      <c r="B911" s="205"/>
      <c r="C911" s="205"/>
      <c r="D911" s="205"/>
      <c r="E911" s="205"/>
      <c r="F911" s="205"/>
      <c r="G911" s="205"/>
      <c r="H911" s="205"/>
      <c r="I911" s="205"/>
      <c r="J911" s="205"/>
      <c r="K911" s="205"/>
      <c r="L911" s="205"/>
      <c r="M911" s="205"/>
      <c r="N911" s="205"/>
      <c r="O911" s="205"/>
      <c r="P911" s="205"/>
      <c r="Q911" s="205"/>
      <c r="R911" s="205"/>
      <c r="S911" s="205"/>
      <c r="T911" s="205"/>
      <c r="X911" s="205"/>
      <c r="Y911" s="205"/>
      <c r="AG911" s="787"/>
    </row>
    <row r="912" spans="1:33" x14ac:dyDescent="0.2">
      <c r="A912" s="205"/>
      <c r="B912" s="205"/>
      <c r="C912" s="205"/>
      <c r="D912" s="205"/>
      <c r="E912" s="205"/>
      <c r="F912" s="205"/>
      <c r="G912" s="205"/>
      <c r="H912" s="205"/>
      <c r="I912" s="205"/>
      <c r="J912" s="205"/>
      <c r="K912" s="205"/>
      <c r="L912" s="205"/>
      <c r="M912" s="205"/>
      <c r="N912" s="205"/>
      <c r="O912" s="205"/>
      <c r="P912" s="205"/>
      <c r="Q912" s="205"/>
      <c r="R912" s="205"/>
      <c r="S912" s="205"/>
      <c r="T912" s="205"/>
      <c r="X912" s="205"/>
      <c r="Y912" s="205"/>
      <c r="AG912" s="787"/>
    </row>
    <row r="913" spans="1:33" x14ac:dyDescent="0.2">
      <c r="A913" s="205"/>
      <c r="B913" s="205"/>
      <c r="C913" s="205"/>
      <c r="D913" s="205"/>
      <c r="E913" s="205"/>
      <c r="F913" s="205"/>
      <c r="G913" s="205"/>
      <c r="H913" s="205"/>
      <c r="I913" s="205"/>
      <c r="J913" s="205"/>
      <c r="K913" s="205"/>
      <c r="L913" s="205"/>
      <c r="M913" s="205"/>
      <c r="N913" s="205"/>
      <c r="O913" s="205"/>
      <c r="P913" s="205"/>
      <c r="Q913" s="205"/>
      <c r="R913" s="205"/>
      <c r="S913" s="205"/>
      <c r="T913" s="205"/>
      <c r="X913" s="205"/>
      <c r="Y913" s="205"/>
      <c r="AG913" s="787"/>
    </row>
    <row r="914" spans="1:33" x14ac:dyDescent="0.2">
      <c r="A914" s="205"/>
      <c r="B914" s="205"/>
      <c r="C914" s="205"/>
      <c r="D914" s="205"/>
      <c r="E914" s="205"/>
      <c r="F914" s="205"/>
      <c r="G914" s="205"/>
      <c r="H914" s="205"/>
      <c r="I914" s="205"/>
      <c r="J914" s="205"/>
      <c r="K914" s="205"/>
      <c r="L914" s="205"/>
      <c r="M914" s="205"/>
      <c r="N914" s="205"/>
      <c r="O914" s="205"/>
      <c r="P914" s="205"/>
      <c r="Q914" s="205"/>
      <c r="R914" s="205"/>
      <c r="S914" s="205"/>
      <c r="T914" s="205"/>
      <c r="X914" s="205"/>
      <c r="Y914" s="205"/>
      <c r="AG914" s="787"/>
    </row>
    <row r="915" spans="1:33" x14ac:dyDescent="0.2">
      <c r="A915" s="205"/>
      <c r="B915" s="205"/>
      <c r="C915" s="205"/>
      <c r="D915" s="205"/>
      <c r="E915" s="205"/>
      <c r="F915" s="205"/>
      <c r="G915" s="205"/>
      <c r="H915" s="205"/>
      <c r="I915" s="205"/>
      <c r="J915" s="205"/>
      <c r="K915" s="205"/>
      <c r="L915" s="205"/>
      <c r="M915" s="205"/>
      <c r="N915" s="205"/>
      <c r="O915" s="205"/>
      <c r="P915" s="205"/>
      <c r="Q915" s="205"/>
      <c r="R915" s="205"/>
      <c r="S915" s="205"/>
      <c r="T915" s="205"/>
      <c r="X915" s="205"/>
      <c r="Y915" s="205"/>
      <c r="AG915" s="787"/>
    </row>
    <row r="916" spans="1:33" x14ac:dyDescent="0.2">
      <c r="A916" s="205"/>
      <c r="B916" s="205"/>
      <c r="C916" s="205"/>
      <c r="D916" s="205"/>
      <c r="E916" s="205"/>
      <c r="F916" s="205"/>
      <c r="G916" s="205"/>
      <c r="H916" s="205"/>
      <c r="I916" s="205"/>
      <c r="J916" s="205"/>
      <c r="K916" s="205"/>
      <c r="L916" s="205"/>
      <c r="M916" s="205"/>
      <c r="N916" s="205"/>
      <c r="O916" s="205"/>
      <c r="P916" s="205"/>
      <c r="Q916" s="205"/>
      <c r="R916" s="205"/>
      <c r="S916" s="205"/>
      <c r="T916" s="205"/>
      <c r="X916" s="205"/>
      <c r="Y916" s="205"/>
      <c r="AG916" s="787"/>
    </row>
    <row r="917" spans="1:33" x14ac:dyDescent="0.2">
      <c r="A917" s="205"/>
      <c r="B917" s="205"/>
      <c r="C917" s="205"/>
      <c r="D917" s="205"/>
      <c r="E917" s="205"/>
      <c r="F917" s="205"/>
      <c r="G917" s="205"/>
      <c r="H917" s="205"/>
      <c r="I917" s="205"/>
      <c r="J917" s="205"/>
      <c r="K917" s="205"/>
      <c r="L917" s="205"/>
      <c r="M917" s="205"/>
      <c r="N917" s="205"/>
      <c r="O917" s="205"/>
      <c r="P917" s="205"/>
      <c r="Q917" s="205"/>
      <c r="R917" s="205"/>
      <c r="S917" s="205"/>
      <c r="T917" s="205"/>
      <c r="X917" s="205"/>
      <c r="Y917" s="205"/>
      <c r="AG917" s="787"/>
    </row>
    <row r="918" spans="1:33" x14ac:dyDescent="0.2">
      <c r="A918" s="205"/>
      <c r="B918" s="205"/>
      <c r="C918" s="205"/>
      <c r="D918" s="205"/>
      <c r="E918" s="205"/>
      <c r="F918" s="205"/>
      <c r="G918" s="205"/>
      <c r="H918" s="205"/>
      <c r="I918" s="205"/>
      <c r="J918" s="205"/>
      <c r="K918" s="205"/>
      <c r="L918" s="205"/>
      <c r="M918" s="205"/>
      <c r="N918" s="205"/>
      <c r="O918" s="205"/>
      <c r="P918" s="205"/>
      <c r="Q918" s="205"/>
      <c r="R918" s="205"/>
      <c r="S918" s="205"/>
      <c r="T918" s="205"/>
      <c r="X918" s="205"/>
      <c r="Y918" s="205"/>
      <c r="AG918" s="787"/>
    </row>
    <row r="919" spans="1:33" x14ac:dyDescent="0.2">
      <c r="A919" s="205"/>
      <c r="B919" s="205"/>
      <c r="C919" s="205"/>
      <c r="D919" s="205"/>
      <c r="E919" s="205"/>
      <c r="F919" s="205"/>
      <c r="G919" s="205"/>
      <c r="H919" s="205"/>
      <c r="I919" s="205"/>
      <c r="J919" s="205"/>
      <c r="K919" s="205"/>
      <c r="L919" s="205"/>
      <c r="M919" s="205"/>
      <c r="N919" s="205"/>
      <c r="O919" s="205"/>
      <c r="P919" s="205"/>
      <c r="Q919" s="205"/>
      <c r="R919" s="205"/>
      <c r="S919" s="205"/>
      <c r="T919" s="205"/>
      <c r="X919" s="205"/>
      <c r="Y919" s="205"/>
      <c r="AG919" s="787"/>
    </row>
    <row r="920" spans="1:33" x14ac:dyDescent="0.2">
      <c r="A920" s="205"/>
      <c r="B920" s="205"/>
      <c r="C920" s="205"/>
      <c r="D920" s="205"/>
      <c r="E920" s="205"/>
      <c r="F920" s="205"/>
      <c r="G920" s="205"/>
      <c r="H920" s="205"/>
      <c r="I920" s="205"/>
      <c r="J920" s="205"/>
      <c r="K920" s="205"/>
      <c r="L920" s="205"/>
      <c r="M920" s="205"/>
      <c r="N920" s="205"/>
      <c r="O920" s="205"/>
      <c r="P920" s="205"/>
      <c r="Q920" s="205"/>
      <c r="R920" s="205"/>
      <c r="S920" s="205"/>
      <c r="T920" s="205"/>
      <c r="X920" s="205"/>
      <c r="Y920" s="205"/>
      <c r="AG920" s="787"/>
    </row>
    <row r="921" spans="1:33" x14ac:dyDescent="0.2">
      <c r="A921" s="205"/>
      <c r="B921" s="205"/>
      <c r="C921" s="205"/>
      <c r="D921" s="205"/>
      <c r="E921" s="205"/>
      <c r="F921" s="205"/>
      <c r="G921" s="205"/>
      <c r="H921" s="205"/>
      <c r="I921" s="205"/>
      <c r="J921" s="205"/>
      <c r="K921" s="205"/>
      <c r="L921" s="205"/>
      <c r="M921" s="205"/>
      <c r="N921" s="205"/>
      <c r="O921" s="205"/>
      <c r="P921" s="205"/>
      <c r="Q921" s="205"/>
      <c r="R921" s="205"/>
      <c r="S921" s="205"/>
      <c r="T921" s="205"/>
      <c r="X921" s="205"/>
      <c r="Y921" s="205"/>
      <c r="AG921" s="787"/>
    </row>
    <row r="922" spans="1:33" x14ac:dyDescent="0.2">
      <c r="A922" s="205"/>
      <c r="B922" s="205"/>
      <c r="C922" s="205"/>
      <c r="D922" s="205"/>
      <c r="E922" s="205"/>
      <c r="F922" s="205"/>
      <c r="G922" s="205"/>
      <c r="H922" s="205"/>
      <c r="I922" s="205"/>
      <c r="J922" s="205"/>
      <c r="K922" s="205"/>
      <c r="L922" s="205"/>
      <c r="M922" s="205"/>
      <c r="N922" s="205"/>
      <c r="O922" s="205"/>
      <c r="P922" s="205"/>
      <c r="Q922" s="205"/>
      <c r="R922" s="205"/>
      <c r="S922" s="205"/>
      <c r="T922" s="205"/>
      <c r="X922" s="205"/>
      <c r="Y922" s="205"/>
      <c r="AG922" s="787"/>
    </row>
    <row r="923" spans="1:33" x14ac:dyDescent="0.2">
      <c r="A923" s="205"/>
      <c r="B923" s="205"/>
      <c r="C923" s="205"/>
      <c r="D923" s="205"/>
      <c r="E923" s="205"/>
      <c r="F923" s="205"/>
      <c r="G923" s="205"/>
      <c r="H923" s="205"/>
      <c r="I923" s="205"/>
      <c r="J923" s="205"/>
      <c r="K923" s="205"/>
      <c r="L923" s="205"/>
      <c r="M923" s="205"/>
      <c r="N923" s="205"/>
      <c r="O923" s="205"/>
      <c r="P923" s="205"/>
      <c r="Q923" s="205"/>
      <c r="R923" s="205"/>
      <c r="S923" s="205"/>
      <c r="T923" s="205"/>
      <c r="X923" s="205"/>
      <c r="Y923" s="205"/>
      <c r="AG923" s="787"/>
    </row>
    <row r="924" spans="1:33" x14ac:dyDescent="0.2">
      <c r="A924" s="205"/>
      <c r="B924" s="205"/>
      <c r="C924" s="205"/>
      <c r="D924" s="205"/>
      <c r="E924" s="205"/>
      <c r="F924" s="205"/>
      <c r="G924" s="205"/>
      <c r="H924" s="205"/>
      <c r="I924" s="205"/>
      <c r="J924" s="205"/>
      <c r="K924" s="205"/>
      <c r="L924" s="205"/>
      <c r="M924" s="205"/>
      <c r="N924" s="205"/>
      <c r="O924" s="205"/>
      <c r="P924" s="205"/>
      <c r="Q924" s="205"/>
      <c r="R924" s="205"/>
      <c r="S924" s="205"/>
      <c r="T924" s="205"/>
      <c r="X924" s="205"/>
      <c r="Y924" s="205"/>
      <c r="AG924" s="787"/>
    </row>
    <row r="925" spans="1:33" x14ac:dyDescent="0.2">
      <c r="A925" s="205"/>
      <c r="B925" s="205"/>
      <c r="C925" s="205"/>
      <c r="D925" s="205"/>
      <c r="E925" s="205"/>
      <c r="F925" s="205"/>
      <c r="G925" s="205"/>
      <c r="H925" s="205"/>
      <c r="I925" s="205"/>
      <c r="J925" s="205"/>
      <c r="K925" s="205"/>
      <c r="L925" s="205"/>
      <c r="M925" s="205"/>
      <c r="N925" s="205"/>
      <c r="O925" s="205"/>
      <c r="P925" s="205"/>
      <c r="Q925" s="205"/>
      <c r="R925" s="205"/>
      <c r="S925" s="205"/>
      <c r="T925" s="205"/>
      <c r="X925" s="205"/>
      <c r="Y925" s="205"/>
      <c r="AG925" s="787"/>
    </row>
    <row r="926" spans="1:33" x14ac:dyDescent="0.2">
      <c r="A926" s="205"/>
      <c r="B926" s="205"/>
      <c r="C926" s="205"/>
      <c r="D926" s="205"/>
      <c r="E926" s="205"/>
      <c r="F926" s="205"/>
      <c r="G926" s="205"/>
      <c r="H926" s="205"/>
      <c r="I926" s="205"/>
      <c r="J926" s="205"/>
      <c r="K926" s="205"/>
      <c r="L926" s="205"/>
      <c r="M926" s="205"/>
      <c r="N926" s="205"/>
      <c r="O926" s="205"/>
      <c r="P926" s="205"/>
      <c r="Q926" s="205"/>
      <c r="R926" s="205"/>
      <c r="S926" s="205"/>
      <c r="T926" s="205"/>
      <c r="X926" s="205"/>
      <c r="Y926" s="205"/>
      <c r="AG926" s="787"/>
    </row>
    <row r="927" spans="1:33" x14ac:dyDescent="0.2">
      <c r="A927" s="205"/>
      <c r="B927" s="205"/>
      <c r="C927" s="205"/>
      <c r="D927" s="205"/>
      <c r="E927" s="205"/>
      <c r="F927" s="205"/>
      <c r="G927" s="205"/>
      <c r="H927" s="205"/>
      <c r="I927" s="205"/>
      <c r="J927" s="205"/>
      <c r="K927" s="205"/>
      <c r="L927" s="205"/>
      <c r="M927" s="205"/>
      <c r="N927" s="205"/>
      <c r="O927" s="205"/>
      <c r="P927" s="205"/>
      <c r="Q927" s="205"/>
      <c r="R927" s="205"/>
      <c r="S927" s="205"/>
      <c r="T927" s="205"/>
      <c r="X927" s="205"/>
      <c r="Y927" s="205"/>
      <c r="AG927" s="787"/>
    </row>
    <row r="928" spans="1:33" x14ac:dyDescent="0.2">
      <c r="A928" s="205"/>
      <c r="B928" s="205"/>
      <c r="C928" s="205"/>
      <c r="D928" s="205"/>
      <c r="E928" s="205"/>
      <c r="F928" s="205"/>
      <c r="G928" s="205"/>
      <c r="H928" s="205"/>
      <c r="I928" s="205"/>
      <c r="J928" s="205"/>
      <c r="K928" s="205"/>
      <c r="L928" s="205"/>
      <c r="M928" s="205"/>
      <c r="N928" s="205"/>
      <c r="O928" s="205"/>
      <c r="P928" s="205"/>
      <c r="Q928" s="205"/>
      <c r="R928" s="205"/>
      <c r="S928" s="205"/>
      <c r="T928" s="205"/>
      <c r="X928" s="205"/>
      <c r="Y928" s="205"/>
      <c r="AG928" s="787"/>
    </row>
    <row r="929" spans="1:33" x14ac:dyDescent="0.2">
      <c r="A929" s="205"/>
      <c r="B929" s="205"/>
      <c r="C929" s="205"/>
      <c r="D929" s="205"/>
      <c r="E929" s="205"/>
      <c r="F929" s="205"/>
      <c r="G929" s="205"/>
      <c r="H929" s="205"/>
      <c r="I929" s="205"/>
      <c r="J929" s="205"/>
      <c r="K929" s="205"/>
      <c r="L929" s="205"/>
      <c r="M929" s="205"/>
      <c r="N929" s="205"/>
      <c r="O929" s="205"/>
      <c r="P929" s="205"/>
      <c r="Q929" s="205"/>
      <c r="R929" s="205"/>
      <c r="S929" s="205"/>
      <c r="T929" s="205"/>
      <c r="X929" s="205"/>
      <c r="Y929" s="205"/>
      <c r="AG929" s="787"/>
    </row>
    <row r="930" spans="1:33" x14ac:dyDescent="0.2">
      <c r="A930" s="205"/>
      <c r="B930" s="205"/>
      <c r="C930" s="205"/>
      <c r="D930" s="205"/>
      <c r="E930" s="205"/>
      <c r="F930" s="205"/>
      <c r="G930" s="205"/>
      <c r="H930" s="205"/>
      <c r="I930" s="205"/>
      <c r="J930" s="205"/>
      <c r="K930" s="205"/>
      <c r="L930" s="205"/>
      <c r="M930" s="205"/>
      <c r="N930" s="205"/>
      <c r="O930" s="205"/>
      <c r="P930" s="205"/>
      <c r="Q930" s="205"/>
      <c r="R930" s="205"/>
      <c r="S930" s="205"/>
      <c r="T930" s="205"/>
      <c r="X930" s="205"/>
      <c r="Y930" s="205"/>
      <c r="AG930" s="787"/>
    </row>
    <row r="931" spans="1:33" x14ac:dyDescent="0.2">
      <c r="A931" s="205"/>
      <c r="B931" s="205"/>
      <c r="C931" s="205"/>
      <c r="D931" s="205"/>
      <c r="E931" s="205"/>
      <c r="F931" s="205"/>
      <c r="G931" s="205"/>
      <c r="H931" s="205"/>
      <c r="I931" s="205"/>
      <c r="J931" s="205"/>
      <c r="K931" s="205"/>
      <c r="L931" s="205"/>
      <c r="M931" s="205"/>
      <c r="N931" s="205"/>
      <c r="O931" s="205"/>
      <c r="P931" s="205"/>
      <c r="Q931" s="205"/>
      <c r="R931" s="205"/>
      <c r="S931" s="205"/>
      <c r="T931" s="205"/>
      <c r="X931" s="205"/>
      <c r="Y931" s="205"/>
      <c r="AG931" s="787"/>
    </row>
    <row r="932" spans="1:33" x14ac:dyDescent="0.2">
      <c r="A932" s="205"/>
      <c r="B932" s="205"/>
      <c r="C932" s="205"/>
      <c r="D932" s="205"/>
      <c r="E932" s="205"/>
      <c r="F932" s="205"/>
      <c r="G932" s="205"/>
      <c r="H932" s="205"/>
      <c r="I932" s="205"/>
      <c r="J932" s="205"/>
      <c r="K932" s="205"/>
      <c r="L932" s="205"/>
      <c r="M932" s="205"/>
      <c r="N932" s="205"/>
      <c r="O932" s="205"/>
      <c r="P932" s="205"/>
      <c r="Q932" s="205"/>
      <c r="R932" s="205"/>
      <c r="S932" s="205"/>
      <c r="T932" s="205"/>
      <c r="X932" s="205"/>
      <c r="Y932" s="205"/>
      <c r="AG932" s="787"/>
    </row>
    <row r="933" spans="1:33" x14ac:dyDescent="0.2">
      <c r="A933" s="205"/>
      <c r="B933" s="205"/>
      <c r="C933" s="205"/>
      <c r="D933" s="205"/>
      <c r="E933" s="205"/>
      <c r="F933" s="205"/>
      <c r="G933" s="205"/>
      <c r="H933" s="205"/>
      <c r="I933" s="205"/>
      <c r="J933" s="205"/>
      <c r="K933" s="205"/>
      <c r="L933" s="205"/>
      <c r="M933" s="205"/>
      <c r="N933" s="205"/>
      <c r="O933" s="205"/>
      <c r="P933" s="205"/>
      <c r="Q933" s="205"/>
      <c r="R933" s="205"/>
      <c r="S933" s="205"/>
      <c r="T933" s="205"/>
      <c r="X933" s="205"/>
      <c r="Y933" s="205"/>
      <c r="AG933" s="787"/>
    </row>
    <row r="934" spans="1:33" x14ac:dyDescent="0.2">
      <c r="A934" s="205"/>
      <c r="B934" s="205"/>
      <c r="C934" s="205"/>
      <c r="D934" s="205"/>
      <c r="E934" s="205"/>
      <c r="F934" s="205"/>
      <c r="G934" s="205"/>
      <c r="H934" s="205"/>
      <c r="I934" s="205"/>
      <c r="J934" s="205"/>
      <c r="K934" s="205"/>
      <c r="L934" s="205"/>
      <c r="M934" s="205"/>
      <c r="N934" s="205"/>
      <c r="O934" s="205"/>
      <c r="P934" s="205"/>
      <c r="Q934" s="205"/>
      <c r="R934" s="205"/>
      <c r="S934" s="205"/>
      <c r="T934" s="205"/>
      <c r="X934" s="205"/>
      <c r="Y934" s="205"/>
      <c r="AG934" s="787"/>
    </row>
    <row r="935" spans="1:33" x14ac:dyDescent="0.2">
      <c r="A935" s="205"/>
      <c r="B935" s="205"/>
      <c r="C935" s="205"/>
      <c r="D935" s="205"/>
      <c r="E935" s="205"/>
      <c r="F935" s="205"/>
      <c r="G935" s="205"/>
      <c r="H935" s="205"/>
      <c r="I935" s="205"/>
      <c r="J935" s="205"/>
      <c r="K935" s="205"/>
      <c r="L935" s="205"/>
      <c r="M935" s="205"/>
      <c r="N935" s="205"/>
      <c r="O935" s="205"/>
      <c r="P935" s="205"/>
      <c r="Q935" s="205"/>
      <c r="R935" s="205"/>
      <c r="S935" s="205"/>
      <c r="T935" s="205"/>
      <c r="X935" s="205"/>
      <c r="Y935" s="205"/>
      <c r="AG935" s="787"/>
    </row>
    <row r="936" spans="1:33" x14ac:dyDescent="0.2">
      <c r="A936" s="205"/>
      <c r="B936" s="205"/>
      <c r="C936" s="205"/>
      <c r="D936" s="205"/>
      <c r="E936" s="205"/>
      <c r="F936" s="205"/>
      <c r="G936" s="205"/>
      <c r="H936" s="205"/>
      <c r="I936" s="205"/>
      <c r="J936" s="205"/>
      <c r="K936" s="205"/>
      <c r="L936" s="205"/>
      <c r="M936" s="205"/>
      <c r="N936" s="205"/>
      <c r="O936" s="205"/>
      <c r="P936" s="205"/>
      <c r="Q936" s="205"/>
      <c r="R936" s="205"/>
      <c r="S936" s="205"/>
      <c r="T936" s="205"/>
      <c r="X936" s="205"/>
      <c r="Y936" s="205"/>
      <c r="AG936" s="787"/>
    </row>
    <row r="937" spans="1:33" x14ac:dyDescent="0.2">
      <c r="A937" s="205"/>
      <c r="B937" s="205"/>
      <c r="C937" s="205"/>
      <c r="D937" s="205"/>
      <c r="E937" s="205"/>
      <c r="F937" s="205"/>
      <c r="G937" s="205"/>
      <c r="H937" s="205"/>
      <c r="I937" s="205"/>
      <c r="J937" s="205"/>
      <c r="K937" s="205"/>
      <c r="L937" s="205"/>
      <c r="M937" s="205"/>
      <c r="N937" s="205"/>
      <c r="O937" s="205"/>
      <c r="P937" s="205"/>
      <c r="Q937" s="205"/>
      <c r="R937" s="205"/>
      <c r="S937" s="205"/>
      <c r="T937" s="205"/>
      <c r="X937" s="205"/>
      <c r="Y937" s="205"/>
      <c r="AG937" s="787"/>
    </row>
    <row r="938" spans="1:33" x14ac:dyDescent="0.2">
      <c r="A938" s="205"/>
      <c r="B938" s="205"/>
      <c r="C938" s="205"/>
      <c r="D938" s="205"/>
      <c r="E938" s="205"/>
      <c r="F938" s="205"/>
      <c r="G938" s="205"/>
      <c r="H938" s="205"/>
      <c r="I938" s="205"/>
      <c r="J938" s="205"/>
      <c r="K938" s="205"/>
      <c r="L938" s="205"/>
      <c r="M938" s="205"/>
      <c r="N938" s="205"/>
      <c r="O938" s="205"/>
      <c r="P938" s="205"/>
      <c r="Q938" s="205"/>
      <c r="R938" s="205"/>
      <c r="S938" s="205"/>
      <c r="T938" s="205"/>
      <c r="X938" s="205"/>
      <c r="Y938" s="205"/>
      <c r="AG938" s="787"/>
    </row>
    <row r="939" spans="1:33" x14ac:dyDescent="0.2">
      <c r="A939" s="205"/>
      <c r="B939" s="205"/>
      <c r="C939" s="205"/>
      <c r="D939" s="205"/>
      <c r="E939" s="205"/>
      <c r="F939" s="205"/>
      <c r="G939" s="205"/>
      <c r="H939" s="205"/>
      <c r="I939" s="205"/>
      <c r="J939" s="205"/>
      <c r="K939" s="205"/>
      <c r="L939" s="205"/>
      <c r="M939" s="205"/>
      <c r="N939" s="205"/>
      <c r="O939" s="205"/>
      <c r="P939" s="205"/>
      <c r="Q939" s="205"/>
      <c r="R939" s="205"/>
      <c r="S939" s="205"/>
      <c r="T939" s="205"/>
      <c r="X939" s="205"/>
      <c r="Y939" s="205"/>
      <c r="AG939" s="787"/>
    </row>
    <row r="940" spans="1:33" x14ac:dyDescent="0.2">
      <c r="A940" s="205"/>
      <c r="B940" s="205"/>
      <c r="C940" s="205"/>
      <c r="D940" s="205"/>
      <c r="E940" s="205"/>
      <c r="F940" s="205"/>
      <c r="G940" s="205"/>
      <c r="H940" s="205"/>
      <c r="I940" s="205"/>
      <c r="J940" s="205"/>
      <c r="K940" s="205"/>
      <c r="L940" s="205"/>
      <c r="M940" s="205"/>
      <c r="N940" s="205"/>
      <c r="O940" s="205"/>
      <c r="P940" s="205"/>
      <c r="Q940" s="205"/>
      <c r="R940" s="205"/>
      <c r="S940" s="205"/>
      <c r="T940" s="205"/>
      <c r="X940" s="205"/>
      <c r="Y940" s="205"/>
      <c r="AG940" s="787"/>
    </row>
    <row r="941" spans="1:33" x14ac:dyDescent="0.2">
      <c r="A941" s="205"/>
      <c r="B941" s="205"/>
      <c r="C941" s="205"/>
      <c r="D941" s="205"/>
      <c r="E941" s="205"/>
      <c r="F941" s="205"/>
      <c r="G941" s="205"/>
      <c r="H941" s="205"/>
      <c r="I941" s="205"/>
      <c r="J941" s="205"/>
      <c r="K941" s="205"/>
      <c r="L941" s="205"/>
      <c r="M941" s="205"/>
      <c r="N941" s="205"/>
      <c r="O941" s="205"/>
      <c r="P941" s="205"/>
      <c r="Q941" s="205"/>
      <c r="R941" s="205"/>
      <c r="S941" s="205"/>
      <c r="T941" s="205"/>
      <c r="X941" s="205"/>
      <c r="Y941" s="205"/>
      <c r="AG941" s="787"/>
    </row>
    <row r="942" spans="1:33" x14ac:dyDescent="0.2">
      <c r="A942" s="205"/>
      <c r="B942" s="205"/>
      <c r="C942" s="205"/>
      <c r="D942" s="205"/>
      <c r="E942" s="205"/>
      <c r="F942" s="205"/>
      <c r="G942" s="205"/>
      <c r="H942" s="205"/>
      <c r="I942" s="205"/>
      <c r="J942" s="205"/>
      <c r="K942" s="205"/>
      <c r="L942" s="205"/>
      <c r="M942" s="205"/>
      <c r="N942" s="205"/>
      <c r="O942" s="205"/>
      <c r="P942" s="205"/>
      <c r="Q942" s="205"/>
      <c r="R942" s="205"/>
      <c r="S942" s="205"/>
      <c r="T942" s="205"/>
      <c r="X942" s="205"/>
      <c r="Y942" s="205"/>
      <c r="AG942" s="787"/>
    </row>
    <row r="943" spans="1:33" x14ac:dyDescent="0.2">
      <c r="A943" s="205"/>
      <c r="B943" s="205"/>
      <c r="C943" s="205"/>
      <c r="D943" s="205"/>
      <c r="E943" s="205"/>
      <c r="F943" s="205"/>
      <c r="G943" s="205"/>
      <c r="H943" s="205"/>
      <c r="I943" s="205"/>
      <c r="J943" s="205"/>
      <c r="K943" s="205"/>
      <c r="L943" s="205"/>
      <c r="M943" s="205"/>
      <c r="N943" s="205"/>
      <c r="O943" s="205"/>
      <c r="P943" s="205"/>
      <c r="Q943" s="205"/>
      <c r="R943" s="205"/>
      <c r="S943" s="205"/>
      <c r="T943" s="205"/>
      <c r="X943" s="205"/>
      <c r="Y943" s="205"/>
      <c r="AG943" s="787"/>
    </row>
    <row r="944" spans="1:33" x14ac:dyDescent="0.2">
      <c r="A944" s="205"/>
      <c r="B944" s="205"/>
      <c r="C944" s="205"/>
      <c r="D944" s="205"/>
      <c r="E944" s="205"/>
      <c r="F944" s="205"/>
      <c r="G944" s="205"/>
      <c r="H944" s="205"/>
      <c r="I944" s="205"/>
      <c r="J944" s="205"/>
      <c r="K944" s="205"/>
      <c r="L944" s="205"/>
      <c r="M944" s="205"/>
      <c r="N944" s="205"/>
      <c r="O944" s="205"/>
      <c r="P944" s="205"/>
      <c r="Q944" s="205"/>
      <c r="R944" s="205"/>
      <c r="S944" s="205"/>
      <c r="T944" s="205"/>
      <c r="X944" s="205"/>
      <c r="Y944" s="205"/>
      <c r="AG944" s="787"/>
    </row>
    <row r="945" spans="1:33" x14ac:dyDescent="0.2">
      <c r="A945" s="205"/>
      <c r="B945" s="205"/>
      <c r="C945" s="205"/>
      <c r="D945" s="205"/>
      <c r="E945" s="205"/>
      <c r="F945" s="205"/>
      <c r="G945" s="205"/>
      <c r="H945" s="205"/>
      <c r="I945" s="205"/>
      <c r="J945" s="205"/>
      <c r="K945" s="205"/>
      <c r="L945" s="205"/>
      <c r="M945" s="205"/>
      <c r="N945" s="205"/>
      <c r="O945" s="205"/>
      <c r="P945" s="205"/>
      <c r="Q945" s="205"/>
      <c r="R945" s="205"/>
      <c r="S945" s="205"/>
      <c r="T945" s="205"/>
      <c r="X945" s="205"/>
      <c r="Y945" s="205"/>
      <c r="AG945" s="787"/>
    </row>
    <row r="946" spans="1:33" x14ac:dyDescent="0.2">
      <c r="A946" s="205"/>
      <c r="B946" s="205"/>
      <c r="C946" s="205"/>
      <c r="D946" s="205"/>
      <c r="E946" s="205"/>
      <c r="F946" s="205"/>
      <c r="G946" s="205"/>
      <c r="H946" s="205"/>
      <c r="I946" s="205"/>
      <c r="J946" s="205"/>
      <c r="K946" s="205"/>
      <c r="L946" s="205"/>
      <c r="M946" s="205"/>
      <c r="N946" s="205"/>
      <c r="O946" s="205"/>
      <c r="P946" s="205"/>
      <c r="Q946" s="205"/>
      <c r="R946" s="205"/>
      <c r="S946" s="205"/>
      <c r="T946" s="205"/>
      <c r="X946" s="205"/>
      <c r="Y946" s="205"/>
      <c r="AG946" s="787"/>
    </row>
    <row r="947" spans="1:33" x14ac:dyDescent="0.2">
      <c r="A947" s="205"/>
      <c r="B947" s="205"/>
      <c r="C947" s="205"/>
      <c r="D947" s="205"/>
      <c r="E947" s="205"/>
      <c r="F947" s="205"/>
      <c r="G947" s="205"/>
      <c r="H947" s="205"/>
      <c r="I947" s="205"/>
      <c r="J947" s="205"/>
      <c r="K947" s="205"/>
      <c r="L947" s="205"/>
      <c r="M947" s="205"/>
      <c r="N947" s="205"/>
      <c r="O947" s="205"/>
      <c r="P947" s="205"/>
      <c r="Q947" s="205"/>
      <c r="R947" s="205"/>
      <c r="S947" s="205"/>
      <c r="T947" s="205"/>
      <c r="X947" s="205"/>
      <c r="Y947" s="205"/>
      <c r="AG947" s="787"/>
    </row>
    <row r="948" spans="1:33" x14ac:dyDescent="0.2">
      <c r="A948" s="205"/>
      <c r="B948" s="205"/>
      <c r="C948" s="205"/>
      <c r="D948" s="205"/>
      <c r="E948" s="205"/>
      <c r="F948" s="205"/>
      <c r="G948" s="205"/>
      <c r="H948" s="205"/>
      <c r="I948" s="205"/>
      <c r="J948" s="205"/>
      <c r="K948" s="205"/>
      <c r="L948" s="205"/>
      <c r="M948" s="205"/>
      <c r="N948" s="205"/>
      <c r="O948" s="205"/>
      <c r="P948" s="205"/>
      <c r="Q948" s="205"/>
      <c r="R948" s="205"/>
      <c r="S948" s="205"/>
      <c r="T948" s="205"/>
      <c r="X948" s="205"/>
      <c r="Y948" s="205"/>
      <c r="AG948" s="787"/>
    </row>
    <row r="949" spans="1:33" x14ac:dyDescent="0.2">
      <c r="A949" s="205"/>
      <c r="B949" s="205"/>
      <c r="C949" s="205"/>
      <c r="D949" s="205"/>
      <c r="E949" s="205"/>
      <c r="F949" s="205"/>
      <c r="G949" s="205"/>
      <c r="H949" s="205"/>
      <c r="I949" s="205"/>
      <c r="J949" s="205"/>
      <c r="K949" s="205"/>
      <c r="L949" s="205"/>
      <c r="M949" s="205"/>
      <c r="N949" s="205"/>
      <c r="O949" s="205"/>
      <c r="P949" s="205"/>
      <c r="Q949" s="205"/>
      <c r="R949" s="205"/>
      <c r="S949" s="205"/>
      <c r="T949" s="205"/>
      <c r="X949" s="205"/>
      <c r="Y949" s="205"/>
      <c r="AG949" s="787"/>
    </row>
    <row r="950" spans="1:33" x14ac:dyDescent="0.2">
      <c r="A950" s="205"/>
      <c r="B950" s="205"/>
      <c r="C950" s="205"/>
      <c r="D950" s="205"/>
      <c r="E950" s="205"/>
      <c r="F950" s="205"/>
      <c r="G950" s="205"/>
      <c r="H950" s="205"/>
      <c r="I950" s="205"/>
      <c r="J950" s="205"/>
      <c r="K950" s="205"/>
      <c r="L950" s="205"/>
      <c r="M950" s="205"/>
      <c r="N950" s="205"/>
      <c r="O950" s="205"/>
      <c r="P950" s="205"/>
      <c r="Q950" s="205"/>
      <c r="R950" s="205"/>
      <c r="S950" s="205"/>
      <c r="T950" s="205"/>
      <c r="X950" s="205"/>
      <c r="Y950" s="205"/>
      <c r="AG950" s="787"/>
    </row>
    <row r="951" spans="1:33" x14ac:dyDescent="0.2">
      <c r="A951" s="205"/>
      <c r="B951" s="205"/>
      <c r="C951" s="205"/>
      <c r="D951" s="205"/>
      <c r="E951" s="205"/>
      <c r="F951" s="205"/>
      <c r="G951" s="205"/>
      <c r="H951" s="205"/>
      <c r="I951" s="205"/>
      <c r="J951" s="205"/>
      <c r="K951" s="205"/>
      <c r="L951" s="205"/>
      <c r="M951" s="205"/>
      <c r="N951" s="205"/>
      <c r="O951" s="205"/>
      <c r="P951" s="205"/>
      <c r="Q951" s="205"/>
      <c r="R951" s="205"/>
      <c r="S951" s="205"/>
      <c r="T951" s="205"/>
      <c r="X951" s="205"/>
      <c r="Y951" s="205"/>
      <c r="AG951" s="787"/>
    </row>
    <row r="952" spans="1:33" x14ac:dyDescent="0.2">
      <c r="A952" s="205"/>
      <c r="B952" s="205"/>
      <c r="C952" s="205"/>
      <c r="D952" s="205"/>
      <c r="E952" s="205"/>
      <c r="F952" s="205"/>
      <c r="G952" s="205"/>
      <c r="H952" s="205"/>
      <c r="I952" s="205"/>
      <c r="J952" s="205"/>
      <c r="K952" s="205"/>
      <c r="L952" s="205"/>
      <c r="M952" s="205"/>
      <c r="N952" s="205"/>
      <c r="O952" s="205"/>
      <c r="P952" s="205"/>
      <c r="Q952" s="205"/>
      <c r="R952" s="205"/>
      <c r="S952" s="205"/>
      <c r="T952" s="205"/>
      <c r="X952" s="205"/>
      <c r="Y952" s="205"/>
      <c r="AG952" s="787"/>
    </row>
    <row r="953" spans="1:33" x14ac:dyDescent="0.2">
      <c r="A953" s="205"/>
      <c r="B953" s="205"/>
      <c r="C953" s="205"/>
      <c r="D953" s="205"/>
      <c r="E953" s="205"/>
      <c r="F953" s="205"/>
      <c r="G953" s="205"/>
      <c r="H953" s="205"/>
      <c r="I953" s="205"/>
      <c r="J953" s="205"/>
      <c r="K953" s="205"/>
      <c r="L953" s="205"/>
      <c r="M953" s="205"/>
      <c r="N953" s="205"/>
      <c r="O953" s="205"/>
      <c r="P953" s="205"/>
      <c r="Q953" s="205"/>
      <c r="R953" s="205"/>
      <c r="S953" s="205"/>
      <c r="T953" s="205"/>
      <c r="X953" s="205"/>
      <c r="Y953" s="205"/>
      <c r="AG953" s="787"/>
    </row>
    <row r="954" spans="1:33" x14ac:dyDescent="0.2">
      <c r="A954" s="205"/>
      <c r="B954" s="205"/>
      <c r="C954" s="205"/>
      <c r="D954" s="205"/>
      <c r="E954" s="205"/>
      <c r="F954" s="205"/>
      <c r="G954" s="205"/>
      <c r="H954" s="205"/>
      <c r="I954" s="205"/>
      <c r="J954" s="205"/>
      <c r="K954" s="205"/>
      <c r="L954" s="205"/>
      <c r="M954" s="205"/>
      <c r="N954" s="205"/>
      <c r="O954" s="205"/>
      <c r="P954" s="205"/>
      <c r="Q954" s="205"/>
      <c r="R954" s="205"/>
      <c r="S954" s="205"/>
      <c r="T954" s="205"/>
      <c r="X954" s="205"/>
      <c r="Y954" s="205"/>
      <c r="AG954" s="787"/>
    </row>
    <row r="955" spans="1:33" x14ac:dyDescent="0.2">
      <c r="A955" s="205"/>
      <c r="B955" s="205"/>
      <c r="C955" s="205"/>
      <c r="D955" s="205"/>
      <c r="E955" s="205"/>
      <c r="F955" s="205"/>
      <c r="G955" s="205"/>
      <c r="H955" s="205"/>
      <c r="I955" s="205"/>
      <c r="J955" s="205"/>
      <c r="K955" s="205"/>
      <c r="L955" s="205"/>
      <c r="M955" s="205"/>
      <c r="N955" s="205"/>
      <c r="O955" s="205"/>
      <c r="P955" s="205"/>
      <c r="Q955" s="205"/>
      <c r="R955" s="205"/>
      <c r="S955" s="205"/>
      <c r="T955" s="205"/>
      <c r="X955" s="205"/>
      <c r="Y955" s="205"/>
      <c r="AG955" s="787"/>
    </row>
    <row r="956" spans="1:33" x14ac:dyDescent="0.2">
      <c r="A956" s="205"/>
      <c r="B956" s="205"/>
      <c r="C956" s="205"/>
      <c r="D956" s="205"/>
      <c r="E956" s="205"/>
      <c r="F956" s="205"/>
      <c r="G956" s="205"/>
      <c r="H956" s="205"/>
      <c r="I956" s="205"/>
      <c r="J956" s="205"/>
      <c r="K956" s="205"/>
      <c r="L956" s="205"/>
      <c r="M956" s="205"/>
      <c r="N956" s="205"/>
      <c r="O956" s="205"/>
      <c r="P956" s="205"/>
      <c r="Q956" s="205"/>
      <c r="R956" s="205"/>
      <c r="S956" s="205"/>
      <c r="T956" s="205"/>
      <c r="X956" s="205"/>
      <c r="Y956" s="205"/>
      <c r="AG956" s="787"/>
    </row>
    <row r="957" spans="1:33" x14ac:dyDescent="0.2">
      <c r="A957" s="205"/>
      <c r="B957" s="205"/>
      <c r="C957" s="205"/>
      <c r="D957" s="205"/>
      <c r="E957" s="205"/>
      <c r="F957" s="205"/>
      <c r="G957" s="205"/>
      <c r="H957" s="205"/>
      <c r="I957" s="205"/>
      <c r="J957" s="205"/>
      <c r="K957" s="205"/>
      <c r="L957" s="205"/>
      <c r="M957" s="205"/>
      <c r="N957" s="205"/>
      <c r="O957" s="205"/>
      <c r="P957" s="205"/>
      <c r="Q957" s="205"/>
      <c r="R957" s="205"/>
      <c r="S957" s="205"/>
      <c r="T957" s="205"/>
      <c r="X957" s="205"/>
      <c r="Y957" s="205"/>
      <c r="AG957" s="787"/>
    </row>
    <row r="958" spans="1:33" x14ac:dyDescent="0.2">
      <c r="A958" s="205"/>
      <c r="B958" s="205"/>
      <c r="C958" s="205"/>
      <c r="D958" s="205"/>
      <c r="E958" s="205"/>
      <c r="F958" s="205"/>
      <c r="G958" s="205"/>
      <c r="H958" s="205"/>
      <c r="I958" s="205"/>
      <c r="J958" s="205"/>
      <c r="K958" s="205"/>
      <c r="L958" s="205"/>
      <c r="M958" s="205"/>
      <c r="N958" s="205"/>
      <c r="O958" s="205"/>
      <c r="P958" s="205"/>
      <c r="Q958" s="205"/>
      <c r="R958" s="205"/>
      <c r="S958" s="205"/>
      <c r="T958" s="205"/>
      <c r="X958" s="205"/>
      <c r="Y958" s="205"/>
      <c r="AG958" s="787"/>
    </row>
    <row r="959" spans="1:33" x14ac:dyDescent="0.2">
      <c r="A959" s="205"/>
      <c r="B959" s="205"/>
      <c r="C959" s="205"/>
      <c r="D959" s="205"/>
      <c r="E959" s="205"/>
      <c r="F959" s="205"/>
      <c r="G959" s="205"/>
      <c r="H959" s="205"/>
      <c r="I959" s="205"/>
      <c r="J959" s="205"/>
      <c r="K959" s="205"/>
      <c r="L959" s="205"/>
      <c r="M959" s="205"/>
      <c r="N959" s="205"/>
      <c r="O959" s="205"/>
      <c r="P959" s="205"/>
      <c r="Q959" s="205"/>
      <c r="R959" s="205"/>
      <c r="S959" s="205"/>
      <c r="T959" s="205"/>
      <c r="X959" s="205"/>
      <c r="Y959" s="205"/>
      <c r="AG959" s="787"/>
    </row>
    <row r="960" spans="1:33" x14ac:dyDescent="0.2">
      <c r="A960" s="205"/>
      <c r="B960" s="205"/>
      <c r="C960" s="205"/>
      <c r="D960" s="205"/>
      <c r="E960" s="205"/>
      <c r="F960" s="205"/>
      <c r="G960" s="205"/>
      <c r="H960" s="205"/>
      <c r="I960" s="205"/>
      <c r="J960" s="205"/>
      <c r="K960" s="205"/>
      <c r="L960" s="205"/>
      <c r="M960" s="205"/>
      <c r="N960" s="205"/>
      <c r="O960" s="205"/>
      <c r="P960" s="205"/>
      <c r="Q960" s="205"/>
      <c r="R960" s="205"/>
      <c r="S960" s="205"/>
      <c r="T960" s="205"/>
      <c r="X960" s="205"/>
      <c r="Y960" s="205"/>
      <c r="AG960" s="787"/>
    </row>
    <row r="961" spans="1:33" x14ac:dyDescent="0.2">
      <c r="A961" s="205"/>
      <c r="B961" s="205"/>
      <c r="C961" s="205"/>
      <c r="D961" s="205"/>
      <c r="E961" s="205"/>
      <c r="F961" s="205"/>
      <c r="G961" s="205"/>
      <c r="H961" s="205"/>
      <c r="I961" s="205"/>
      <c r="J961" s="205"/>
      <c r="K961" s="205"/>
      <c r="L961" s="205"/>
      <c r="M961" s="205"/>
      <c r="N961" s="205"/>
      <c r="O961" s="205"/>
      <c r="P961" s="205"/>
      <c r="Q961" s="205"/>
      <c r="R961" s="205"/>
      <c r="S961" s="205"/>
      <c r="T961" s="205"/>
      <c r="X961" s="205"/>
      <c r="Y961" s="205"/>
      <c r="AG961" s="787"/>
    </row>
    <row r="962" spans="1:33" x14ac:dyDescent="0.2">
      <c r="A962" s="205"/>
      <c r="B962" s="205"/>
      <c r="C962" s="205"/>
      <c r="D962" s="205"/>
      <c r="E962" s="205"/>
      <c r="F962" s="205"/>
      <c r="G962" s="205"/>
      <c r="H962" s="205"/>
      <c r="I962" s="205"/>
      <c r="J962" s="205"/>
      <c r="K962" s="205"/>
      <c r="L962" s="205"/>
      <c r="M962" s="205"/>
      <c r="N962" s="205"/>
      <c r="O962" s="205"/>
      <c r="P962" s="205"/>
      <c r="Q962" s="205"/>
      <c r="R962" s="205"/>
      <c r="S962" s="205"/>
      <c r="T962" s="205"/>
      <c r="X962" s="205"/>
      <c r="Y962" s="205"/>
      <c r="AG962" s="787"/>
    </row>
    <row r="963" spans="1:33" x14ac:dyDescent="0.2">
      <c r="A963" s="205"/>
      <c r="B963" s="205"/>
      <c r="C963" s="205"/>
      <c r="D963" s="205"/>
      <c r="E963" s="205"/>
      <c r="F963" s="205"/>
      <c r="G963" s="205"/>
      <c r="H963" s="205"/>
      <c r="I963" s="205"/>
      <c r="J963" s="205"/>
      <c r="K963" s="205"/>
      <c r="L963" s="205"/>
      <c r="M963" s="205"/>
      <c r="N963" s="205"/>
      <c r="O963" s="205"/>
      <c r="P963" s="205"/>
      <c r="Q963" s="205"/>
      <c r="R963" s="205"/>
      <c r="S963" s="205"/>
      <c r="T963" s="205"/>
      <c r="X963" s="205"/>
      <c r="Y963" s="205"/>
      <c r="AG963" s="787"/>
    </row>
    <row r="964" spans="1:33" x14ac:dyDescent="0.2">
      <c r="A964" s="205"/>
      <c r="B964" s="205"/>
      <c r="C964" s="205"/>
      <c r="D964" s="205"/>
      <c r="E964" s="205"/>
      <c r="F964" s="205"/>
      <c r="G964" s="205"/>
      <c r="H964" s="205"/>
      <c r="I964" s="205"/>
      <c r="J964" s="205"/>
      <c r="K964" s="205"/>
      <c r="L964" s="205"/>
      <c r="M964" s="205"/>
      <c r="N964" s="205"/>
      <c r="O964" s="205"/>
      <c r="P964" s="205"/>
      <c r="Q964" s="205"/>
      <c r="R964" s="205"/>
      <c r="S964" s="205"/>
      <c r="T964" s="205"/>
      <c r="X964" s="205"/>
      <c r="Y964" s="205"/>
      <c r="AG964" s="787"/>
    </row>
    <row r="965" spans="1:33" x14ac:dyDescent="0.2">
      <c r="A965" s="205"/>
      <c r="B965" s="205"/>
      <c r="C965" s="205"/>
      <c r="D965" s="205"/>
      <c r="E965" s="205"/>
      <c r="F965" s="205"/>
      <c r="G965" s="205"/>
      <c r="H965" s="205"/>
      <c r="I965" s="205"/>
      <c r="J965" s="205"/>
      <c r="K965" s="205"/>
      <c r="L965" s="205"/>
      <c r="M965" s="205"/>
      <c r="N965" s="205"/>
      <c r="O965" s="205"/>
      <c r="P965" s="205"/>
      <c r="Q965" s="205"/>
      <c r="R965" s="205"/>
      <c r="S965" s="205"/>
      <c r="T965" s="205"/>
      <c r="X965" s="205"/>
      <c r="Y965" s="205"/>
      <c r="AG965" s="787"/>
    </row>
    <row r="966" spans="1:33" x14ac:dyDescent="0.2">
      <c r="A966" s="205"/>
      <c r="B966" s="205"/>
      <c r="C966" s="205"/>
      <c r="D966" s="205"/>
      <c r="E966" s="205"/>
      <c r="F966" s="205"/>
      <c r="G966" s="205"/>
      <c r="H966" s="205"/>
      <c r="I966" s="205"/>
      <c r="J966" s="205"/>
      <c r="K966" s="205"/>
      <c r="L966" s="205"/>
      <c r="M966" s="205"/>
      <c r="N966" s="205"/>
      <c r="O966" s="205"/>
      <c r="P966" s="205"/>
      <c r="Q966" s="205"/>
      <c r="R966" s="205"/>
      <c r="S966" s="205"/>
      <c r="T966" s="205"/>
      <c r="X966" s="205"/>
      <c r="Y966" s="205"/>
      <c r="AG966" s="787"/>
    </row>
    <row r="967" spans="1:33" x14ac:dyDescent="0.2">
      <c r="A967" s="205"/>
      <c r="B967" s="205"/>
      <c r="C967" s="205"/>
      <c r="D967" s="205"/>
      <c r="E967" s="205"/>
      <c r="F967" s="205"/>
      <c r="G967" s="205"/>
      <c r="H967" s="205"/>
      <c r="I967" s="205"/>
      <c r="J967" s="205"/>
      <c r="K967" s="205"/>
      <c r="L967" s="205"/>
      <c r="M967" s="205"/>
      <c r="N967" s="205"/>
      <c r="O967" s="205"/>
      <c r="P967" s="205"/>
      <c r="Q967" s="205"/>
      <c r="R967" s="205"/>
      <c r="S967" s="205"/>
      <c r="T967" s="205"/>
      <c r="X967" s="205"/>
      <c r="Y967" s="205"/>
      <c r="AG967" s="787"/>
    </row>
    <row r="968" spans="1:33" x14ac:dyDescent="0.2">
      <c r="A968" s="205"/>
      <c r="B968" s="205"/>
      <c r="C968" s="205"/>
      <c r="D968" s="205"/>
      <c r="E968" s="205"/>
      <c r="F968" s="205"/>
      <c r="G968" s="205"/>
      <c r="H968" s="205"/>
      <c r="I968" s="205"/>
      <c r="J968" s="205"/>
      <c r="K968" s="205"/>
      <c r="L968" s="205"/>
      <c r="M968" s="205"/>
      <c r="N968" s="205"/>
      <c r="O968" s="205"/>
      <c r="P968" s="205"/>
      <c r="Q968" s="205"/>
      <c r="R968" s="205"/>
      <c r="S968" s="205"/>
      <c r="T968" s="205"/>
      <c r="X968" s="205"/>
      <c r="Y968" s="205"/>
      <c r="AG968" s="787"/>
    </row>
    <row r="969" spans="1:33" x14ac:dyDescent="0.2">
      <c r="A969" s="205"/>
      <c r="B969" s="205"/>
      <c r="C969" s="205"/>
      <c r="D969" s="205"/>
      <c r="E969" s="205"/>
      <c r="F969" s="205"/>
      <c r="G969" s="205"/>
      <c r="H969" s="205"/>
      <c r="I969" s="205"/>
      <c r="J969" s="205"/>
      <c r="K969" s="205"/>
      <c r="L969" s="205"/>
      <c r="M969" s="205"/>
      <c r="N969" s="205"/>
      <c r="O969" s="205"/>
      <c r="P969" s="205"/>
      <c r="Q969" s="205"/>
      <c r="R969" s="205"/>
      <c r="S969" s="205"/>
      <c r="T969" s="205"/>
      <c r="X969" s="205"/>
      <c r="Y969" s="205"/>
      <c r="AG969" s="787"/>
    </row>
    <row r="970" spans="1:33" x14ac:dyDescent="0.2">
      <c r="A970" s="205"/>
      <c r="B970" s="205"/>
      <c r="C970" s="205"/>
      <c r="D970" s="205"/>
      <c r="E970" s="205"/>
      <c r="F970" s="205"/>
      <c r="G970" s="205"/>
      <c r="H970" s="205"/>
      <c r="I970" s="205"/>
      <c r="J970" s="205"/>
      <c r="K970" s="205"/>
      <c r="L970" s="205"/>
      <c r="M970" s="205"/>
      <c r="N970" s="205"/>
      <c r="O970" s="205"/>
      <c r="P970" s="205"/>
      <c r="Q970" s="205"/>
      <c r="R970" s="205"/>
      <c r="S970" s="205"/>
      <c r="T970" s="205"/>
      <c r="X970" s="205"/>
      <c r="Y970" s="205"/>
      <c r="AG970" s="787"/>
    </row>
    <row r="971" spans="1:33" x14ac:dyDescent="0.2">
      <c r="A971" s="205"/>
      <c r="B971" s="205"/>
      <c r="C971" s="205"/>
      <c r="D971" s="205"/>
      <c r="E971" s="205"/>
      <c r="F971" s="205"/>
      <c r="G971" s="205"/>
      <c r="H971" s="205"/>
      <c r="I971" s="205"/>
      <c r="J971" s="205"/>
      <c r="K971" s="205"/>
      <c r="L971" s="205"/>
      <c r="M971" s="205"/>
      <c r="N971" s="205"/>
      <c r="O971" s="205"/>
      <c r="P971" s="205"/>
      <c r="Q971" s="205"/>
      <c r="R971" s="205"/>
      <c r="S971" s="205"/>
      <c r="T971" s="205"/>
      <c r="X971" s="205"/>
      <c r="Y971" s="205"/>
      <c r="AG971" s="787"/>
    </row>
    <row r="972" spans="1:33" x14ac:dyDescent="0.2">
      <c r="A972" s="205"/>
      <c r="B972" s="205"/>
      <c r="C972" s="205"/>
      <c r="D972" s="205"/>
      <c r="E972" s="205"/>
      <c r="F972" s="205"/>
      <c r="G972" s="205"/>
      <c r="H972" s="205"/>
      <c r="I972" s="205"/>
      <c r="J972" s="205"/>
      <c r="K972" s="205"/>
      <c r="L972" s="205"/>
      <c r="M972" s="205"/>
      <c r="N972" s="205"/>
      <c r="O972" s="205"/>
      <c r="P972" s="205"/>
      <c r="Q972" s="205"/>
      <c r="R972" s="205"/>
      <c r="S972" s="205"/>
      <c r="T972" s="205"/>
      <c r="X972" s="205"/>
      <c r="Y972" s="205"/>
      <c r="AG972" s="787"/>
    </row>
    <row r="973" spans="1:33" x14ac:dyDescent="0.2">
      <c r="A973" s="205"/>
      <c r="B973" s="205"/>
      <c r="C973" s="205"/>
      <c r="D973" s="205"/>
      <c r="E973" s="205"/>
      <c r="F973" s="205"/>
      <c r="G973" s="205"/>
      <c r="H973" s="205"/>
      <c r="I973" s="205"/>
      <c r="J973" s="205"/>
      <c r="K973" s="205"/>
      <c r="L973" s="205"/>
      <c r="M973" s="205"/>
      <c r="N973" s="205"/>
      <c r="O973" s="205"/>
      <c r="P973" s="205"/>
      <c r="Q973" s="205"/>
      <c r="R973" s="205"/>
      <c r="S973" s="205"/>
      <c r="T973" s="205"/>
      <c r="X973" s="205"/>
      <c r="Y973" s="205"/>
      <c r="AG973" s="787"/>
    </row>
    <row r="974" spans="1:33" x14ac:dyDescent="0.2">
      <c r="A974" s="205"/>
      <c r="B974" s="205"/>
      <c r="C974" s="205"/>
      <c r="D974" s="205"/>
      <c r="E974" s="205"/>
      <c r="F974" s="205"/>
      <c r="G974" s="205"/>
      <c r="H974" s="205"/>
      <c r="I974" s="205"/>
      <c r="J974" s="205"/>
      <c r="K974" s="205"/>
      <c r="L974" s="205"/>
      <c r="M974" s="205"/>
      <c r="N974" s="205"/>
      <c r="O974" s="205"/>
      <c r="P974" s="205"/>
      <c r="Q974" s="205"/>
      <c r="R974" s="205"/>
      <c r="S974" s="205"/>
      <c r="T974" s="205"/>
      <c r="X974" s="205"/>
      <c r="Y974" s="205"/>
      <c r="AG974" s="787"/>
    </row>
    <row r="975" spans="1:33" x14ac:dyDescent="0.2">
      <c r="A975" s="205"/>
      <c r="B975" s="205"/>
      <c r="C975" s="205"/>
      <c r="D975" s="205"/>
      <c r="E975" s="205"/>
      <c r="F975" s="205"/>
      <c r="G975" s="205"/>
      <c r="H975" s="205"/>
      <c r="I975" s="205"/>
      <c r="J975" s="205"/>
      <c r="K975" s="205"/>
      <c r="L975" s="205"/>
      <c r="M975" s="205"/>
      <c r="N975" s="205"/>
      <c r="O975" s="205"/>
      <c r="P975" s="205"/>
      <c r="Q975" s="205"/>
      <c r="R975" s="205"/>
      <c r="S975" s="205"/>
      <c r="T975" s="205"/>
      <c r="X975" s="205"/>
      <c r="Y975" s="205"/>
      <c r="AG975" s="787"/>
    </row>
    <row r="976" spans="1:33" x14ac:dyDescent="0.2">
      <c r="A976" s="205"/>
      <c r="B976" s="205"/>
      <c r="C976" s="205"/>
      <c r="D976" s="205"/>
      <c r="E976" s="205"/>
      <c r="F976" s="205"/>
      <c r="G976" s="205"/>
      <c r="H976" s="205"/>
      <c r="I976" s="205"/>
      <c r="J976" s="205"/>
      <c r="K976" s="205"/>
      <c r="L976" s="205"/>
      <c r="M976" s="205"/>
      <c r="N976" s="205"/>
      <c r="O976" s="205"/>
      <c r="P976" s="205"/>
      <c r="Q976" s="205"/>
      <c r="R976" s="205"/>
      <c r="S976" s="205"/>
      <c r="T976" s="205"/>
      <c r="X976" s="205"/>
      <c r="Y976" s="205"/>
      <c r="AG976" s="787"/>
    </row>
    <row r="977" spans="1:33" x14ac:dyDescent="0.2">
      <c r="A977" s="205"/>
      <c r="B977" s="205"/>
      <c r="C977" s="205"/>
      <c r="D977" s="205"/>
      <c r="E977" s="205"/>
      <c r="F977" s="205"/>
      <c r="G977" s="205"/>
      <c r="H977" s="205"/>
      <c r="I977" s="205"/>
      <c r="J977" s="205"/>
      <c r="K977" s="205"/>
      <c r="L977" s="205"/>
      <c r="M977" s="205"/>
      <c r="N977" s="205"/>
      <c r="O977" s="205"/>
      <c r="P977" s="205"/>
      <c r="Q977" s="205"/>
      <c r="R977" s="205"/>
      <c r="S977" s="205"/>
      <c r="T977" s="205"/>
      <c r="X977" s="205"/>
      <c r="Y977" s="205"/>
      <c r="AG977" s="787"/>
    </row>
    <row r="978" spans="1:33" x14ac:dyDescent="0.2">
      <c r="A978" s="205"/>
      <c r="B978" s="205"/>
      <c r="C978" s="205"/>
      <c r="D978" s="205"/>
      <c r="E978" s="205"/>
      <c r="F978" s="205"/>
      <c r="G978" s="205"/>
      <c r="H978" s="205"/>
      <c r="I978" s="205"/>
      <c r="J978" s="205"/>
      <c r="K978" s="205"/>
      <c r="L978" s="205"/>
      <c r="M978" s="205"/>
      <c r="N978" s="205"/>
      <c r="O978" s="205"/>
      <c r="P978" s="205"/>
      <c r="Q978" s="205"/>
      <c r="R978" s="205"/>
      <c r="S978" s="205"/>
      <c r="T978" s="205"/>
      <c r="X978" s="205"/>
      <c r="Y978" s="205"/>
      <c r="AG978" s="787"/>
    </row>
    <row r="979" spans="1:33" x14ac:dyDescent="0.2">
      <c r="A979" s="205"/>
      <c r="B979" s="205"/>
      <c r="C979" s="205"/>
      <c r="D979" s="205"/>
      <c r="E979" s="205"/>
      <c r="F979" s="205"/>
      <c r="G979" s="205"/>
      <c r="H979" s="205"/>
      <c r="I979" s="205"/>
      <c r="J979" s="205"/>
      <c r="K979" s="205"/>
      <c r="L979" s="205"/>
      <c r="M979" s="205"/>
      <c r="N979" s="205"/>
      <c r="O979" s="205"/>
      <c r="P979" s="205"/>
      <c r="Q979" s="205"/>
      <c r="R979" s="205"/>
      <c r="S979" s="205"/>
      <c r="T979" s="205"/>
      <c r="X979" s="205"/>
      <c r="Y979" s="205"/>
      <c r="AG979" s="787"/>
    </row>
    <row r="980" spans="1:33" x14ac:dyDescent="0.2">
      <c r="A980" s="205"/>
      <c r="B980" s="205"/>
      <c r="C980" s="205"/>
      <c r="D980" s="205"/>
      <c r="E980" s="205"/>
      <c r="F980" s="205"/>
      <c r="G980" s="205"/>
      <c r="H980" s="205"/>
      <c r="I980" s="205"/>
      <c r="J980" s="205"/>
      <c r="K980" s="205"/>
      <c r="L980" s="205"/>
      <c r="M980" s="205"/>
      <c r="N980" s="205"/>
      <c r="O980" s="205"/>
      <c r="P980" s="205"/>
      <c r="Q980" s="205"/>
      <c r="R980" s="205"/>
      <c r="S980" s="205"/>
      <c r="T980" s="205"/>
      <c r="X980" s="205"/>
      <c r="Y980" s="205"/>
      <c r="AG980" s="787"/>
    </row>
    <row r="981" spans="1:33" x14ac:dyDescent="0.2">
      <c r="A981" s="205"/>
      <c r="B981" s="205"/>
      <c r="C981" s="205"/>
      <c r="D981" s="205"/>
      <c r="E981" s="205"/>
      <c r="F981" s="205"/>
      <c r="G981" s="205"/>
      <c r="H981" s="205"/>
      <c r="I981" s="205"/>
      <c r="J981" s="205"/>
      <c r="K981" s="205"/>
      <c r="L981" s="205"/>
      <c r="M981" s="205"/>
      <c r="N981" s="205"/>
      <c r="O981" s="205"/>
      <c r="P981" s="205"/>
      <c r="Q981" s="205"/>
      <c r="R981" s="205"/>
      <c r="S981" s="205"/>
      <c r="T981" s="205"/>
      <c r="X981" s="205"/>
      <c r="Y981" s="205"/>
      <c r="AG981" s="787"/>
    </row>
    <row r="982" spans="1:33" x14ac:dyDescent="0.2">
      <c r="A982" s="205"/>
      <c r="B982" s="205"/>
      <c r="C982" s="205"/>
      <c r="D982" s="205"/>
      <c r="E982" s="205"/>
      <c r="F982" s="205"/>
      <c r="G982" s="205"/>
      <c r="H982" s="205"/>
      <c r="I982" s="205"/>
      <c r="J982" s="205"/>
      <c r="K982" s="205"/>
      <c r="L982" s="205"/>
      <c r="M982" s="205"/>
      <c r="N982" s="205"/>
      <c r="O982" s="205"/>
      <c r="P982" s="205"/>
      <c r="Q982" s="205"/>
      <c r="R982" s="205"/>
      <c r="S982" s="205"/>
      <c r="T982" s="205"/>
      <c r="X982" s="205"/>
      <c r="Y982" s="205"/>
      <c r="AG982" s="787"/>
    </row>
    <row r="983" spans="1:33" x14ac:dyDescent="0.2">
      <c r="A983" s="205"/>
      <c r="B983" s="205"/>
      <c r="C983" s="205"/>
      <c r="D983" s="205"/>
      <c r="E983" s="205"/>
      <c r="F983" s="205"/>
      <c r="G983" s="205"/>
      <c r="H983" s="205"/>
      <c r="I983" s="205"/>
      <c r="J983" s="205"/>
      <c r="K983" s="205"/>
      <c r="L983" s="205"/>
      <c r="M983" s="205"/>
      <c r="N983" s="205"/>
      <c r="O983" s="205"/>
      <c r="P983" s="205"/>
      <c r="Q983" s="205"/>
      <c r="R983" s="205"/>
      <c r="S983" s="205"/>
      <c r="T983" s="205"/>
      <c r="X983" s="205"/>
      <c r="Y983" s="205"/>
      <c r="AG983" s="787"/>
    </row>
    <row r="984" spans="1:33" x14ac:dyDescent="0.2">
      <c r="A984" s="205"/>
      <c r="B984" s="205"/>
      <c r="C984" s="205"/>
      <c r="D984" s="205"/>
      <c r="E984" s="205"/>
      <c r="F984" s="205"/>
      <c r="G984" s="205"/>
      <c r="H984" s="205"/>
      <c r="I984" s="205"/>
      <c r="J984" s="205"/>
      <c r="K984" s="205"/>
      <c r="L984" s="205"/>
      <c r="M984" s="205"/>
      <c r="N984" s="205"/>
      <c r="O984" s="205"/>
      <c r="P984" s="205"/>
      <c r="Q984" s="205"/>
      <c r="R984" s="205"/>
      <c r="S984" s="205"/>
      <c r="T984" s="205"/>
      <c r="X984" s="205"/>
      <c r="Y984" s="205"/>
      <c r="AG984" s="787"/>
    </row>
    <row r="985" spans="1:33" x14ac:dyDescent="0.2">
      <c r="A985" s="205"/>
      <c r="B985" s="205"/>
      <c r="C985" s="205"/>
      <c r="D985" s="205"/>
      <c r="E985" s="205"/>
      <c r="F985" s="205"/>
      <c r="G985" s="205"/>
      <c r="H985" s="205"/>
      <c r="I985" s="205"/>
      <c r="J985" s="205"/>
      <c r="K985" s="205"/>
      <c r="L985" s="205"/>
      <c r="M985" s="205"/>
      <c r="N985" s="205"/>
      <c r="O985" s="205"/>
      <c r="P985" s="205"/>
      <c r="Q985" s="205"/>
      <c r="R985" s="205"/>
      <c r="S985" s="205"/>
      <c r="T985" s="205"/>
      <c r="X985" s="205"/>
      <c r="Y985" s="205"/>
      <c r="AG985" s="787"/>
    </row>
    <row r="986" spans="1:33" x14ac:dyDescent="0.2">
      <c r="A986" s="205"/>
      <c r="B986" s="205"/>
      <c r="C986" s="205"/>
      <c r="D986" s="205"/>
      <c r="E986" s="205"/>
      <c r="F986" s="205"/>
      <c r="G986" s="205"/>
      <c r="H986" s="205"/>
      <c r="I986" s="205"/>
      <c r="J986" s="205"/>
      <c r="K986" s="205"/>
      <c r="L986" s="205"/>
      <c r="M986" s="205"/>
      <c r="N986" s="205"/>
      <c r="O986" s="205"/>
      <c r="P986" s="205"/>
      <c r="Q986" s="205"/>
      <c r="R986" s="205"/>
      <c r="S986" s="205"/>
      <c r="T986" s="205"/>
      <c r="X986" s="205"/>
      <c r="Y986" s="205"/>
      <c r="AG986" s="787"/>
    </row>
    <row r="987" spans="1:33" x14ac:dyDescent="0.2">
      <c r="A987" s="205"/>
      <c r="B987" s="205"/>
      <c r="C987" s="205"/>
      <c r="D987" s="205"/>
      <c r="E987" s="205"/>
      <c r="F987" s="205"/>
      <c r="G987" s="205"/>
      <c r="H987" s="205"/>
      <c r="I987" s="205"/>
      <c r="J987" s="205"/>
      <c r="K987" s="205"/>
      <c r="L987" s="205"/>
      <c r="M987" s="205"/>
      <c r="N987" s="205"/>
      <c r="O987" s="205"/>
      <c r="P987" s="205"/>
      <c r="Q987" s="205"/>
      <c r="R987" s="205"/>
      <c r="S987" s="205"/>
      <c r="T987" s="205"/>
      <c r="X987" s="205"/>
      <c r="Y987" s="205"/>
      <c r="AG987" s="787"/>
    </row>
    <row r="988" spans="1:33" x14ac:dyDescent="0.2">
      <c r="A988" s="205"/>
      <c r="B988" s="205"/>
      <c r="C988" s="205"/>
      <c r="D988" s="205"/>
      <c r="E988" s="205"/>
      <c r="F988" s="205"/>
      <c r="G988" s="205"/>
      <c r="H988" s="205"/>
      <c r="I988" s="205"/>
      <c r="J988" s="205"/>
      <c r="K988" s="205"/>
      <c r="L988" s="205"/>
      <c r="M988" s="205"/>
      <c r="N988" s="205"/>
      <c r="O988" s="205"/>
      <c r="P988" s="205"/>
      <c r="Q988" s="205"/>
      <c r="R988" s="205"/>
      <c r="S988" s="205"/>
      <c r="T988" s="205"/>
      <c r="X988" s="205"/>
      <c r="Y988" s="205"/>
      <c r="AG988" s="787"/>
    </row>
    <row r="989" spans="1:33" x14ac:dyDescent="0.2">
      <c r="A989" s="205"/>
      <c r="B989" s="205"/>
      <c r="C989" s="205"/>
      <c r="D989" s="205"/>
      <c r="E989" s="205"/>
      <c r="F989" s="205"/>
      <c r="G989" s="205"/>
      <c r="H989" s="205"/>
      <c r="I989" s="205"/>
      <c r="J989" s="205"/>
      <c r="K989" s="205"/>
      <c r="L989" s="205"/>
      <c r="M989" s="205"/>
      <c r="N989" s="205"/>
      <c r="O989" s="205"/>
      <c r="P989" s="205"/>
      <c r="Q989" s="205"/>
      <c r="R989" s="205"/>
      <c r="S989" s="205"/>
      <c r="T989" s="205"/>
      <c r="X989" s="205"/>
      <c r="Y989" s="205"/>
      <c r="AG989" s="787"/>
    </row>
    <row r="990" spans="1:33" x14ac:dyDescent="0.2">
      <c r="A990" s="205"/>
      <c r="B990" s="205"/>
      <c r="C990" s="205"/>
      <c r="D990" s="205"/>
      <c r="E990" s="205"/>
      <c r="F990" s="205"/>
      <c r="G990" s="205"/>
      <c r="H990" s="205"/>
      <c r="I990" s="205"/>
      <c r="J990" s="205"/>
      <c r="K990" s="205"/>
      <c r="L990" s="205"/>
      <c r="M990" s="205"/>
      <c r="N990" s="205"/>
      <c r="O990" s="205"/>
      <c r="P990" s="205"/>
      <c r="Q990" s="205"/>
      <c r="R990" s="205"/>
      <c r="S990" s="205"/>
      <c r="T990" s="205"/>
      <c r="X990" s="205"/>
      <c r="Y990" s="205"/>
      <c r="AG990" s="787"/>
    </row>
    <row r="991" spans="1:33" x14ac:dyDescent="0.2">
      <c r="A991" s="205"/>
      <c r="B991" s="205"/>
      <c r="C991" s="205"/>
      <c r="D991" s="205"/>
      <c r="E991" s="205"/>
      <c r="F991" s="205"/>
      <c r="G991" s="205"/>
      <c r="H991" s="205"/>
      <c r="I991" s="205"/>
      <c r="J991" s="205"/>
      <c r="K991" s="205"/>
      <c r="L991" s="205"/>
      <c r="M991" s="205"/>
      <c r="N991" s="205"/>
      <c r="O991" s="205"/>
      <c r="P991" s="205"/>
      <c r="Q991" s="205"/>
      <c r="R991" s="205"/>
      <c r="S991" s="205"/>
      <c r="T991" s="205"/>
      <c r="X991" s="205"/>
      <c r="Y991" s="205"/>
      <c r="AG991" s="787"/>
    </row>
    <row r="992" spans="1:33" x14ac:dyDescent="0.2">
      <c r="A992" s="205"/>
      <c r="B992" s="205"/>
      <c r="C992" s="205"/>
      <c r="D992" s="205"/>
      <c r="E992" s="205"/>
      <c r="F992" s="205"/>
      <c r="G992" s="205"/>
      <c r="H992" s="205"/>
      <c r="I992" s="205"/>
      <c r="J992" s="205"/>
      <c r="K992" s="205"/>
      <c r="L992" s="205"/>
      <c r="M992" s="205"/>
      <c r="N992" s="205"/>
      <c r="O992" s="205"/>
      <c r="P992" s="205"/>
      <c r="Q992" s="205"/>
      <c r="R992" s="205"/>
      <c r="S992" s="205"/>
      <c r="T992" s="205"/>
      <c r="X992" s="205"/>
      <c r="Y992" s="205"/>
      <c r="AG992" s="787"/>
    </row>
    <row r="993" spans="1:33" x14ac:dyDescent="0.2">
      <c r="A993" s="205"/>
      <c r="B993" s="205"/>
      <c r="C993" s="205"/>
      <c r="D993" s="205"/>
      <c r="E993" s="205"/>
      <c r="F993" s="205"/>
      <c r="G993" s="205"/>
      <c r="H993" s="205"/>
      <c r="I993" s="205"/>
      <c r="J993" s="205"/>
      <c r="K993" s="205"/>
      <c r="L993" s="205"/>
      <c r="M993" s="205"/>
      <c r="N993" s="205"/>
      <c r="O993" s="205"/>
      <c r="P993" s="205"/>
      <c r="Q993" s="205"/>
      <c r="R993" s="205"/>
      <c r="S993" s="205"/>
      <c r="T993" s="205"/>
      <c r="X993" s="205"/>
      <c r="Y993" s="205"/>
      <c r="AG993" s="787"/>
    </row>
    <row r="994" spans="1:33" x14ac:dyDescent="0.2">
      <c r="A994" s="205"/>
      <c r="B994" s="205"/>
      <c r="C994" s="205"/>
      <c r="D994" s="205"/>
      <c r="E994" s="205"/>
      <c r="F994" s="205"/>
      <c r="G994" s="205"/>
      <c r="H994" s="205"/>
      <c r="I994" s="205"/>
      <c r="J994" s="205"/>
      <c r="K994" s="205"/>
      <c r="L994" s="205"/>
      <c r="M994" s="205"/>
      <c r="N994" s="205"/>
      <c r="O994" s="205"/>
      <c r="P994" s="205"/>
      <c r="Q994" s="205"/>
      <c r="R994" s="205"/>
      <c r="S994" s="205"/>
      <c r="T994" s="205"/>
      <c r="X994" s="205"/>
      <c r="Y994" s="205"/>
      <c r="AG994" s="787"/>
    </row>
    <row r="995" spans="1:33" x14ac:dyDescent="0.2">
      <c r="A995" s="205"/>
      <c r="B995" s="205"/>
      <c r="C995" s="205"/>
      <c r="D995" s="205"/>
      <c r="E995" s="205"/>
      <c r="F995" s="205"/>
      <c r="G995" s="205"/>
      <c r="H995" s="205"/>
      <c r="I995" s="205"/>
      <c r="J995" s="205"/>
      <c r="K995" s="205"/>
      <c r="L995" s="205"/>
      <c r="M995" s="205"/>
      <c r="N995" s="205"/>
      <c r="O995" s="205"/>
      <c r="P995" s="205"/>
      <c r="Q995" s="205"/>
      <c r="R995" s="205"/>
      <c r="S995" s="205"/>
      <c r="T995" s="205"/>
      <c r="X995" s="205"/>
      <c r="Y995" s="205"/>
      <c r="AG995" s="787"/>
    </row>
    <row r="996" spans="1:33" x14ac:dyDescent="0.2">
      <c r="A996" s="205"/>
      <c r="B996" s="205"/>
      <c r="C996" s="205"/>
      <c r="D996" s="205"/>
      <c r="E996" s="205"/>
      <c r="F996" s="205"/>
      <c r="G996" s="205"/>
      <c r="H996" s="205"/>
      <c r="I996" s="205"/>
      <c r="J996" s="205"/>
      <c r="K996" s="205"/>
      <c r="L996" s="205"/>
      <c r="M996" s="205"/>
      <c r="N996" s="205"/>
      <c r="O996" s="205"/>
      <c r="P996" s="205"/>
      <c r="Q996" s="205"/>
      <c r="R996" s="205"/>
      <c r="S996" s="205"/>
      <c r="T996" s="205"/>
      <c r="X996" s="205"/>
      <c r="Y996" s="205"/>
      <c r="AG996" s="787"/>
    </row>
    <row r="997" spans="1:33" x14ac:dyDescent="0.2">
      <c r="A997" s="205"/>
      <c r="B997" s="205"/>
      <c r="C997" s="205"/>
      <c r="D997" s="205"/>
      <c r="E997" s="205"/>
      <c r="F997" s="205"/>
      <c r="G997" s="205"/>
      <c r="H997" s="205"/>
      <c r="I997" s="205"/>
      <c r="J997" s="205"/>
      <c r="K997" s="205"/>
      <c r="L997" s="205"/>
      <c r="M997" s="205"/>
      <c r="N997" s="205"/>
      <c r="O997" s="205"/>
      <c r="P997" s="205"/>
      <c r="Q997" s="205"/>
      <c r="R997" s="205"/>
      <c r="S997" s="205"/>
      <c r="T997" s="205"/>
      <c r="X997" s="205"/>
      <c r="Y997" s="205"/>
      <c r="AG997" s="787"/>
    </row>
    <row r="998" spans="1:33" x14ac:dyDescent="0.2">
      <c r="A998" s="205"/>
      <c r="B998" s="205"/>
      <c r="C998" s="205"/>
      <c r="D998" s="205"/>
      <c r="E998" s="205"/>
      <c r="F998" s="205"/>
      <c r="G998" s="205"/>
      <c r="H998" s="205"/>
      <c r="I998" s="205"/>
      <c r="J998" s="205"/>
      <c r="K998" s="205"/>
      <c r="L998" s="205"/>
      <c r="M998" s="205"/>
      <c r="N998" s="205"/>
      <c r="O998" s="205"/>
      <c r="P998" s="205"/>
      <c r="Q998" s="205"/>
      <c r="R998" s="205"/>
      <c r="S998" s="205"/>
      <c r="T998" s="205"/>
      <c r="X998" s="205"/>
      <c r="Y998" s="205"/>
      <c r="AG998" s="787"/>
    </row>
    <row r="999" spans="1:33" x14ac:dyDescent="0.2">
      <c r="A999" s="205"/>
      <c r="B999" s="205"/>
      <c r="C999" s="205"/>
      <c r="D999" s="205"/>
      <c r="E999" s="205"/>
      <c r="F999" s="205"/>
      <c r="G999" s="205"/>
      <c r="H999" s="205"/>
      <c r="I999" s="205"/>
      <c r="J999" s="205"/>
      <c r="K999" s="205"/>
      <c r="L999" s="205"/>
      <c r="M999" s="205"/>
      <c r="N999" s="205"/>
      <c r="O999" s="205"/>
      <c r="P999" s="205"/>
      <c r="Q999" s="205"/>
      <c r="R999" s="205"/>
      <c r="S999" s="205"/>
      <c r="T999" s="205"/>
      <c r="X999" s="205"/>
      <c r="Y999" s="205"/>
      <c r="AG999" s="787"/>
    </row>
    <row r="1000" spans="1:33" x14ac:dyDescent="0.2">
      <c r="A1000" s="205"/>
      <c r="B1000" s="205"/>
      <c r="C1000" s="205"/>
      <c r="D1000" s="205"/>
      <c r="E1000" s="205"/>
      <c r="F1000" s="205"/>
      <c r="G1000" s="205"/>
      <c r="H1000" s="205"/>
      <c r="I1000" s="205"/>
      <c r="J1000" s="205"/>
      <c r="K1000" s="205"/>
      <c r="L1000" s="205"/>
      <c r="M1000" s="205"/>
      <c r="N1000" s="205"/>
      <c r="O1000" s="205"/>
      <c r="P1000" s="205"/>
      <c r="Q1000" s="205"/>
      <c r="R1000" s="205"/>
      <c r="S1000" s="205"/>
      <c r="T1000" s="205"/>
      <c r="X1000" s="205"/>
      <c r="Y1000" s="205"/>
      <c r="AG1000" s="787"/>
    </row>
    <row r="1001" spans="1:33" x14ac:dyDescent="0.2">
      <c r="A1001" s="205"/>
      <c r="B1001" s="205"/>
      <c r="C1001" s="205"/>
      <c r="D1001" s="205"/>
      <c r="E1001" s="205"/>
      <c r="F1001" s="205"/>
      <c r="G1001" s="205"/>
      <c r="H1001" s="205"/>
      <c r="I1001" s="205"/>
      <c r="J1001" s="205"/>
      <c r="K1001" s="205"/>
      <c r="L1001" s="205"/>
      <c r="M1001" s="205"/>
      <c r="N1001" s="205"/>
      <c r="O1001" s="205"/>
      <c r="P1001" s="205"/>
      <c r="Q1001" s="205"/>
      <c r="R1001" s="205"/>
      <c r="S1001" s="205"/>
      <c r="T1001" s="205"/>
      <c r="X1001" s="205"/>
      <c r="Y1001" s="205"/>
      <c r="AG1001" s="787"/>
    </row>
    <row r="1002" spans="1:33" x14ac:dyDescent="0.2">
      <c r="A1002" s="205"/>
      <c r="B1002" s="205"/>
      <c r="C1002" s="205"/>
      <c r="D1002" s="205"/>
      <c r="E1002" s="205"/>
      <c r="F1002" s="205"/>
      <c r="G1002" s="205"/>
      <c r="H1002" s="205"/>
      <c r="I1002" s="205"/>
      <c r="J1002" s="205"/>
      <c r="K1002" s="205"/>
      <c r="L1002" s="205"/>
      <c r="M1002" s="205"/>
      <c r="N1002" s="205"/>
      <c r="O1002" s="205"/>
      <c r="P1002" s="205"/>
      <c r="Q1002" s="205"/>
      <c r="R1002" s="205"/>
      <c r="S1002" s="205"/>
      <c r="T1002" s="205"/>
      <c r="X1002" s="205"/>
      <c r="Y1002" s="205"/>
      <c r="AG1002" s="787"/>
    </row>
    <row r="1003" spans="1:33" x14ac:dyDescent="0.2">
      <c r="A1003" s="205"/>
      <c r="B1003" s="205"/>
      <c r="C1003" s="205"/>
      <c r="D1003" s="205"/>
      <c r="E1003" s="205"/>
      <c r="F1003" s="205"/>
      <c r="G1003" s="205"/>
      <c r="H1003" s="205"/>
      <c r="I1003" s="205"/>
      <c r="J1003" s="205"/>
      <c r="K1003" s="205"/>
      <c r="L1003" s="205"/>
      <c r="M1003" s="205"/>
      <c r="N1003" s="205"/>
      <c r="O1003" s="205"/>
      <c r="P1003" s="205"/>
      <c r="Q1003" s="205"/>
      <c r="R1003" s="205"/>
      <c r="S1003" s="205"/>
      <c r="T1003" s="205"/>
      <c r="X1003" s="205"/>
      <c r="Y1003" s="205"/>
      <c r="AG1003" s="787"/>
    </row>
    <row r="1004" spans="1:33" x14ac:dyDescent="0.2">
      <c r="A1004" s="205"/>
      <c r="B1004" s="205"/>
      <c r="C1004" s="205"/>
      <c r="D1004" s="205"/>
      <c r="E1004" s="205"/>
      <c r="F1004" s="205"/>
      <c r="G1004" s="205"/>
      <c r="H1004" s="205"/>
      <c r="I1004" s="205"/>
      <c r="J1004" s="205"/>
      <c r="K1004" s="205"/>
      <c r="L1004" s="205"/>
      <c r="M1004" s="205"/>
      <c r="N1004" s="205"/>
      <c r="O1004" s="205"/>
      <c r="P1004" s="205"/>
      <c r="Q1004" s="205"/>
      <c r="R1004" s="205"/>
      <c r="S1004" s="205"/>
      <c r="T1004" s="205"/>
      <c r="X1004" s="205"/>
      <c r="Y1004" s="205"/>
      <c r="AG1004" s="787"/>
    </row>
    <row r="1005" spans="1:33" x14ac:dyDescent="0.2">
      <c r="A1005" s="205"/>
      <c r="B1005" s="205"/>
      <c r="C1005" s="205"/>
      <c r="D1005" s="205"/>
      <c r="E1005" s="205"/>
      <c r="F1005" s="205"/>
      <c r="G1005" s="205"/>
      <c r="H1005" s="205"/>
      <c r="I1005" s="205"/>
      <c r="J1005" s="205"/>
      <c r="K1005" s="205"/>
      <c r="L1005" s="205"/>
      <c r="M1005" s="205"/>
      <c r="N1005" s="205"/>
      <c r="O1005" s="205"/>
      <c r="P1005" s="205"/>
      <c r="Q1005" s="205"/>
      <c r="R1005" s="205"/>
      <c r="S1005" s="205"/>
      <c r="T1005" s="205"/>
      <c r="X1005" s="205"/>
      <c r="Y1005" s="205"/>
      <c r="AG1005" s="787"/>
    </row>
    <row r="1006" spans="1:33" x14ac:dyDescent="0.2">
      <c r="A1006" s="205"/>
      <c r="B1006" s="205"/>
      <c r="C1006" s="205"/>
      <c r="D1006" s="205"/>
      <c r="E1006" s="205"/>
      <c r="F1006" s="205"/>
      <c r="G1006" s="205"/>
      <c r="H1006" s="205"/>
      <c r="I1006" s="205"/>
      <c r="J1006" s="205"/>
      <c r="K1006" s="205"/>
      <c r="L1006" s="205"/>
      <c r="M1006" s="205"/>
      <c r="N1006" s="205"/>
      <c r="O1006" s="205"/>
      <c r="P1006" s="205"/>
      <c r="Q1006" s="205"/>
      <c r="R1006" s="205"/>
      <c r="S1006" s="205"/>
      <c r="T1006" s="205"/>
      <c r="X1006" s="205"/>
      <c r="Y1006" s="205"/>
      <c r="AG1006" s="787"/>
    </row>
    <row r="1007" spans="1:33" x14ac:dyDescent="0.2">
      <c r="A1007" s="205"/>
      <c r="B1007" s="205"/>
      <c r="C1007" s="205"/>
      <c r="D1007" s="205"/>
      <c r="E1007" s="205"/>
      <c r="F1007" s="205"/>
      <c r="G1007" s="205"/>
      <c r="H1007" s="205"/>
      <c r="I1007" s="205"/>
      <c r="J1007" s="205"/>
      <c r="K1007" s="205"/>
      <c r="L1007" s="205"/>
      <c r="M1007" s="205"/>
      <c r="N1007" s="205"/>
      <c r="O1007" s="205"/>
      <c r="P1007" s="205"/>
      <c r="Q1007" s="205"/>
      <c r="R1007" s="205"/>
      <c r="S1007" s="205"/>
      <c r="T1007" s="205"/>
      <c r="X1007" s="205"/>
      <c r="Y1007" s="205"/>
      <c r="AG1007" s="787"/>
    </row>
    <row r="1008" spans="1:33" x14ac:dyDescent="0.2">
      <c r="A1008" s="205"/>
      <c r="B1008" s="205"/>
      <c r="C1008" s="205"/>
      <c r="D1008" s="205"/>
      <c r="E1008" s="205"/>
      <c r="F1008" s="205"/>
      <c r="G1008" s="205"/>
      <c r="H1008" s="205"/>
      <c r="I1008" s="205"/>
      <c r="J1008" s="205"/>
      <c r="K1008" s="205"/>
      <c r="L1008" s="205"/>
      <c r="M1008" s="205"/>
      <c r="N1008" s="205"/>
      <c r="O1008" s="205"/>
      <c r="P1008" s="205"/>
      <c r="Q1008" s="205"/>
      <c r="R1008" s="205"/>
      <c r="S1008" s="205"/>
      <c r="T1008" s="205"/>
      <c r="X1008" s="205"/>
      <c r="Y1008" s="205"/>
      <c r="AG1008" s="787"/>
    </row>
    <row r="1009" spans="1:33" x14ac:dyDescent="0.2">
      <c r="A1009" s="205"/>
      <c r="B1009" s="205"/>
      <c r="C1009" s="205"/>
      <c r="D1009" s="205"/>
      <c r="E1009" s="205"/>
      <c r="F1009" s="205"/>
      <c r="G1009" s="205"/>
      <c r="H1009" s="205"/>
      <c r="I1009" s="205"/>
      <c r="J1009" s="205"/>
      <c r="K1009" s="205"/>
      <c r="L1009" s="205"/>
      <c r="M1009" s="205"/>
      <c r="N1009" s="205"/>
      <c r="O1009" s="205"/>
      <c r="P1009" s="205"/>
      <c r="Q1009" s="205"/>
      <c r="R1009" s="205"/>
      <c r="S1009" s="205"/>
      <c r="T1009" s="205"/>
      <c r="X1009" s="205"/>
      <c r="Y1009" s="205"/>
      <c r="AG1009" s="787"/>
    </row>
    <row r="1010" spans="1:33" x14ac:dyDescent="0.2">
      <c r="A1010" s="205"/>
      <c r="B1010" s="205"/>
      <c r="C1010" s="205"/>
      <c r="D1010" s="205"/>
      <c r="E1010" s="205"/>
      <c r="F1010" s="205"/>
      <c r="G1010" s="205"/>
      <c r="H1010" s="205"/>
      <c r="I1010" s="205"/>
      <c r="J1010" s="205"/>
      <c r="K1010" s="205"/>
      <c r="L1010" s="205"/>
      <c r="M1010" s="205"/>
      <c r="N1010" s="205"/>
      <c r="O1010" s="205"/>
      <c r="P1010" s="205"/>
      <c r="Q1010" s="205"/>
      <c r="R1010" s="205"/>
      <c r="S1010" s="205"/>
      <c r="T1010" s="205"/>
      <c r="X1010" s="205"/>
      <c r="Y1010" s="205"/>
      <c r="AG1010" s="787"/>
    </row>
    <row r="1011" spans="1:33" x14ac:dyDescent="0.2">
      <c r="A1011" s="205"/>
      <c r="B1011" s="205"/>
      <c r="C1011" s="205"/>
      <c r="D1011" s="205"/>
      <c r="E1011" s="205"/>
      <c r="F1011" s="205"/>
      <c r="G1011" s="205"/>
      <c r="H1011" s="205"/>
      <c r="I1011" s="205"/>
      <c r="J1011" s="205"/>
      <c r="K1011" s="205"/>
      <c r="L1011" s="205"/>
      <c r="M1011" s="205"/>
      <c r="N1011" s="205"/>
      <c r="O1011" s="205"/>
      <c r="P1011" s="205"/>
      <c r="Q1011" s="205"/>
      <c r="R1011" s="205"/>
      <c r="S1011" s="205"/>
      <c r="T1011" s="205"/>
      <c r="X1011" s="205"/>
      <c r="Y1011" s="205"/>
      <c r="AG1011" s="787"/>
    </row>
    <row r="1012" spans="1:33" x14ac:dyDescent="0.2">
      <c r="A1012" s="205"/>
      <c r="B1012" s="205"/>
      <c r="C1012" s="205"/>
      <c r="D1012" s="205"/>
      <c r="E1012" s="205"/>
      <c r="F1012" s="205"/>
      <c r="G1012" s="205"/>
      <c r="H1012" s="205"/>
      <c r="I1012" s="205"/>
      <c r="J1012" s="205"/>
      <c r="K1012" s="205"/>
      <c r="L1012" s="205"/>
      <c r="M1012" s="205"/>
      <c r="N1012" s="205"/>
      <c r="O1012" s="205"/>
      <c r="P1012" s="205"/>
      <c r="Q1012" s="205"/>
      <c r="R1012" s="205"/>
      <c r="S1012" s="205"/>
      <c r="T1012" s="205"/>
      <c r="X1012" s="205"/>
      <c r="Y1012" s="205"/>
      <c r="AG1012" s="787"/>
    </row>
    <row r="1013" spans="1:33" x14ac:dyDescent="0.2">
      <c r="A1013" s="205"/>
      <c r="B1013" s="205"/>
      <c r="C1013" s="205"/>
      <c r="D1013" s="205"/>
      <c r="E1013" s="205"/>
      <c r="F1013" s="205"/>
      <c r="G1013" s="205"/>
      <c r="H1013" s="205"/>
      <c r="I1013" s="205"/>
      <c r="J1013" s="205"/>
      <c r="K1013" s="205"/>
      <c r="L1013" s="205"/>
      <c r="M1013" s="205"/>
      <c r="N1013" s="205"/>
      <c r="O1013" s="205"/>
      <c r="P1013" s="205"/>
      <c r="Q1013" s="205"/>
      <c r="R1013" s="205"/>
      <c r="S1013" s="205"/>
      <c r="T1013" s="205"/>
      <c r="X1013" s="205"/>
      <c r="Y1013" s="205"/>
      <c r="AG1013" s="787"/>
    </row>
    <row r="1014" spans="1:33" x14ac:dyDescent="0.2">
      <c r="A1014" s="205"/>
      <c r="B1014" s="205"/>
      <c r="C1014" s="205"/>
      <c r="D1014" s="205"/>
      <c r="E1014" s="205"/>
      <c r="F1014" s="205"/>
      <c r="G1014" s="205"/>
      <c r="H1014" s="205"/>
      <c r="I1014" s="205"/>
      <c r="J1014" s="205"/>
      <c r="K1014" s="205"/>
      <c r="L1014" s="205"/>
      <c r="M1014" s="205"/>
      <c r="N1014" s="205"/>
      <c r="O1014" s="205"/>
      <c r="P1014" s="205"/>
      <c r="Q1014" s="205"/>
      <c r="R1014" s="205"/>
      <c r="S1014" s="205"/>
      <c r="T1014" s="205"/>
      <c r="X1014" s="205"/>
      <c r="Y1014" s="205"/>
      <c r="AG1014" s="787"/>
    </row>
    <row r="1015" spans="1:33" x14ac:dyDescent="0.2">
      <c r="A1015" s="205"/>
      <c r="B1015" s="205"/>
      <c r="C1015" s="205"/>
      <c r="D1015" s="205"/>
      <c r="E1015" s="205"/>
      <c r="F1015" s="205"/>
      <c r="G1015" s="205"/>
      <c r="H1015" s="205"/>
      <c r="I1015" s="205"/>
      <c r="J1015" s="205"/>
      <c r="K1015" s="205"/>
      <c r="L1015" s="205"/>
      <c r="M1015" s="205"/>
      <c r="N1015" s="205"/>
      <c r="O1015" s="205"/>
      <c r="P1015" s="205"/>
      <c r="Q1015" s="205"/>
      <c r="R1015" s="205"/>
      <c r="S1015" s="205"/>
      <c r="T1015" s="205"/>
      <c r="X1015" s="205"/>
      <c r="Y1015" s="205"/>
      <c r="AG1015" s="787"/>
    </row>
    <row r="1016" spans="1:33" x14ac:dyDescent="0.2">
      <c r="A1016" s="205"/>
      <c r="B1016" s="205"/>
      <c r="C1016" s="205"/>
      <c r="D1016" s="205"/>
      <c r="E1016" s="205"/>
      <c r="F1016" s="205"/>
      <c r="G1016" s="205"/>
      <c r="H1016" s="205"/>
      <c r="I1016" s="205"/>
      <c r="J1016" s="205"/>
      <c r="K1016" s="205"/>
      <c r="L1016" s="205"/>
      <c r="M1016" s="205"/>
      <c r="N1016" s="205"/>
      <c r="O1016" s="205"/>
      <c r="P1016" s="205"/>
      <c r="Q1016" s="205"/>
      <c r="R1016" s="205"/>
      <c r="S1016" s="205"/>
      <c r="T1016" s="205"/>
      <c r="X1016" s="205"/>
      <c r="Y1016" s="205"/>
      <c r="AG1016" s="787"/>
    </row>
    <row r="1017" spans="1:33" x14ac:dyDescent="0.2">
      <c r="A1017" s="205"/>
      <c r="B1017" s="205"/>
      <c r="C1017" s="205"/>
      <c r="D1017" s="205"/>
      <c r="E1017" s="205"/>
      <c r="F1017" s="205"/>
      <c r="G1017" s="205"/>
      <c r="H1017" s="205"/>
      <c r="I1017" s="205"/>
      <c r="J1017" s="205"/>
      <c r="K1017" s="205"/>
      <c r="L1017" s="205"/>
      <c r="M1017" s="205"/>
      <c r="N1017" s="205"/>
      <c r="O1017" s="205"/>
      <c r="P1017" s="205"/>
      <c r="Q1017" s="205"/>
      <c r="R1017" s="205"/>
      <c r="S1017" s="205"/>
      <c r="T1017" s="205"/>
      <c r="X1017" s="205"/>
      <c r="Y1017" s="205"/>
      <c r="AG1017" s="787"/>
    </row>
    <row r="1018" spans="1:33" x14ac:dyDescent="0.2">
      <c r="A1018" s="205"/>
      <c r="B1018" s="205"/>
      <c r="C1018" s="205"/>
      <c r="D1018" s="205"/>
      <c r="E1018" s="205"/>
      <c r="F1018" s="205"/>
      <c r="G1018" s="205"/>
      <c r="H1018" s="205"/>
      <c r="I1018" s="205"/>
      <c r="J1018" s="205"/>
      <c r="K1018" s="205"/>
      <c r="L1018" s="205"/>
      <c r="M1018" s="205"/>
      <c r="N1018" s="205"/>
      <c r="O1018" s="205"/>
      <c r="P1018" s="205"/>
      <c r="Q1018" s="205"/>
      <c r="R1018" s="205"/>
      <c r="S1018" s="205"/>
      <c r="T1018" s="205"/>
      <c r="X1018" s="205"/>
      <c r="Y1018" s="205"/>
      <c r="AG1018" s="787"/>
    </row>
    <row r="1019" spans="1:33" x14ac:dyDescent="0.2">
      <c r="A1019" s="205"/>
      <c r="B1019" s="205"/>
      <c r="C1019" s="205"/>
      <c r="D1019" s="205"/>
      <c r="E1019" s="205"/>
      <c r="F1019" s="205"/>
      <c r="G1019" s="205"/>
      <c r="H1019" s="205"/>
      <c r="I1019" s="205"/>
      <c r="J1019" s="205"/>
      <c r="K1019" s="205"/>
      <c r="L1019" s="205"/>
      <c r="M1019" s="205"/>
      <c r="N1019" s="205"/>
      <c r="O1019" s="205"/>
      <c r="P1019" s="205"/>
      <c r="Q1019" s="205"/>
      <c r="R1019" s="205"/>
      <c r="S1019" s="205"/>
      <c r="T1019" s="205"/>
      <c r="X1019" s="205"/>
      <c r="Y1019" s="205"/>
      <c r="AG1019" s="787"/>
    </row>
    <row r="1020" spans="1:33" x14ac:dyDescent="0.2">
      <c r="A1020" s="205"/>
      <c r="B1020" s="205"/>
      <c r="C1020" s="205"/>
      <c r="D1020" s="205"/>
      <c r="E1020" s="205"/>
      <c r="F1020" s="205"/>
      <c r="G1020" s="205"/>
      <c r="H1020" s="205"/>
      <c r="I1020" s="205"/>
      <c r="J1020" s="205"/>
      <c r="K1020" s="205"/>
      <c r="L1020" s="205"/>
      <c r="M1020" s="205"/>
      <c r="N1020" s="205"/>
      <c r="O1020" s="205"/>
      <c r="P1020" s="205"/>
      <c r="Q1020" s="205"/>
      <c r="R1020" s="205"/>
      <c r="S1020" s="205"/>
      <c r="T1020" s="205"/>
      <c r="X1020" s="205"/>
      <c r="Y1020" s="205"/>
      <c r="AG1020" s="787"/>
    </row>
    <row r="1021" spans="1:33" x14ac:dyDescent="0.2">
      <c r="A1021" s="205"/>
      <c r="B1021" s="205"/>
      <c r="C1021" s="205"/>
      <c r="D1021" s="205"/>
      <c r="E1021" s="205"/>
      <c r="F1021" s="205"/>
      <c r="G1021" s="205"/>
      <c r="H1021" s="205"/>
      <c r="I1021" s="205"/>
      <c r="J1021" s="205"/>
      <c r="K1021" s="205"/>
      <c r="L1021" s="205"/>
      <c r="M1021" s="205"/>
      <c r="N1021" s="205"/>
      <c r="O1021" s="205"/>
      <c r="P1021" s="205"/>
      <c r="Q1021" s="205"/>
      <c r="R1021" s="205"/>
      <c r="S1021" s="205"/>
      <c r="T1021" s="205"/>
      <c r="X1021" s="205"/>
      <c r="Y1021" s="205"/>
      <c r="AG1021" s="787"/>
    </row>
    <row r="1022" spans="1:33" x14ac:dyDescent="0.2">
      <c r="A1022" s="205"/>
      <c r="B1022" s="205"/>
      <c r="C1022" s="205"/>
      <c r="D1022" s="205"/>
      <c r="E1022" s="205"/>
      <c r="F1022" s="205"/>
      <c r="G1022" s="205"/>
      <c r="H1022" s="205"/>
      <c r="I1022" s="205"/>
      <c r="J1022" s="205"/>
      <c r="K1022" s="205"/>
      <c r="L1022" s="205"/>
      <c r="M1022" s="205"/>
      <c r="N1022" s="205"/>
      <c r="O1022" s="205"/>
      <c r="P1022" s="205"/>
      <c r="Q1022" s="205"/>
      <c r="R1022" s="205"/>
      <c r="S1022" s="205"/>
      <c r="T1022" s="205"/>
      <c r="X1022" s="205"/>
      <c r="Y1022" s="205"/>
      <c r="AG1022" s="787"/>
    </row>
    <row r="1023" spans="1:33" x14ac:dyDescent="0.2">
      <c r="A1023" s="205"/>
      <c r="B1023" s="205"/>
      <c r="C1023" s="205"/>
      <c r="D1023" s="205"/>
      <c r="E1023" s="205"/>
      <c r="F1023" s="205"/>
      <c r="G1023" s="205"/>
      <c r="H1023" s="205"/>
      <c r="I1023" s="205"/>
      <c r="J1023" s="205"/>
      <c r="K1023" s="205"/>
      <c r="L1023" s="205"/>
      <c r="M1023" s="205"/>
      <c r="N1023" s="205"/>
      <c r="O1023" s="205"/>
      <c r="P1023" s="205"/>
      <c r="Q1023" s="205"/>
      <c r="R1023" s="205"/>
      <c r="S1023" s="205"/>
      <c r="T1023" s="205"/>
      <c r="X1023" s="205"/>
      <c r="Y1023" s="205"/>
      <c r="AG1023" s="787"/>
    </row>
    <row r="1024" spans="1:33" x14ac:dyDescent="0.2">
      <c r="A1024" s="205"/>
      <c r="B1024" s="205"/>
      <c r="C1024" s="205"/>
      <c r="D1024" s="205"/>
      <c r="E1024" s="205"/>
      <c r="F1024" s="205"/>
      <c r="G1024" s="205"/>
      <c r="H1024" s="205"/>
      <c r="I1024" s="205"/>
      <c r="J1024" s="205"/>
      <c r="K1024" s="205"/>
      <c r="L1024" s="205"/>
      <c r="M1024" s="205"/>
      <c r="N1024" s="205"/>
      <c r="O1024" s="205"/>
      <c r="P1024" s="205"/>
      <c r="Q1024" s="205"/>
      <c r="R1024" s="205"/>
      <c r="S1024" s="205"/>
      <c r="T1024" s="205"/>
      <c r="X1024" s="205"/>
      <c r="Y1024" s="205"/>
      <c r="AG1024" s="787"/>
    </row>
    <row r="1025" spans="1:33" x14ac:dyDescent="0.2">
      <c r="A1025" s="205"/>
      <c r="B1025" s="205"/>
      <c r="C1025" s="205"/>
      <c r="D1025" s="205"/>
      <c r="E1025" s="205"/>
      <c r="F1025" s="205"/>
      <c r="G1025" s="205"/>
      <c r="H1025" s="205"/>
      <c r="I1025" s="205"/>
      <c r="J1025" s="205"/>
      <c r="K1025" s="205"/>
      <c r="L1025" s="205"/>
      <c r="M1025" s="205"/>
      <c r="N1025" s="205"/>
      <c r="O1025" s="205"/>
      <c r="P1025" s="205"/>
      <c r="Q1025" s="205"/>
      <c r="R1025" s="205"/>
      <c r="S1025" s="205"/>
      <c r="T1025" s="205"/>
      <c r="X1025" s="205"/>
      <c r="Y1025" s="205"/>
      <c r="AG1025" s="787"/>
    </row>
    <row r="1026" spans="1:33" x14ac:dyDescent="0.2">
      <c r="A1026" s="205"/>
      <c r="B1026" s="205"/>
      <c r="C1026" s="205"/>
      <c r="D1026" s="205"/>
      <c r="E1026" s="205"/>
      <c r="F1026" s="205"/>
      <c r="G1026" s="205"/>
      <c r="H1026" s="205"/>
      <c r="I1026" s="205"/>
      <c r="J1026" s="205"/>
      <c r="K1026" s="205"/>
      <c r="L1026" s="205"/>
      <c r="M1026" s="205"/>
      <c r="N1026" s="205"/>
      <c r="O1026" s="205"/>
      <c r="P1026" s="205"/>
      <c r="Q1026" s="205"/>
      <c r="R1026" s="205"/>
      <c r="S1026" s="205"/>
      <c r="T1026" s="205"/>
      <c r="X1026" s="205"/>
      <c r="Y1026" s="205"/>
      <c r="AG1026" s="787"/>
    </row>
    <row r="1027" spans="1:33" x14ac:dyDescent="0.2">
      <c r="A1027" s="205"/>
      <c r="B1027" s="205"/>
      <c r="C1027" s="205"/>
      <c r="D1027" s="205"/>
      <c r="E1027" s="205"/>
      <c r="F1027" s="205"/>
      <c r="G1027" s="205"/>
      <c r="H1027" s="205"/>
      <c r="I1027" s="205"/>
      <c r="J1027" s="205"/>
      <c r="K1027" s="205"/>
      <c r="L1027" s="205"/>
      <c r="M1027" s="205"/>
      <c r="N1027" s="205"/>
      <c r="O1027" s="205"/>
      <c r="P1027" s="205"/>
      <c r="Q1027" s="205"/>
      <c r="R1027" s="205"/>
      <c r="S1027" s="205"/>
      <c r="T1027" s="205"/>
      <c r="X1027" s="205"/>
      <c r="Y1027" s="205"/>
      <c r="AG1027" s="787"/>
    </row>
    <row r="1028" spans="1:33" x14ac:dyDescent="0.2">
      <c r="A1028" s="205"/>
      <c r="B1028" s="205"/>
      <c r="C1028" s="205"/>
      <c r="D1028" s="205"/>
      <c r="E1028" s="205"/>
      <c r="F1028" s="205"/>
      <c r="G1028" s="205"/>
      <c r="H1028" s="205"/>
      <c r="I1028" s="205"/>
      <c r="J1028" s="205"/>
      <c r="K1028" s="205"/>
      <c r="L1028" s="205"/>
      <c r="M1028" s="205"/>
      <c r="N1028" s="205"/>
      <c r="O1028" s="205"/>
      <c r="P1028" s="205"/>
      <c r="Q1028" s="205"/>
      <c r="R1028" s="205"/>
      <c r="S1028" s="205"/>
      <c r="T1028" s="205"/>
      <c r="X1028" s="205"/>
      <c r="Y1028" s="205"/>
      <c r="AG1028" s="787"/>
    </row>
    <row r="1029" spans="1:33" x14ac:dyDescent="0.2">
      <c r="A1029" s="205"/>
      <c r="B1029" s="205"/>
      <c r="C1029" s="205"/>
      <c r="D1029" s="205"/>
      <c r="E1029" s="205"/>
      <c r="F1029" s="205"/>
      <c r="G1029" s="205"/>
      <c r="H1029" s="205"/>
      <c r="I1029" s="205"/>
      <c r="J1029" s="205"/>
      <c r="K1029" s="205"/>
      <c r="L1029" s="205"/>
      <c r="M1029" s="205"/>
      <c r="N1029" s="205"/>
      <c r="O1029" s="205"/>
      <c r="P1029" s="205"/>
      <c r="Q1029" s="205"/>
      <c r="R1029" s="205"/>
      <c r="S1029" s="205"/>
      <c r="T1029" s="205"/>
      <c r="X1029" s="205"/>
      <c r="Y1029" s="205"/>
      <c r="AG1029" s="787"/>
    </row>
    <row r="1030" spans="1:33" x14ac:dyDescent="0.2">
      <c r="A1030" s="205"/>
      <c r="B1030" s="205"/>
      <c r="C1030" s="205"/>
      <c r="D1030" s="205"/>
      <c r="E1030" s="205"/>
      <c r="F1030" s="205"/>
      <c r="G1030" s="205"/>
      <c r="H1030" s="205"/>
      <c r="I1030" s="205"/>
      <c r="J1030" s="205"/>
      <c r="K1030" s="205"/>
      <c r="L1030" s="205"/>
      <c r="M1030" s="205"/>
      <c r="N1030" s="205"/>
      <c r="O1030" s="205"/>
      <c r="P1030" s="205"/>
      <c r="Q1030" s="205"/>
      <c r="R1030" s="205"/>
      <c r="S1030" s="205"/>
      <c r="T1030" s="205"/>
      <c r="X1030" s="205"/>
      <c r="Y1030" s="205"/>
      <c r="AG1030" s="787"/>
    </row>
    <row r="1031" spans="1:33" x14ac:dyDescent="0.2">
      <c r="A1031" s="205"/>
      <c r="B1031" s="205"/>
      <c r="C1031" s="205"/>
      <c r="D1031" s="205"/>
      <c r="E1031" s="205"/>
      <c r="F1031" s="205"/>
      <c r="G1031" s="205"/>
      <c r="H1031" s="205"/>
      <c r="I1031" s="205"/>
      <c r="J1031" s="205"/>
      <c r="K1031" s="205"/>
      <c r="L1031" s="205"/>
      <c r="M1031" s="205"/>
      <c r="N1031" s="205"/>
      <c r="O1031" s="205"/>
      <c r="P1031" s="205"/>
      <c r="Q1031" s="205"/>
      <c r="R1031" s="205"/>
      <c r="S1031" s="205"/>
      <c r="T1031" s="205"/>
      <c r="X1031" s="205"/>
      <c r="Y1031" s="205"/>
      <c r="AG1031" s="787"/>
    </row>
    <row r="1032" spans="1:33" x14ac:dyDescent="0.2">
      <c r="A1032" s="205"/>
      <c r="B1032" s="205"/>
      <c r="C1032" s="205"/>
      <c r="D1032" s="205"/>
      <c r="E1032" s="205"/>
      <c r="F1032" s="205"/>
      <c r="G1032" s="205"/>
      <c r="H1032" s="205"/>
      <c r="I1032" s="205"/>
      <c r="J1032" s="205"/>
      <c r="K1032" s="205"/>
      <c r="L1032" s="205"/>
      <c r="M1032" s="205"/>
      <c r="N1032" s="205"/>
      <c r="O1032" s="205"/>
      <c r="P1032" s="205"/>
      <c r="Q1032" s="205"/>
      <c r="R1032" s="205"/>
      <c r="S1032" s="205"/>
      <c r="T1032" s="205"/>
      <c r="X1032" s="205"/>
      <c r="Y1032" s="205"/>
      <c r="AG1032" s="787"/>
    </row>
    <row r="1033" spans="1:33" x14ac:dyDescent="0.2">
      <c r="A1033" s="205"/>
      <c r="B1033" s="205"/>
      <c r="C1033" s="205"/>
      <c r="D1033" s="205"/>
      <c r="E1033" s="205"/>
      <c r="F1033" s="205"/>
      <c r="G1033" s="205"/>
      <c r="H1033" s="205"/>
      <c r="I1033" s="205"/>
      <c r="J1033" s="205"/>
      <c r="K1033" s="205"/>
      <c r="L1033" s="205"/>
      <c r="M1033" s="205"/>
      <c r="N1033" s="205"/>
      <c r="O1033" s="205"/>
      <c r="P1033" s="205"/>
      <c r="Q1033" s="205"/>
      <c r="R1033" s="205"/>
      <c r="S1033" s="205"/>
      <c r="T1033" s="205"/>
      <c r="X1033" s="205"/>
      <c r="Y1033" s="205"/>
      <c r="AG1033" s="787"/>
    </row>
    <row r="1034" spans="1:33" x14ac:dyDescent="0.2">
      <c r="A1034" s="205"/>
      <c r="B1034" s="205"/>
      <c r="C1034" s="205"/>
      <c r="D1034" s="205"/>
      <c r="E1034" s="205"/>
      <c r="F1034" s="205"/>
      <c r="G1034" s="205"/>
      <c r="H1034" s="205"/>
      <c r="I1034" s="205"/>
      <c r="J1034" s="205"/>
      <c r="K1034" s="205"/>
      <c r="L1034" s="205"/>
      <c r="M1034" s="205"/>
      <c r="N1034" s="205"/>
      <c r="O1034" s="205"/>
      <c r="P1034" s="205"/>
      <c r="Q1034" s="205"/>
      <c r="R1034" s="205"/>
      <c r="S1034" s="205"/>
      <c r="T1034" s="205"/>
      <c r="X1034" s="205"/>
      <c r="Y1034" s="205"/>
      <c r="AG1034" s="787"/>
    </row>
    <row r="1035" spans="1:33" x14ac:dyDescent="0.2">
      <c r="A1035" s="205"/>
      <c r="B1035" s="205"/>
      <c r="C1035" s="205"/>
      <c r="D1035" s="205"/>
      <c r="E1035" s="205"/>
      <c r="F1035" s="205"/>
      <c r="G1035" s="205"/>
      <c r="H1035" s="205"/>
      <c r="I1035" s="205"/>
      <c r="J1035" s="205"/>
      <c r="K1035" s="205"/>
      <c r="L1035" s="205"/>
      <c r="M1035" s="205"/>
      <c r="N1035" s="205"/>
      <c r="O1035" s="205"/>
      <c r="P1035" s="205"/>
      <c r="Q1035" s="205"/>
      <c r="R1035" s="205"/>
      <c r="S1035" s="205"/>
      <c r="T1035" s="205"/>
      <c r="X1035" s="205"/>
      <c r="Y1035" s="205"/>
      <c r="AG1035" s="787"/>
    </row>
    <row r="1036" spans="1:33" x14ac:dyDescent="0.2">
      <c r="A1036" s="205"/>
      <c r="B1036" s="205"/>
      <c r="C1036" s="205"/>
      <c r="D1036" s="205"/>
      <c r="E1036" s="205"/>
      <c r="F1036" s="205"/>
      <c r="G1036" s="205"/>
      <c r="H1036" s="205"/>
      <c r="I1036" s="205"/>
      <c r="J1036" s="205"/>
      <c r="K1036" s="205"/>
      <c r="L1036" s="205"/>
      <c r="M1036" s="205"/>
      <c r="N1036" s="205"/>
      <c r="O1036" s="205"/>
      <c r="P1036" s="205"/>
      <c r="Q1036" s="205"/>
      <c r="R1036" s="205"/>
      <c r="S1036" s="205"/>
      <c r="T1036" s="205"/>
      <c r="X1036" s="205"/>
      <c r="Y1036" s="205"/>
      <c r="AG1036" s="787"/>
    </row>
    <row r="1037" spans="1:33" x14ac:dyDescent="0.2">
      <c r="A1037" s="205"/>
      <c r="B1037" s="205"/>
      <c r="C1037" s="205"/>
      <c r="D1037" s="205"/>
      <c r="E1037" s="205"/>
      <c r="F1037" s="205"/>
      <c r="G1037" s="205"/>
      <c r="H1037" s="205"/>
      <c r="I1037" s="205"/>
      <c r="J1037" s="205"/>
      <c r="K1037" s="205"/>
      <c r="L1037" s="205"/>
      <c r="M1037" s="205"/>
      <c r="N1037" s="205"/>
      <c r="O1037" s="205"/>
      <c r="P1037" s="205"/>
      <c r="Q1037" s="205"/>
      <c r="R1037" s="205"/>
      <c r="S1037" s="205"/>
      <c r="T1037" s="205"/>
      <c r="X1037" s="205"/>
      <c r="Y1037" s="205"/>
      <c r="AG1037" s="787"/>
    </row>
    <row r="1038" spans="1:33" x14ac:dyDescent="0.2">
      <c r="A1038" s="205"/>
      <c r="B1038" s="205"/>
      <c r="C1038" s="205"/>
      <c r="D1038" s="205"/>
      <c r="E1038" s="205"/>
      <c r="F1038" s="205"/>
      <c r="G1038" s="205"/>
      <c r="H1038" s="205"/>
      <c r="I1038" s="205"/>
      <c r="J1038" s="205"/>
      <c r="K1038" s="205"/>
      <c r="L1038" s="205"/>
      <c r="M1038" s="205"/>
      <c r="N1038" s="205"/>
      <c r="O1038" s="205"/>
      <c r="P1038" s="205"/>
      <c r="Q1038" s="205"/>
      <c r="R1038" s="205"/>
      <c r="S1038" s="205"/>
      <c r="T1038" s="205"/>
      <c r="X1038" s="205"/>
      <c r="Y1038" s="205"/>
      <c r="AG1038" s="787"/>
    </row>
    <row r="1039" spans="1:33" x14ac:dyDescent="0.2">
      <c r="A1039" s="205"/>
      <c r="B1039" s="205"/>
      <c r="C1039" s="205"/>
      <c r="D1039" s="205"/>
      <c r="E1039" s="205"/>
      <c r="F1039" s="205"/>
      <c r="G1039" s="205"/>
      <c r="H1039" s="205"/>
      <c r="I1039" s="205"/>
      <c r="J1039" s="205"/>
      <c r="K1039" s="205"/>
      <c r="L1039" s="205"/>
      <c r="M1039" s="205"/>
      <c r="N1039" s="205"/>
      <c r="O1039" s="205"/>
      <c r="P1039" s="205"/>
      <c r="Q1039" s="205"/>
      <c r="R1039" s="205"/>
      <c r="S1039" s="205"/>
      <c r="T1039" s="205"/>
      <c r="X1039" s="205"/>
      <c r="Y1039" s="205"/>
      <c r="AG1039" s="787"/>
    </row>
    <row r="1040" spans="1:33" x14ac:dyDescent="0.2">
      <c r="A1040" s="205"/>
      <c r="B1040" s="205"/>
      <c r="C1040" s="205"/>
      <c r="D1040" s="205"/>
      <c r="E1040" s="205"/>
      <c r="F1040" s="205"/>
      <c r="G1040" s="205"/>
      <c r="H1040" s="205"/>
      <c r="I1040" s="205"/>
      <c r="J1040" s="205"/>
      <c r="K1040" s="205"/>
      <c r="L1040" s="205"/>
      <c r="M1040" s="205"/>
      <c r="N1040" s="205"/>
      <c r="O1040" s="205"/>
      <c r="P1040" s="205"/>
      <c r="Q1040" s="205"/>
      <c r="R1040" s="205"/>
      <c r="S1040" s="205"/>
      <c r="T1040" s="205"/>
      <c r="X1040" s="205"/>
      <c r="Y1040" s="205"/>
      <c r="AG1040" s="787"/>
    </row>
    <row r="1041" spans="1:33" x14ac:dyDescent="0.2">
      <c r="A1041" s="205"/>
      <c r="B1041" s="205"/>
      <c r="C1041" s="205"/>
      <c r="D1041" s="205"/>
      <c r="E1041" s="205"/>
      <c r="F1041" s="205"/>
      <c r="G1041" s="205"/>
      <c r="H1041" s="205"/>
      <c r="I1041" s="205"/>
      <c r="J1041" s="205"/>
      <c r="K1041" s="205"/>
      <c r="L1041" s="205"/>
      <c r="M1041" s="205"/>
      <c r="N1041" s="205"/>
      <c r="O1041" s="205"/>
      <c r="P1041" s="205"/>
      <c r="Q1041" s="205"/>
      <c r="R1041" s="205"/>
      <c r="S1041" s="205"/>
      <c r="T1041" s="205"/>
      <c r="X1041" s="205"/>
      <c r="Y1041" s="205"/>
      <c r="AG1041" s="787"/>
    </row>
    <row r="1042" spans="1:33" x14ac:dyDescent="0.2">
      <c r="A1042" s="205"/>
      <c r="B1042" s="205"/>
      <c r="C1042" s="205"/>
      <c r="D1042" s="205"/>
      <c r="E1042" s="205"/>
      <c r="F1042" s="205"/>
      <c r="G1042" s="205"/>
      <c r="H1042" s="205"/>
      <c r="I1042" s="205"/>
      <c r="J1042" s="205"/>
      <c r="K1042" s="205"/>
      <c r="L1042" s="205"/>
      <c r="M1042" s="205"/>
      <c r="N1042" s="205"/>
      <c r="O1042" s="205"/>
      <c r="P1042" s="205"/>
      <c r="Q1042" s="205"/>
      <c r="R1042" s="205"/>
      <c r="S1042" s="205"/>
      <c r="T1042" s="205"/>
      <c r="X1042" s="205"/>
      <c r="Y1042" s="205"/>
      <c r="AG1042" s="787"/>
    </row>
    <row r="1043" spans="1:33" x14ac:dyDescent="0.2">
      <c r="A1043" s="205"/>
      <c r="B1043" s="205"/>
      <c r="C1043" s="205"/>
      <c r="D1043" s="205"/>
      <c r="E1043" s="205"/>
      <c r="F1043" s="205"/>
      <c r="G1043" s="205"/>
      <c r="H1043" s="205"/>
      <c r="I1043" s="205"/>
      <c r="J1043" s="205"/>
      <c r="K1043" s="205"/>
      <c r="L1043" s="205"/>
      <c r="M1043" s="205"/>
      <c r="N1043" s="205"/>
      <c r="O1043" s="205"/>
      <c r="P1043" s="205"/>
      <c r="Q1043" s="205"/>
      <c r="R1043" s="205"/>
      <c r="S1043" s="205"/>
      <c r="T1043" s="205"/>
      <c r="X1043" s="205"/>
      <c r="Y1043" s="205"/>
      <c r="AG1043" s="787"/>
    </row>
    <row r="1044" spans="1:33" x14ac:dyDescent="0.2">
      <c r="A1044" s="205"/>
      <c r="B1044" s="205"/>
      <c r="C1044" s="205"/>
      <c r="D1044" s="205"/>
      <c r="E1044" s="205"/>
      <c r="F1044" s="205"/>
      <c r="G1044" s="205"/>
      <c r="H1044" s="205"/>
      <c r="I1044" s="205"/>
      <c r="J1044" s="205"/>
      <c r="K1044" s="205"/>
      <c r="L1044" s="205"/>
      <c r="M1044" s="205"/>
      <c r="N1044" s="205"/>
      <c r="O1044" s="205"/>
      <c r="P1044" s="205"/>
      <c r="Q1044" s="205"/>
      <c r="R1044" s="205"/>
      <c r="S1044" s="205"/>
      <c r="T1044" s="205"/>
      <c r="X1044" s="205"/>
      <c r="Y1044" s="205"/>
      <c r="AG1044" s="787"/>
    </row>
    <row r="1045" spans="1:33" x14ac:dyDescent="0.2">
      <c r="A1045" s="205"/>
      <c r="B1045" s="205"/>
      <c r="C1045" s="205"/>
      <c r="D1045" s="205"/>
      <c r="E1045" s="205"/>
      <c r="F1045" s="205"/>
      <c r="G1045" s="205"/>
      <c r="H1045" s="205"/>
      <c r="I1045" s="205"/>
      <c r="J1045" s="205"/>
      <c r="K1045" s="205"/>
      <c r="L1045" s="205"/>
      <c r="M1045" s="205"/>
      <c r="N1045" s="205"/>
      <c r="O1045" s="205"/>
      <c r="P1045" s="205"/>
      <c r="Q1045" s="205"/>
      <c r="R1045" s="205"/>
      <c r="S1045" s="205"/>
      <c r="T1045" s="205"/>
      <c r="X1045" s="205"/>
      <c r="Y1045" s="205"/>
      <c r="AG1045" s="787"/>
    </row>
    <row r="1046" spans="1:33" x14ac:dyDescent="0.2">
      <c r="A1046" s="205"/>
      <c r="B1046" s="205"/>
      <c r="C1046" s="205"/>
      <c r="D1046" s="205"/>
      <c r="E1046" s="205"/>
      <c r="F1046" s="205"/>
      <c r="G1046" s="205"/>
      <c r="H1046" s="205"/>
      <c r="I1046" s="205"/>
      <c r="J1046" s="205"/>
      <c r="K1046" s="205"/>
      <c r="L1046" s="205"/>
      <c r="M1046" s="205"/>
      <c r="N1046" s="205"/>
      <c r="O1046" s="205"/>
      <c r="P1046" s="205"/>
      <c r="Q1046" s="205"/>
      <c r="R1046" s="205"/>
      <c r="S1046" s="205"/>
      <c r="T1046" s="205"/>
      <c r="X1046" s="205"/>
      <c r="Y1046" s="205"/>
      <c r="AG1046" s="787"/>
    </row>
    <row r="1047" spans="1:33" x14ac:dyDescent="0.2">
      <c r="A1047" s="205"/>
      <c r="B1047" s="205"/>
      <c r="C1047" s="205"/>
      <c r="D1047" s="205"/>
      <c r="E1047" s="205"/>
      <c r="F1047" s="205"/>
      <c r="G1047" s="205"/>
      <c r="H1047" s="205"/>
      <c r="I1047" s="205"/>
      <c r="J1047" s="205"/>
      <c r="K1047" s="205"/>
      <c r="L1047" s="205"/>
      <c r="M1047" s="205"/>
      <c r="N1047" s="205"/>
      <c r="O1047" s="205"/>
      <c r="P1047" s="205"/>
      <c r="Q1047" s="205"/>
      <c r="R1047" s="205"/>
      <c r="S1047" s="205"/>
      <c r="T1047" s="205"/>
      <c r="X1047" s="205"/>
      <c r="Y1047" s="205"/>
      <c r="AG1047" s="787"/>
    </row>
    <row r="1048" spans="1:33" x14ac:dyDescent="0.2">
      <c r="A1048" s="205"/>
      <c r="B1048" s="205"/>
      <c r="C1048" s="205"/>
      <c r="D1048" s="205"/>
      <c r="E1048" s="205"/>
      <c r="F1048" s="205"/>
      <c r="G1048" s="205"/>
      <c r="H1048" s="205"/>
      <c r="I1048" s="205"/>
      <c r="J1048" s="205"/>
      <c r="K1048" s="205"/>
      <c r="L1048" s="205"/>
      <c r="M1048" s="205"/>
      <c r="N1048" s="205"/>
      <c r="O1048" s="205"/>
      <c r="P1048" s="205"/>
      <c r="Q1048" s="205"/>
      <c r="R1048" s="205"/>
      <c r="S1048" s="205"/>
      <c r="T1048" s="205"/>
      <c r="X1048" s="205"/>
      <c r="Y1048" s="205"/>
      <c r="AG1048" s="787"/>
    </row>
    <row r="1049" spans="1:33" x14ac:dyDescent="0.2">
      <c r="A1049" s="205"/>
      <c r="B1049" s="205"/>
      <c r="C1049" s="205"/>
      <c r="D1049" s="205"/>
      <c r="E1049" s="205"/>
      <c r="F1049" s="205"/>
      <c r="G1049" s="205"/>
      <c r="H1049" s="205"/>
      <c r="I1049" s="205"/>
      <c r="J1049" s="205"/>
      <c r="K1049" s="205"/>
      <c r="L1049" s="205"/>
      <c r="M1049" s="205"/>
      <c r="N1049" s="205"/>
      <c r="O1049" s="205"/>
      <c r="P1049" s="205"/>
      <c r="Q1049" s="205"/>
      <c r="R1049" s="205"/>
      <c r="S1049" s="205"/>
      <c r="T1049" s="205"/>
      <c r="X1049" s="205"/>
      <c r="Y1049" s="205"/>
      <c r="AG1049" s="787"/>
    </row>
    <row r="1050" spans="1:33" x14ac:dyDescent="0.2">
      <c r="A1050" s="205"/>
      <c r="B1050" s="205"/>
      <c r="C1050" s="205"/>
      <c r="D1050" s="205"/>
      <c r="E1050" s="205"/>
      <c r="F1050" s="205"/>
      <c r="G1050" s="205"/>
      <c r="H1050" s="205"/>
      <c r="I1050" s="205"/>
      <c r="J1050" s="205"/>
      <c r="K1050" s="205"/>
      <c r="L1050" s="205"/>
      <c r="M1050" s="205"/>
      <c r="N1050" s="205"/>
      <c r="O1050" s="205"/>
      <c r="P1050" s="205"/>
      <c r="Q1050" s="205"/>
      <c r="R1050" s="205"/>
      <c r="S1050" s="205"/>
      <c r="T1050" s="205"/>
      <c r="X1050" s="205"/>
      <c r="Y1050" s="205"/>
      <c r="AG1050" s="787"/>
    </row>
    <row r="1051" spans="1:33" x14ac:dyDescent="0.2">
      <c r="A1051" s="205"/>
      <c r="B1051" s="205"/>
      <c r="C1051" s="205"/>
      <c r="D1051" s="205"/>
      <c r="E1051" s="205"/>
      <c r="F1051" s="205"/>
      <c r="G1051" s="205"/>
      <c r="H1051" s="205"/>
      <c r="I1051" s="205"/>
      <c r="J1051" s="205"/>
      <c r="K1051" s="205"/>
      <c r="L1051" s="205"/>
      <c r="M1051" s="205"/>
      <c r="N1051" s="205"/>
      <c r="O1051" s="205"/>
      <c r="P1051" s="205"/>
      <c r="Q1051" s="205"/>
      <c r="R1051" s="205"/>
      <c r="S1051" s="205"/>
      <c r="T1051" s="205"/>
      <c r="X1051" s="205"/>
      <c r="Y1051" s="205"/>
      <c r="AG1051" s="787"/>
    </row>
    <row r="1052" spans="1:33" x14ac:dyDescent="0.2">
      <c r="A1052" s="205"/>
      <c r="B1052" s="205"/>
      <c r="C1052" s="205"/>
      <c r="D1052" s="205"/>
      <c r="E1052" s="205"/>
      <c r="F1052" s="205"/>
      <c r="G1052" s="205"/>
      <c r="H1052" s="205"/>
      <c r="I1052" s="205"/>
      <c r="J1052" s="205"/>
      <c r="K1052" s="205"/>
      <c r="L1052" s="205"/>
      <c r="M1052" s="205"/>
      <c r="N1052" s="205"/>
      <c r="O1052" s="205"/>
      <c r="P1052" s="205"/>
      <c r="Q1052" s="205"/>
      <c r="R1052" s="205"/>
      <c r="S1052" s="205"/>
      <c r="T1052" s="205"/>
      <c r="X1052" s="205"/>
      <c r="Y1052" s="205"/>
      <c r="AG1052" s="787"/>
    </row>
    <row r="1053" spans="1:33" x14ac:dyDescent="0.2">
      <c r="A1053" s="205"/>
      <c r="B1053" s="205"/>
      <c r="C1053" s="205"/>
      <c r="D1053" s="205"/>
      <c r="E1053" s="205"/>
      <c r="F1053" s="205"/>
      <c r="G1053" s="205"/>
      <c r="H1053" s="205"/>
      <c r="I1053" s="205"/>
      <c r="J1053" s="205"/>
      <c r="K1053" s="205"/>
      <c r="L1053" s="205"/>
      <c r="M1053" s="205"/>
      <c r="N1053" s="205"/>
      <c r="O1053" s="205"/>
      <c r="P1053" s="205"/>
      <c r="Q1053" s="205"/>
      <c r="R1053" s="205"/>
      <c r="S1053" s="205"/>
      <c r="T1053" s="205"/>
      <c r="X1053" s="205"/>
      <c r="Y1053" s="205"/>
      <c r="AG1053" s="787"/>
    </row>
    <row r="1054" spans="1:33" x14ac:dyDescent="0.2">
      <c r="A1054" s="205"/>
      <c r="B1054" s="205"/>
      <c r="C1054" s="205"/>
      <c r="D1054" s="205"/>
      <c r="E1054" s="205"/>
      <c r="F1054" s="205"/>
      <c r="G1054" s="205"/>
      <c r="H1054" s="205"/>
      <c r="I1054" s="205"/>
      <c r="J1054" s="205"/>
      <c r="K1054" s="205"/>
      <c r="L1054" s="205"/>
      <c r="M1054" s="205"/>
      <c r="N1054" s="205"/>
      <c r="O1054" s="205"/>
      <c r="P1054" s="205"/>
      <c r="Q1054" s="205"/>
      <c r="R1054" s="205"/>
      <c r="S1054" s="205"/>
      <c r="T1054" s="205"/>
      <c r="X1054" s="205"/>
      <c r="Y1054" s="205"/>
      <c r="AG1054" s="787"/>
    </row>
    <row r="1055" spans="1:33" x14ac:dyDescent="0.2">
      <c r="A1055" s="205"/>
      <c r="B1055" s="205"/>
      <c r="C1055" s="205"/>
      <c r="D1055" s="205"/>
      <c r="E1055" s="205"/>
      <c r="F1055" s="205"/>
      <c r="G1055" s="205"/>
      <c r="H1055" s="205"/>
      <c r="I1055" s="205"/>
      <c r="J1055" s="205"/>
      <c r="K1055" s="205"/>
      <c r="L1055" s="205"/>
      <c r="M1055" s="205"/>
      <c r="N1055" s="205"/>
      <c r="O1055" s="205"/>
      <c r="P1055" s="205"/>
      <c r="Q1055" s="205"/>
      <c r="R1055" s="205"/>
      <c r="S1055" s="205"/>
      <c r="T1055" s="205"/>
      <c r="X1055" s="205"/>
      <c r="Y1055" s="205"/>
      <c r="AG1055" s="787"/>
    </row>
    <row r="1056" spans="1:33" x14ac:dyDescent="0.2">
      <c r="A1056" s="205"/>
      <c r="B1056" s="205"/>
      <c r="C1056" s="205"/>
      <c r="D1056" s="205"/>
      <c r="E1056" s="205"/>
      <c r="F1056" s="205"/>
      <c r="G1056" s="205"/>
      <c r="H1056" s="205"/>
      <c r="I1056" s="205"/>
      <c r="J1056" s="205"/>
      <c r="K1056" s="205"/>
      <c r="L1056" s="205"/>
      <c r="M1056" s="205"/>
      <c r="N1056" s="205"/>
      <c r="O1056" s="205"/>
      <c r="P1056" s="205"/>
      <c r="Q1056" s="205"/>
      <c r="R1056" s="205"/>
      <c r="S1056" s="205"/>
      <c r="T1056" s="205"/>
      <c r="X1056" s="205"/>
      <c r="Y1056" s="205"/>
      <c r="AG1056" s="787"/>
    </row>
    <row r="1057" spans="1:33" x14ac:dyDescent="0.2">
      <c r="A1057" s="205"/>
      <c r="B1057" s="205"/>
      <c r="C1057" s="205"/>
      <c r="D1057" s="205"/>
      <c r="E1057" s="205"/>
      <c r="F1057" s="205"/>
      <c r="G1057" s="205"/>
      <c r="H1057" s="205"/>
      <c r="I1057" s="205"/>
      <c r="J1057" s="205"/>
      <c r="K1057" s="205"/>
      <c r="L1057" s="205"/>
      <c r="M1057" s="205"/>
      <c r="N1057" s="205"/>
      <c r="O1057" s="205"/>
      <c r="P1057" s="205"/>
      <c r="Q1057" s="205"/>
      <c r="R1057" s="205"/>
      <c r="S1057" s="205"/>
      <c r="T1057" s="205"/>
      <c r="X1057" s="205"/>
      <c r="Y1057" s="205"/>
      <c r="AG1057" s="787"/>
    </row>
    <row r="1058" spans="1:33" x14ac:dyDescent="0.2">
      <c r="A1058" s="205"/>
      <c r="B1058" s="205"/>
      <c r="C1058" s="205"/>
      <c r="D1058" s="205"/>
      <c r="E1058" s="205"/>
      <c r="F1058" s="205"/>
      <c r="G1058" s="205"/>
      <c r="H1058" s="205"/>
      <c r="I1058" s="205"/>
      <c r="J1058" s="205"/>
      <c r="K1058" s="205"/>
      <c r="L1058" s="205"/>
      <c r="M1058" s="205"/>
      <c r="N1058" s="205"/>
      <c r="O1058" s="205"/>
      <c r="P1058" s="205"/>
      <c r="Q1058" s="205"/>
      <c r="R1058" s="205"/>
      <c r="S1058" s="205"/>
      <c r="T1058" s="205"/>
      <c r="X1058" s="205"/>
      <c r="Y1058" s="205"/>
      <c r="AG1058" s="787"/>
    </row>
    <row r="1059" spans="1:33" x14ac:dyDescent="0.2">
      <c r="A1059" s="205"/>
      <c r="B1059" s="205"/>
      <c r="C1059" s="205"/>
      <c r="D1059" s="205"/>
      <c r="E1059" s="205"/>
      <c r="F1059" s="205"/>
      <c r="G1059" s="205"/>
      <c r="H1059" s="205"/>
      <c r="I1059" s="205"/>
      <c r="J1059" s="205"/>
      <c r="K1059" s="205"/>
      <c r="L1059" s="205"/>
      <c r="M1059" s="205"/>
      <c r="N1059" s="205"/>
      <c r="O1059" s="205"/>
      <c r="P1059" s="205"/>
      <c r="Q1059" s="205"/>
      <c r="R1059" s="205"/>
      <c r="S1059" s="205"/>
      <c r="T1059" s="205"/>
      <c r="X1059" s="205"/>
      <c r="Y1059" s="205"/>
      <c r="AG1059" s="787"/>
    </row>
    <row r="1060" spans="1:33" x14ac:dyDescent="0.2">
      <c r="A1060" s="205"/>
      <c r="B1060" s="205"/>
      <c r="C1060" s="205"/>
      <c r="D1060" s="205"/>
      <c r="E1060" s="205"/>
      <c r="F1060" s="205"/>
      <c r="G1060" s="205"/>
      <c r="H1060" s="205"/>
      <c r="I1060" s="205"/>
      <c r="J1060" s="205"/>
      <c r="K1060" s="205"/>
      <c r="L1060" s="205"/>
      <c r="M1060" s="205"/>
      <c r="N1060" s="205"/>
      <c r="O1060" s="205"/>
      <c r="P1060" s="205"/>
      <c r="Q1060" s="205"/>
      <c r="R1060" s="205"/>
      <c r="S1060" s="205"/>
      <c r="T1060" s="205"/>
      <c r="X1060" s="205"/>
      <c r="Y1060" s="205"/>
      <c r="AG1060" s="787"/>
    </row>
    <row r="1061" spans="1:33" x14ac:dyDescent="0.2">
      <c r="A1061" s="205"/>
      <c r="B1061" s="205"/>
      <c r="C1061" s="205"/>
      <c r="D1061" s="205"/>
      <c r="E1061" s="205"/>
      <c r="F1061" s="205"/>
      <c r="G1061" s="205"/>
      <c r="H1061" s="205"/>
      <c r="I1061" s="205"/>
      <c r="J1061" s="205"/>
      <c r="K1061" s="205"/>
      <c r="L1061" s="205"/>
      <c r="M1061" s="205"/>
      <c r="N1061" s="205"/>
      <c r="O1061" s="205"/>
      <c r="P1061" s="205"/>
      <c r="Q1061" s="205"/>
      <c r="R1061" s="205"/>
      <c r="S1061" s="205"/>
      <c r="T1061" s="205"/>
      <c r="X1061" s="205"/>
      <c r="Y1061" s="205"/>
      <c r="AG1061" s="787"/>
    </row>
    <row r="1062" spans="1:33" x14ac:dyDescent="0.2">
      <c r="A1062" s="205"/>
      <c r="B1062" s="205"/>
      <c r="C1062" s="205"/>
      <c r="D1062" s="205"/>
      <c r="E1062" s="205"/>
      <c r="F1062" s="205"/>
      <c r="G1062" s="205"/>
      <c r="H1062" s="205"/>
      <c r="I1062" s="205"/>
      <c r="J1062" s="205"/>
      <c r="K1062" s="205"/>
      <c r="L1062" s="205"/>
      <c r="M1062" s="205"/>
      <c r="N1062" s="205"/>
      <c r="O1062" s="205"/>
      <c r="P1062" s="205"/>
      <c r="Q1062" s="205"/>
      <c r="R1062" s="205"/>
      <c r="S1062" s="205"/>
      <c r="T1062" s="205"/>
      <c r="X1062" s="205"/>
      <c r="Y1062" s="205"/>
      <c r="AG1062" s="787"/>
    </row>
    <row r="1063" spans="1:33" x14ac:dyDescent="0.2">
      <c r="A1063" s="205"/>
      <c r="B1063" s="205"/>
      <c r="C1063" s="205"/>
      <c r="D1063" s="205"/>
      <c r="E1063" s="205"/>
      <c r="F1063" s="205"/>
      <c r="G1063" s="205"/>
      <c r="H1063" s="205"/>
      <c r="I1063" s="205"/>
      <c r="J1063" s="205"/>
      <c r="K1063" s="205"/>
      <c r="L1063" s="205"/>
      <c r="M1063" s="205"/>
      <c r="N1063" s="205"/>
      <c r="O1063" s="205"/>
      <c r="P1063" s="205"/>
      <c r="Q1063" s="205"/>
      <c r="R1063" s="205"/>
      <c r="S1063" s="205"/>
      <c r="T1063" s="205"/>
      <c r="X1063" s="205"/>
      <c r="Y1063" s="205"/>
      <c r="AG1063" s="787"/>
    </row>
    <row r="1064" spans="1:33" x14ac:dyDescent="0.2">
      <c r="A1064" s="205"/>
      <c r="B1064" s="205"/>
      <c r="C1064" s="205"/>
      <c r="D1064" s="205"/>
      <c r="E1064" s="205"/>
      <c r="F1064" s="205"/>
      <c r="G1064" s="205"/>
      <c r="H1064" s="205"/>
      <c r="I1064" s="205"/>
      <c r="J1064" s="205"/>
      <c r="K1064" s="205"/>
      <c r="L1064" s="205"/>
      <c r="M1064" s="205"/>
      <c r="N1064" s="205"/>
      <c r="O1064" s="205"/>
      <c r="P1064" s="205"/>
      <c r="Q1064" s="205"/>
      <c r="R1064" s="205"/>
      <c r="S1064" s="205"/>
      <c r="T1064" s="205"/>
      <c r="X1064" s="205"/>
      <c r="Y1064" s="205"/>
      <c r="AG1064" s="787"/>
    </row>
    <row r="1065" spans="1:33" x14ac:dyDescent="0.2">
      <c r="A1065" s="205"/>
      <c r="B1065" s="205"/>
      <c r="C1065" s="205"/>
      <c r="D1065" s="205"/>
      <c r="E1065" s="205"/>
      <c r="F1065" s="205"/>
      <c r="G1065" s="205"/>
      <c r="H1065" s="205"/>
      <c r="I1065" s="205"/>
      <c r="J1065" s="205"/>
      <c r="K1065" s="205"/>
      <c r="L1065" s="205"/>
      <c r="M1065" s="205"/>
      <c r="N1065" s="205"/>
      <c r="O1065" s="205"/>
      <c r="P1065" s="205"/>
      <c r="Q1065" s="205"/>
      <c r="R1065" s="205"/>
      <c r="S1065" s="205"/>
      <c r="T1065" s="205"/>
      <c r="X1065" s="205"/>
      <c r="Y1065" s="205"/>
      <c r="AG1065" s="787"/>
    </row>
    <row r="1066" spans="1:33" x14ac:dyDescent="0.2">
      <c r="A1066" s="205"/>
      <c r="B1066" s="205"/>
      <c r="C1066" s="205"/>
      <c r="D1066" s="205"/>
      <c r="E1066" s="205"/>
      <c r="F1066" s="205"/>
      <c r="G1066" s="205"/>
      <c r="H1066" s="205"/>
      <c r="I1066" s="205"/>
      <c r="J1066" s="205"/>
      <c r="K1066" s="205"/>
      <c r="L1066" s="205"/>
      <c r="M1066" s="205"/>
      <c r="N1066" s="205"/>
      <c r="O1066" s="205"/>
      <c r="P1066" s="205"/>
      <c r="Q1066" s="205"/>
      <c r="R1066" s="205"/>
      <c r="S1066" s="205"/>
      <c r="T1066" s="205"/>
      <c r="X1066" s="205"/>
      <c r="Y1066" s="205"/>
      <c r="AG1066" s="787"/>
    </row>
    <row r="1067" spans="1:33" x14ac:dyDescent="0.2">
      <c r="A1067" s="205"/>
      <c r="B1067" s="205"/>
      <c r="C1067" s="205"/>
      <c r="D1067" s="205"/>
      <c r="E1067" s="205"/>
      <c r="F1067" s="205"/>
      <c r="G1067" s="205"/>
      <c r="H1067" s="205"/>
      <c r="I1067" s="205"/>
      <c r="J1067" s="205"/>
      <c r="K1067" s="205"/>
      <c r="L1067" s="205"/>
      <c r="M1067" s="205"/>
      <c r="N1067" s="205"/>
      <c r="O1067" s="205"/>
      <c r="P1067" s="205"/>
      <c r="Q1067" s="205"/>
      <c r="R1067" s="205"/>
      <c r="S1067" s="205"/>
      <c r="T1067" s="205"/>
      <c r="X1067" s="205"/>
      <c r="Y1067" s="205"/>
      <c r="AG1067" s="787"/>
    </row>
    <row r="1068" spans="1:33" x14ac:dyDescent="0.2">
      <c r="A1068" s="205"/>
      <c r="B1068" s="205"/>
      <c r="C1068" s="205"/>
      <c r="D1068" s="205"/>
      <c r="E1068" s="205"/>
      <c r="F1068" s="205"/>
      <c r="G1068" s="205"/>
      <c r="H1068" s="205"/>
      <c r="I1068" s="205"/>
      <c r="J1068" s="205"/>
      <c r="K1068" s="205"/>
      <c r="L1068" s="205"/>
      <c r="M1068" s="205"/>
      <c r="N1068" s="205"/>
      <c r="O1068" s="205"/>
      <c r="P1068" s="205"/>
      <c r="Q1068" s="205"/>
      <c r="R1068" s="205"/>
      <c r="S1068" s="205"/>
      <c r="T1068" s="205"/>
      <c r="X1068" s="205"/>
      <c r="Y1068" s="205"/>
      <c r="AG1068" s="787"/>
    </row>
    <row r="1069" spans="1:33" x14ac:dyDescent="0.2">
      <c r="A1069" s="205"/>
      <c r="B1069" s="205"/>
      <c r="C1069" s="205"/>
      <c r="D1069" s="205"/>
      <c r="E1069" s="205"/>
      <c r="F1069" s="205"/>
      <c r="G1069" s="205"/>
      <c r="H1069" s="205"/>
      <c r="I1069" s="205"/>
      <c r="J1069" s="205"/>
      <c r="K1069" s="205"/>
      <c r="L1069" s="205"/>
      <c r="M1069" s="205"/>
      <c r="N1069" s="205"/>
      <c r="O1069" s="205"/>
      <c r="P1069" s="205"/>
      <c r="Q1069" s="205"/>
      <c r="R1069" s="205"/>
      <c r="S1069" s="205"/>
      <c r="T1069" s="205"/>
      <c r="X1069" s="205"/>
      <c r="Y1069" s="205"/>
      <c r="AG1069" s="787"/>
    </row>
    <row r="1070" spans="1:33" x14ac:dyDescent="0.2">
      <c r="A1070" s="205"/>
      <c r="B1070" s="205"/>
      <c r="C1070" s="205"/>
      <c r="D1070" s="205"/>
      <c r="E1070" s="205"/>
      <c r="F1070" s="205"/>
      <c r="G1070" s="205"/>
      <c r="H1070" s="205"/>
      <c r="I1070" s="205"/>
      <c r="J1070" s="205"/>
      <c r="K1070" s="205"/>
      <c r="L1070" s="205"/>
      <c r="M1070" s="205"/>
      <c r="N1070" s="205"/>
      <c r="O1070" s="205"/>
      <c r="P1070" s="205"/>
      <c r="Q1070" s="205"/>
      <c r="R1070" s="205"/>
      <c r="S1070" s="205"/>
      <c r="T1070" s="205"/>
      <c r="X1070" s="205"/>
      <c r="Y1070" s="205"/>
      <c r="AG1070" s="787"/>
    </row>
    <row r="1071" spans="1:33" x14ac:dyDescent="0.2">
      <c r="A1071" s="205"/>
      <c r="B1071" s="205"/>
      <c r="C1071" s="205"/>
      <c r="D1071" s="205"/>
      <c r="E1071" s="205"/>
      <c r="F1071" s="205"/>
      <c r="G1071" s="205"/>
      <c r="H1071" s="205"/>
      <c r="I1071" s="205"/>
      <c r="J1071" s="205"/>
      <c r="K1071" s="205"/>
      <c r="L1071" s="205"/>
      <c r="M1071" s="205"/>
      <c r="N1071" s="205"/>
      <c r="O1071" s="205"/>
      <c r="P1071" s="205"/>
      <c r="Q1071" s="205"/>
      <c r="R1071" s="205"/>
      <c r="S1071" s="205"/>
      <c r="T1071" s="205"/>
      <c r="X1071" s="205"/>
      <c r="Y1071" s="205"/>
      <c r="AG1071" s="787"/>
    </row>
    <row r="1072" spans="1:33" x14ac:dyDescent="0.2">
      <c r="A1072" s="205"/>
      <c r="B1072" s="205"/>
      <c r="C1072" s="205"/>
      <c r="D1072" s="205"/>
      <c r="E1072" s="205"/>
      <c r="F1072" s="205"/>
      <c r="G1072" s="205"/>
      <c r="H1072" s="205"/>
      <c r="I1072" s="205"/>
      <c r="J1072" s="205"/>
      <c r="K1072" s="205"/>
      <c r="L1072" s="205"/>
      <c r="M1072" s="205"/>
      <c r="N1072" s="205"/>
      <c r="O1072" s="205"/>
      <c r="P1072" s="205"/>
      <c r="Q1072" s="205"/>
      <c r="R1072" s="205"/>
      <c r="S1072" s="205"/>
      <c r="T1072" s="205"/>
      <c r="X1072" s="205"/>
      <c r="Y1072" s="205"/>
      <c r="AG1072" s="787"/>
    </row>
    <row r="1073" spans="1:33" x14ac:dyDescent="0.2">
      <c r="A1073" s="205"/>
      <c r="B1073" s="205"/>
      <c r="C1073" s="205"/>
      <c r="D1073" s="205"/>
      <c r="E1073" s="205"/>
      <c r="F1073" s="205"/>
      <c r="G1073" s="205"/>
      <c r="H1073" s="205"/>
      <c r="I1073" s="205"/>
      <c r="J1073" s="205"/>
      <c r="K1073" s="205"/>
      <c r="L1073" s="205"/>
      <c r="M1073" s="205"/>
      <c r="N1073" s="205"/>
      <c r="O1073" s="205"/>
      <c r="P1073" s="205"/>
      <c r="Q1073" s="205"/>
      <c r="R1073" s="205"/>
      <c r="S1073" s="205"/>
      <c r="T1073" s="205"/>
      <c r="X1073" s="205"/>
      <c r="Y1073" s="205"/>
      <c r="AG1073" s="787"/>
    </row>
    <row r="1074" spans="1:33" x14ac:dyDescent="0.2">
      <c r="A1074" s="205"/>
      <c r="B1074" s="205"/>
      <c r="C1074" s="205"/>
      <c r="D1074" s="205"/>
      <c r="E1074" s="205"/>
      <c r="F1074" s="205"/>
      <c r="G1074" s="205"/>
      <c r="H1074" s="205"/>
      <c r="I1074" s="205"/>
      <c r="J1074" s="205"/>
      <c r="K1074" s="205"/>
      <c r="L1074" s="205"/>
      <c r="M1074" s="205"/>
      <c r="N1074" s="205"/>
      <c r="O1074" s="205"/>
      <c r="P1074" s="205"/>
      <c r="Q1074" s="205"/>
      <c r="R1074" s="205"/>
      <c r="S1074" s="205"/>
      <c r="T1074" s="205"/>
      <c r="X1074" s="205"/>
      <c r="Y1074" s="205"/>
      <c r="AG1074" s="787"/>
    </row>
    <row r="1075" spans="1:33" x14ac:dyDescent="0.2">
      <c r="A1075" s="205"/>
      <c r="B1075" s="205"/>
      <c r="C1075" s="205"/>
      <c r="D1075" s="205"/>
      <c r="E1075" s="205"/>
      <c r="F1075" s="205"/>
      <c r="G1075" s="205"/>
      <c r="H1075" s="205"/>
      <c r="I1075" s="205"/>
      <c r="J1075" s="205"/>
      <c r="K1075" s="205"/>
      <c r="L1075" s="205"/>
      <c r="M1075" s="205"/>
      <c r="N1075" s="205"/>
      <c r="O1075" s="205"/>
      <c r="P1075" s="205"/>
      <c r="Q1075" s="205"/>
      <c r="R1075" s="205"/>
      <c r="S1075" s="205"/>
      <c r="T1075" s="205"/>
      <c r="X1075" s="205"/>
      <c r="Y1075" s="205"/>
      <c r="AG1075" s="787"/>
    </row>
    <row r="1076" spans="1:33" x14ac:dyDescent="0.2">
      <c r="A1076" s="205"/>
      <c r="B1076" s="205"/>
      <c r="C1076" s="205"/>
      <c r="D1076" s="205"/>
      <c r="E1076" s="205"/>
      <c r="F1076" s="205"/>
      <c r="G1076" s="205"/>
      <c r="H1076" s="205"/>
      <c r="I1076" s="205"/>
      <c r="J1076" s="205"/>
      <c r="K1076" s="205"/>
      <c r="L1076" s="205"/>
      <c r="M1076" s="205"/>
      <c r="N1076" s="205"/>
      <c r="O1076" s="205"/>
      <c r="P1076" s="205"/>
      <c r="Q1076" s="205"/>
      <c r="R1076" s="205"/>
      <c r="S1076" s="205"/>
      <c r="T1076" s="205"/>
      <c r="X1076" s="205"/>
      <c r="Y1076" s="205"/>
      <c r="AG1076" s="787"/>
    </row>
    <row r="1077" spans="1:33" x14ac:dyDescent="0.2">
      <c r="A1077" s="205"/>
      <c r="B1077" s="205"/>
      <c r="C1077" s="205"/>
      <c r="D1077" s="205"/>
      <c r="E1077" s="205"/>
      <c r="F1077" s="205"/>
      <c r="G1077" s="205"/>
      <c r="H1077" s="205"/>
      <c r="I1077" s="205"/>
      <c r="J1077" s="205"/>
      <c r="K1077" s="205"/>
      <c r="L1077" s="205"/>
      <c r="M1077" s="205"/>
      <c r="N1077" s="205"/>
      <c r="O1077" s="205"/>
      <c r="P1077" s="205"/>
      <c r="Q1077" s="205"/>
      <c r="R1077" s="205"/>
      <c r="S1077" s="205"/>
      <c r="T1077" s="205"/>
      <c r="X1077" s="205"/>
      <c r="Y1077" s="205"/>
      <c r="AG1077" s="787"/>
    </row>
    <row r="1078" spans="1:33" x14ac:dyDescent="0.2">
      <c r="A1078" s="205"/>
      <c r="B1078" s="205"/>
      <c r="C1078" s="205"/>
      <c r="D1078" s="205"/>
      <c r="E1078" s="205"/>
      <c r="F1078" s="205"/>
      <c r="G1078" s="205"/>
      <c r="H1078" s="205"/>
      <c r="I1078" s="205"/>
      <c r="J1078" s="205"/>
      <c r="K1078" s="205"/>
      <c r="L1078" s="205"/>
      <c r="M1078" s="205"/>
      <c r="N1078" s="205"/>
      <c r="O1078" s="205"/>
      <c r="P1078" s="205"/>
      <c r="Q1078" s="205"/>
      <c r="R1078" s="205"/>
      <c r="S1078" s="205"/>
      <c r="T1078" s="205"/>
      <c r="X1078" s="205"/>
      <c r="Y1078" s="205"/>
      <c r="AG1078" s="787"/>
    </row>
    <row r="1079" spans="1:33" x14ac:dyDescent="0.2">
      <c r="A1079" s="205"/>
      <c r="B1079" s="205"/>
      <c r="C1079" s="205"/>
      <c r="D1079" s="205"/>
      <c r="E1079" s="205"/>
      <c r="F1079" s="205"/>
      <c r="G1079" s="205"/>
      <c r="H1079" s="205"/>
      <c r="I1079" s="205"/>
      <c r="J1079" s="205"/>
      <c r="K1079" s="205"/>
      <c r="L1079" s="205"/>
      <c r="M1079" s="205"/>
      <c r="N1079" s="205"/>
      <c r="O1079" s="205"/>
      <c r="P1079" s="205"/>
      <c r="Q1079" s="205"/>
      <c r="R1079" s="205"/>
      <c r="S1079" s="205"/>
      <c r="T1079" s="205"/>
      <c r="X1079" s="205"/>
      <c r="Y1079" s="205"/>
      <c r="AG1079" s="787"/>
    </row>
    <row r="1080" spans="1:33" x14ac:dyDescent="0.2">
      <c r="A1080" s="205"/>
      <c r="B1080" s="205"/>
      <c r="C1080" s="205"/>
      <c r="D1080" s="205"/>
      <c r="E1080" s="205"/>
      <c r="F1080" s="205"/>
      <c r="G1080" s="205"/>
      <c r="H1080" s="205"/>
      <c r="I1080" s="205"/>
      <c r="J1080" s="205"/>
      <c r="K1080" s="205"/>
      <c r="L1080" s="205"/>
      <c r="M1080" s="205"/>
      <c r="N1080" s="205"/>
      <c r="O1080" s="205"/>
      <c r="P1080" s="205"/>
      <c r="Q1080" s="205"/>
      <c r="R1080" s="205"/>
      <c r="S1080" s="205"/>
      <c r="T1080" s="205"/>
      <c r="X1080" s="205"/>
      <c r="Y1080" s="205"/>
      <c r="AG1080" s="787"/>
    </row>
    <row r="1081" spans="1:33" x14ac:dyDescent="0.2">
      <c r="A1081" s="205"/>
      <c r="B1081" s="205"/>
      <c r="C1081" s="205"/>
      <c r="D1081" s="205"/>
      <c r="E1081" s="205"/>
      <c r="F1081" s="205"/>
      <c r="G1081" s="205"/>
      <c r="H1081" s="205"/>
      <c r="I1081" s="205"/>
      <c r="J1081" s="205"/>
      <c r="K1081" s="205"/>
      <c r="L1081" s="205"/>
      <c r="M1081" s="205"/>
      <c r="N1081" s="205"/>
      <c r="O1081" s="205"/>
      <c r="P1081" s="205"/>
      <c r="Q1081" s="205"/>
      <c r="R1081" s="205"/>
      <c r="S1081" s="205"/>
      <c r="T1081" s="205"/>
      <c r="X1081" s="205"/>
      <c r="Y1081" s="205"/>
      <c r="AG1081" s="787"/>
    </row>
    <row r="1082" spans="1:33" x14ac:dyDescent="0.2">
      <c r="A1082" s="205"/>
      <c r="B1082" s="205"/>
      <c r="C1082" s="205"/>
      <c r="D1082" s="205"/>
      <c r="E1082" s="205"/>
      <c r="F1082" s="205"/>
      <c r="G1082" s="205"/>
      <c r="H1082" s="205"/>
      <c r="I1082" s="205"/>
      <c r="J1082" s="205"/>
      <c r="K1082" s="205"/>
      <c r="L1082" s="205"/>
      <c r="M1082" s="205"/>
      <c r="N1082" s="205"/>
      <c r="O1082" s="205"/>
      <c r="P1082" s="205"/>
      <c r="Q1082" s="205"/>
      <c r="R1082" s="205"/>
      <c r="S1082" s="205"/>
      <c r="T1082" s="205"/>
      <c r="X1082" s="205"/>
      <c r="Y1082" s="205"/>
      <c r="AG1082" s="787"/>
    </row>
    <row r="1083" spans="1:33" x14ac:dyDescent="0.2">
      <c r="A1083" s="205"/>
      <c r="B1083" s="205"/>
      <c r="C1083" s="205"/>
      <c r="D1083" s="205"/>
      <c r="E1083" s="205"/>
      <c r="F1083" s="205"/>
      <c r="G1083" s="205"/>
      <c r="H1083" s="205"/>
      <c r="I1083" s="205"/>
      <c r="J1083" s="205"/>
      <c r="K1083" s="205"/>
      <c r="L1083" s="205"/>
      <c r="M1083" s="205"/>
      <c r="N1083" s="205"/>
      <c r="O1083" s="205"/>
      <c r="P1083" s="205"/>
      <c r="Q1083" s="205"/>
      <c r="R1083" s="205"/>
      <c r="S1083" s="205"/>
      <c r="T1083" s="205"/>
      <c r="X1083" s="205"/>
      <c r="Y1083" s="205"/>
      <c r="AG1083" s="787"/>
    </row>
    <row r="1084" spans="1:33" x14ac:dyDescent="0.2">
      <c r="A1084" s="205"/>
      <c r="B1084" s="205"/>
      <c r="C1084" s="205"/>
      <c r="D1084" s="205"/>
      <c r="E1084" s="205"/>
      <c r="F1084" s="205"/>
      <c r="G1084" s="205"/>
      <c r="H1084" s="205"/>
      <c r="I1084" s="205"/>
      <c r="J1084" s="205"/>
      <c r="K1084" s="205"/>
      <c r="L1084" s="205"/>
      <c r="M1084" s="205"/>
      <c r="N1084" s="205"/>
      <c r="O1084" s="205"/>
      <c r="P1084" s="205"/>
      <c r="Q1084" s="205"/>
      <c r="R1084" s="205"/>
      <c r="S1084" s="205"/>
      <c r="T1084" s="205"/>
      <c r="X1084" s="205"/>
      <c r="Y1084" s="205"/>
      <c r="AG1084" s="787"/>
    </row>
    <row r="1085" spans="1:33" x14ac:dyDescent="0.2">
      <c r="A1085" s="205"/>
      <c r="B1085" s="205"/>
      <c r="C1085" s="205"/>
      <c r="D1085" s="205"/>
      <c r="E1085" s="205"/>
      <c r="F1085" s="205"/>
      <c r="G1085" s="205"/>
      <c r="H1085" s="205"/>
      <c r="I1085" s="205"/>
      <c r="J1085" s="205"/>
      <c r="K1085" s="205"/>
      <c r="L1085" s="205"/>
      <c r="M1085" s="205"/>
      <c r="N1085" s="205"/>
      <c r="O1085" s="205"/>
      <c r="P1085" s="205"/>
      <c r="Q1085" s="205"/>
      <c r="R1085" s="205"/>
      <c r="S1085" s="205"/>
      <c r="T1085" s="205"/>
      <c r="X1085" s="205"/>
      <c r="Y1085" s="205"/>
      <c r="AG1085" s="787"/>
    </row>
    <row r="1086" spans="1:33" x14ac:dyDescent="0.2">
      <c r="A1086" s="205"/>
      <c r="B1086" s="205"/>
      <c r="C1086" s="205"/>
      <c r="D1086" s="205"/>
      <c r="E1086" s="205"/>
      <c r="F1086" s="205"/>
      <c r="G1086" s="205"/>
      <c r="H1086" s="205"/>
      <c r="I1086" s="205"/>
      <c r="J1086" s="205"/>
      <c r="K1086" s="205"/>
      <c r="L1086" s="205"/>
      <c r="M1086" s="205"/>
      <c r="N1086" s="205"/>
      <c r="O1086" s="205"/>
      <c r="P1086" s="205"/>
      <c r="Q1086" s="205"/>
      <c r="R1086" s="205"/>
      <c r="S1086" s="205"/>
      <c r="T1086" s="205"/>
      <c r="X1086" s="205"/>
      <c r="Y1086" s="205"/>
      <c r="AG1086" s="787"/>
    </row>
    <row r="1087" spans="1:33" x14ac:dyDescent="0.2">
      <c r="A1087" s="205"/>
      <c r="B1087" s="205"/>
      <c r="C1087" s="205"/>
      <c r="D1087" s="205"/>
      <c r="E1087" s="205"/>
      <c r="F1087" s="205"/>
      <c r="G1087" s="205"/>
      <c r="H1087" s="205"/>
      <c r="I1087" s="205"/>
      <c r="J1087" s="205"/>
      <c r="K1087" s="205"/>
      <c r="L1087" s="205"/>
      <c r="M1087" s="205"/>
      <c r="N1087" s="205"/>
      <c r="O1087" s="205"/>
      <c r="P1087" s="205"/>
      <c r="Q1087" s="205"/>
      <c r="R1087" s="205"/>
      <c r="S1087" s="205"/>
      <c r="T1087" s="205"/>
      <c r="X1087" s="205"/>
      <c r="Y1087" s="205"/>
      <c r="AG1087" s="787"/>
    </row>
    <row r="1088" spans="1:33" x14ac:dyDescent="0.2">
      <c r="A1088" s="205"/>
      <c r="B1088" s="205"/>
      <c r="C1088" s="205"/>
      <c r="D1088" s="205"/>
      <c r="E1088" s="205"/>
      <c r="F1088" s="205"/>
      <c r="G1088" s="205"/>
      <c r="H1088" s="205"/>
      <c r="I1088" s="205"/>
      <c r="J1088" s="205"/>
      <c r="K1088" s="205"/>
      <c r="L1088" s="205"/>
      <c r="M1088" s="205"/>
      <c r="N1088" s="205"/>
      <c r="O1088" s="205"/>
      <c r="P1088" s="205"/>
      <c r="Q1088" s="205"/>
      <c r="R1088" s="205"/>
      <c r="S1088" s="205"/>
      <c r="T1088" s="205"/>
      <c r="X1088" s="205"/>
      <c r="Y1088" s="205"/>
      <c r="AG1088" s="787"/>
    </row>
    <row r="1089" spans="1:33" x14ac:dyDescent="0.2">
      <c r="A1089" s="205"/>
      <c r="B1089" s="205"/>
      <c r="C1089" s="205"/>
      <c r="D1089" s="205"/>
      <c r="E1089" s="205"/>
      <c r="F1089" s="205"/>
      <c r="G1089" s="205"/>
      <c r="H1089" s="205"/>
      <c r="I1089" s="205"/>
      <c r="J1089" s="205"/>
      <c r="K1089" s="205"/>
      <c r="L1089" s="205"/>
      <c r="M1089" s="205"/>
      <c r="N1089" s="205"/>
      <c r="O1089" s="205"/>
      <c r="P1089" s="205"/>
      <c r="Q1089" s="205"/>
      <c r="R1089" s="205"/>
      <c r="S1089" s="205"/>
      <c r="T1089" s="205"/>
      <c r="X1089" s="205"/>
      <c r="Y1089" s="205"/>
      <c r="AG1089" s="787"/>
    </row>
    <row r="1090" spans="1:33" x14ac:dyDescent="0.2">
      <c r="A1090" s="205"/>
      <c r="B1090" s="205"/>
      <c r="C1090" s="205"/>
      <c r="D1090" s="205"/>
      <c r="E1090" s="205"/>
      <c r="F1090" s="205"/>
      <c r="G1090" s="205"/>
      <c r="H1090" s="205"/>
      <c r="I1090" s="205"/>
      <c r="J1090" s="205"/>
      <c r="K1090" s="205"/>
      <c r="L1090" s="205"/>
      <c r="M1090" s="205"/>
      <c r="N1090" s="205"/>
      <c r="O1090" s="205"/>
      <c r="P1090" s="205"/>
      <c r="Q1090" s="205"/>
      <c r="R1090" s="205"/>
      <c r="S1090" s="205"/>
      <c r="T1090" s="205"/>
      <c r="X1090" s="205"/>
      <c r="Y1090" s="205"/>
      <c r="AG1090" s="787"/>
    </row>
    <row r="1091" spans="1:33" x14ac:dyDescent="0.2">
      <c r="A1091" s="205"/>
      <c r="B1091" s="205"/>
      <c r="C1091" s="205"/>
      <c r="D1091" s="205"/>
      <c r="E1091" s="205"/>
      <c r="F1091" s="205"/>
      <c r="G1091" s="205"/>
      <c r="H1091" s="205"/>
      <c r="I1091" s="205"/>
      <c r="J1091" s="205"/>
      <c r="K1091" s="205"/>
      <c r="L1091" s="205"/>
      <c r="M1091" s="205"/>
      <c r="N1091" s="205"/>
      <c r="O1091" s="205"/>
      <c r="P1091" s="205"/>
      <c r="Q1091" s="205"/>
      <c r="R1091" s="205"/>
      <c r="S1091" s="205"/>
      <c r="T1091" s="205"/>
      <c r="X1091" s="205"/>
      <c r="Y1091" s="205"/>
      <c r="AG1091" s="787"/>
    </row>
    <row r="1092" spans="1:33" x14ac:dyDescent="0.2">
      <c r="A1092" s="205"/>
      <c r="B1092" s="205"/>
      <c r="C1092" s="205"/>
      <c r="D1092" s="205"/>
      <c r="E1092" s="205"/>
      <c r="F1092" s="205"/>
      <c r="G1092" s="205"/>
      <c r="H1092" s="205"/>
      <c r="I1092" s="205"/>
      <c r="J1092" s="205"/>
      <c r="K1092" s="205"/>
      <c r="L1092" s="205"/>
      <c r="M1092" s="205"/>
      <c r="N1092" s="205"/>
      <c r="O1092" s="205"/>
      <c r="P1092" s="205"/>
      <c r="Q1092" s="205"/>
      <c r="R1092" s="205"/>
      <c r="S1092" s="205"/>
      <c r="T1092" s="205"/>
      <c r="X1092" s="205"/>
      <c r="Y1092" s="205"/>
      <c r="AG1092" s="787"/>
    </row>
    <row r="1093" spans="1:33" x14ac:dyDescent="0.2">
      <c r="A1093" s="205"/>
      <c r="B1093" s="205"/>
      <c r="C1093" s="205"/>
      <c r="D1093" s="205"/>
      <c r="E1093" s="205"/>
      <c r="F1093" s="205"/>
      <c r="G1093" s="205"/>
      <c r="H1093" s="205"/>
      <c r="I1093" s="205"/>
      <c r="J1093" s="205"/>
      <c r="K1093" s="205"/>
      <c r="L1093" s="205"/>
      <c r="M1093" s="205"/>
      <c r="N1093" s="205"/>
      <c r="O1093" s="205"/>
      <c r="P1093" s="205"/>
      <c r="Q1093" s="205"/>
      <c r="R1093" s="205"/>
      <c r="S1093" s="205"/>
      <c r="T1093" s="205"/>
      <c r="X1093" s="205"/>
      <c r="Y1093" s="205"/>
      <c r="AG1093" s="787"/>
    </row>
    <row r="1094" spans="1:33" x14ac:dyDescent="0.2">
      <c r="A1094" s="205"/>
      <c r="B1094" s="205"/>
      <c r="C1094" s="205"/>
      <c r="D1094" s="205"/>
      <c r="E1094" s="205"/>
      <c r="F1094" s="205"/>
      <c r="G1094" s="205"/>
      <c r="H1094" s="205"/>
      <c r="I1094" s="205"/>
      <c r="J1094" s="205"/>
      <c r="K1094" s="205"/>
      <c r="L1094" s="205"/>
      <c r="M1094" s="205"/>
      <c r="N1094" s="205"/>
      <c r="O1094" s="205"/>
      <c r="P1094" s="205"/>
      <c r="Q1094" s="205"/>
      <c r="R1094" s="205"/>
      <c r="S1094" s="205"/>
      <c r="T1094" s="205"/>
      <c r="X1094" s="205"/>
      <c r="Y1094" s="205"/>
      <c r="AG1094" s="787"/>
    </row>
    <row r="1095" spans="1:33" x14ac:dyDescent="0.2">
      <c r="A1095" s="205"/>
      <c r="B1095" s="205"/>
      <c r="C1095" s="205"/>
      <c r="D1095" s="205"/>
      <c r="E1095" s="205"/>
      <c r="F1095" s="205"/>
      <c r="G1095" s="205"/>
      <c r="H1095" s="205"/>
      <c r="I1095" s="205"/>
      <c r="J1095" s="205"/>
      <c r="K1095" s="205"/>
      <c r="L1095" s="205"/>
      <c r="M1095" s="205"/>
      <c r="N1095" s="205"/>
      <c r="O1095" s="205"/>
      <c r="P1095" s="205"/>
      <c r="Q1095" s="205"/>
      <c r="R1095" s="205"/>
      <c r="S1095" s="205"/>
      <c r="T1095" s="205"/>
      <c r="X1095" s="205"/>
      <c r="Y1095" s="205"/>
      <c r="AG1095" s="787"/>
    </row>
    <row r="1096" spans="1:33" x14ac:dyDescent="0.2">
      <c r="A1096" s="205"/>
      <c r="B1096" s="205"/>
      <c r="C1096" s="205"/>
      <c r="D1096" s="205"/>
      <c r="E1096" s="205"/>
      <c r="F1096" s="205"/>
      <c r="G1096" s="205"/>
      <c r="H1096" s="205"/>
      <c r="I1096" s="205"/>
      <c r="J1096" s="205"/>
      <c r="K1096" s="205"/>
      <c r="L1096" s="205"/>
      <c r="M1096" s="205"/>
      <c r="N1096" s="205"/>
      <c r="O1096" s="205"/>
      <c r="P1096" s="205"/>
      <c r="Q1096" s="205"/>
      <c r="R1096" s="205"/>
      <c r="S1096" s="205"/>
      <c r="T1096" s="205"/>
      <c r="X1096" s="205"/>
      <c r="Y1096" s="205"/>
      <c r="AG1096" s="787"/>
    </row>
    <row r="1097" spans="1:33" x14ac:dyDescent="0.2">
      <c r="A1097" s="205"/>
      <c r="B1097" s="205"/>
      <c r="C1097" s="205"/>
      <c r="D1097" s="205"/>
      <c r="E1097" s="205"/>
      <c r="F1097" s="205"/>
      <c r="G1097" s="205"/>
      <c r="H1097" s="205"/>
      <c r="I1097" s="205"/>
      <c r="J1097" s="205"/>
      <c r="K1097" s="205"/>
      <c r="L1097" s="205"/>
      <c r="M1097" s="205"/>
      <c r="N1097" s="205"/>
      <c r="O1097" s="205"/>
      <c r="P1097" s="205"/>
      <c r="Q1097" s="205"/>
      <c r="R1097" s="205"/>
      <c r="S1097" s="205"/>
      <c r="T1097" s="205"/>
      <c r="X1097" s="205"/>
      <c r="Y1097" s="205"/>
      <c r="AG1097" s="787"/>
    </row>
    <row r="1098" spans="1:33" x14ac:dyDescent="0.2">
      <c r="A1098" s="205"/>
      <c r="B1098" s="205"/>
      <c r="C1098" s="205"/>
      <c r="D1098" s="205"/>
      <c r="E1098" s="205"/>
      <c r="F1098" s="205"/>
      <c r="G1098" s="205"/>
      <c r="H1098" s="205"/>
      <c r="I1098" s="205"/>
      <c r="J1098" s="205"/>
      <c r="K1098" s="205"/>
      <c r="L1098" s="205"/>
      <c r="M1098" s="205"/>
      <c r="N1098" s="205"/>
      <c r="O1098" s="205"/>
      <c r="P1098" s="205"/>
      <c r="Q1098" s="205"/>
      <c r="R1098" s="205"/>
      <c r="S1098" s="205"/>
      <c r="T1098" s="205"/>
      <c r="X1098" s="205"/>
      <c r="Y1098" s="205"/>
      <c r="AG1098" s="787"/>
    </row>
    <row r="1099" spans="1:33" x14ac:dyDescent="0.2">
      <c r="A1099" s="205"/>
      <c r="B1099" s="205"/>
      <c r="C1099" s="205"/>
      <c r="D1099" s="205"/>
      <c r="E1099" s="205"/>
      <c r="F1099" s="205"/>
      <c r="G1099" s="205"/>
      <c r="H1099" s="205"/>
      <c r="I1099" s="205"/>
      <c r="J1099" s="205"/>
      <c r="K1099" s="205"/>
      <c r="L1099" s="205"/>
      <c r="M1099" s="205"/>
      <c r="N1099" s="205"/>
      <c r="O1099" s="205"/>
      <c r="P1099" s="205"/>
      <c r="Q1099" s="205"/>
      <c r="R1099" s="205"/>
      <c r="S1099" s="205"/>
      <c r="T1099" s="205"/>
      <c r="X1099" s="205"/>
      <c r="Y1099" s="205"/>
      <c r="AG1099" s="787"/>
    </row>
    <row r="1100" spans="1:33" x14ac:dyDescent="0.2">
      <c r="A1100" s="205"/>
      <c r="B1100" s="205"/>
      <c r="C1100" s="205"/>
      <c r="D1100" s="205"/>
      <c r="E1100" s="205"/>
      <c r="F1100" s="205"/>
      <c r="G1100" s="205"/>
      <c r="H1100" s="205"/>
      <c r="I1100" s="205"/>
      <c r="J1100" s="205"/>
      <c r="K1100" s="205"/>
      <c r="L1100" s="205"/>
      <c r="M1100" s="205"/>
      <c r="N1100" s="205"/>
      <c r="O1100" s="205"/>
      <c r="P1100" s="205"/>
      <c r="Q1100" s="205"/>
      <c r="R1100" s="205"/>
      <c r="S1100" s="205"/>
      <c r="T1100" s="205"/>
      <c r="X1100" s="205"/>
      <c r="Y1100" s="205"/>
      <c r="AG1100" s="787"/>
    </row>
    <row r="1101" spans="1:33" x14ac:dyDescent="0.2">
      <c r="A1101" s="205"/>
      <c r="B1101" s="205"/>
      <c r="C1101" s="205"/>
      <c r="D1101" s="205"/>
      <c r="E1101" s="205"/>
      <c r="F1101" s="205"/>
      <c r="G1101" s="205"/>
      <c r="H1101" s="205"/>
      <c r="I1101" s="205"/>
      <c r="J1101" s="205"/>
      <c r="K1101" s="205"/>
      <c r="L1101" s="205"/>
      <c r="M1101" s="205"/>
      <c r="N1101" s="205"/>
      <c r="O1101" s="205"/>
      <c r="P1101" s="205"/>
      <c r="Q1101" s="205"/>
      <c r="R1101" s="205"/>
      <c r="S1101" s="205"/>
      <c r="T1101" s="205"/>
      <c r="X1101" s="205"/>
      <c r="Y1101" s="205"/>
      <c r="AG1101" s="787"/>
    </row>
    <row r="1102" spans="1:33" x14ac:dyDescent="0.2">
      <c r="A1102" s="205"/>
      <c r="B1102" s="205"/>
      <c r="C1102" s="205"/>
      <c r="D1102" s="205"/>
      <c r="E1102" s="205"/>
      <c r="F1102" s="205"/>
      <c r="G1102" s="205"/>
      <c r="H1102" s="205"/>
      <c r="I1102" s="205"/>
      <c r="J1102" s="205"/>
      <c r="K1102" s="205"/>
      <c r="L1102" s="205"/>
      <c r="M1102" s="205"/>
      <c r="N1102" s="205"/>
      <c r="O1102" s="205"/>
      <c r="P1102" s="205"/>
      <c r="Q1102" s="205"/>
      <c r="R1102" s="205"/>
      <c r="S1102" s="205"/>
      <c r="T1102" s="205"/>
      <c r="X1102" s="205"/>
      <c r="Y1102" s="205"/>
      <c r="AG1102" s="787"/>
    </row>
    <row r="1103" spans="1:33" x14ac:dyDescent="0.2">
      <c r="A1103" s="205"/>
      <c r="B1103" s="205"/>
      <c r="C1103" s="205"/>
      <c r="D1103" s="205"/>
      <c r="E1103" s="205"/>
      <c r="F1103" s="205"/>
      <c r="G1103" s="205"/>
      <c r="H1103" s="205"/>
      <c r="I1103" s="205"/>
      <c r="J1103" s="205"/>
      <c r="K1103" s="205"/>
      <c r="L1103" s="205"/>
      <c r="M1103" s="205"/>
      <c r="N1103" s="205"/>
      <c r="O1103" s="205"/>
      <c r="P1103" s="205"/>
      <c r="Q1103" s="205"/>
      <c r="R1103" s="205"/>
      <c r="S1103" s="205"/>
      <c r="T1103" s="205"/>
      <c r="X1103" s="205"/>
      <c r="Y1103" s="205"/>
      <c r="AG1103" s="787"/>
    </row>
    <row r="1104" spans="1:33" x14ac:dyDescent="0.2">
      <c r="A1104" s="205"/>
      <c r="B1104" s="205"/>
      <c r="C1104" s="205"/>
      <c r="D1104" s="205"/>
      <c r="E1104" s="205"/>
      <c r="F1104" s="205"/>
      <c r="G1104" s="205"/>
      <c r="H1104" s="205"/>
      <c r="I1104" s="205"/>
      <c r="J1104" s="205"/>
      <c r="K1104" s="205"/>
      <c r="L1104" s="205"/>
      <c r="M1104" s="205"/>
      <c r="N1104" s="205"/>
      <c r="O1104" s="205"/>
      <c r="P1104" s="205"/>
      <c r="Q1104" s="205"/>
      <c r="R1104" s="205"/>
      <c r="S1104" s="205"/>
      <c r="T1104" s="205"/>
      <c r="X1104" s="205"/>
      <c r="Y1104" s="205"/>
      <c r="AG1104" s="787"/>
    </row>
    <row r="1105" spans="1:33" x14ac:dyDescent="0.2">
      <c r="A1105" s="205"/>
      <c r="B1105" s="205"/>
      <c r="C1105" s="205"/>
      <c r="D1105" s="205"/>
      <c r="E1105" s="205"/>
      <c r="F1105" s="205"/>
      <c r="G1105" s="205"/>
      <c r="H1105" s="205"/>
      <c r="I1105" s="205"/>
      <c r="J1105" s="205"/>
      <c r="K1105" s="205"/>
      <c r="L1105" s="205"/>
      <c r="M1105" s="205"/>
      <c r="N1105" s="205"/>
      <c r="O1105" s="205"/>
      <c r="P1105" s="205"/>
      <c r="Q1105" s="205"/>
      <c r="R1105" s="205"/>
      <c r="S1105" s="205"/>
      <c r="T1105" s="205"/>
      <c r="X1105" s="205"/>
      <c r="Y1105" s="205"/>
      <c r="AG1105" s="787"/>
    </row>
    <row r="1106" spans="1:33" x14ac:dyDescent="0.2">
      <c r="A1106" s="205"/>
      <c r="B1106" s="205"/>
      <c r="C1106" s="205"/>
      <c r="D1106" s="205"/>
      <c r="E1106" s="205"/>
      <c r="F1106" s="205"/>
      <c r="G1106" s="205"/>
      <c r="H1106" s="205"/>
      <c r="I1106" s="205"/>
      <c r="J1106" s="205"/>
      <c r="K1106" s="205"/>
      <c r="L1106" s="205"/>
      <c r="M1106" s="205"/>
      <c r="N1106" s="205"/>
      <c r="O1106" s="205"/>
      <c r="P1106" s="205"/>
      <c r="Q1106" s="205"/>
      <c r="R1106" s="205"/>
      <c r="S1106" s="205"/>
      <c r="T1106" s="205"/>
      <c r="X1106" s="205"/>
      <c r="Y1106" s="205"/>
      <c r="AG1106" s="787"/>
    </row>
    <row r="1107" spans="1:33" x14ac:dyDescent="0.2">
      <c r="A1107" s="205"/>
      <c r="B1107" s="205"/>
      <c r="C1107" s="205"/>
      <c r="D1107" s="205"/>
      <c r="E1107" s="205"/>
      <c r="F1107" s="205"/>
      <c r="G1107" s="205"/>
      <c r="H1107" s="205"/>
      <c r="I1107" s="205"/>
      <c r="J1107" s="205"/>
      <c r="K1107" s="205"/>
      <c r="L1107" s="205"/>
      <c r="M1107" s="205"/>
      <c r="N1107" s="205"/>
      <c r="O1107" s="205"/>
      <c r="P1107" s="205"/>
      <c r="Q1107" s="205"/>
      <c r="R1107" s="205"/>
      <c r="S1107" s="205"/>
      <c r="T1107" s="205"/>
      <c r="X1107" s="205"/>
      <c r="Y1107" s="205"/>
      <c r="AG1107" s="787"/>
    </row>
    <row r="1108" spans="1:33" x14ac:dyDescent="0.2">
      <c r="A1108" s="205"/>
      <c r="B1108" s="205"/>
      <c r="C1108" s="205"/>
      <c r="D1108" s="205"/>
      <c r="E1108" s="205"/>
      <c r="F1108" s="205"/>
      <c r="G1108" s="205"/>
      <c r="H1108" s="205"/>
      <c r="I1108" s="205"/>
      <c r="J1108" s="205"/>
      <c r="K1108" s="205"/>
      <c r="L1108" s="205"/>
      <c r="M1108" s="205"/>
      <c r="N1108" s="205"/>
      <c r="O1108" s="205"/>
      <c r="P1108" s="205"/>
      <c r="Q1108" s="205"/>
      <c r="R1108" s="205"/>
      <c r="S1108" s="205"/>
      <c r="T1108" s="205"/>
      <c r="X1108" s="205"/>
      <c r="Y1108" s="205"/>
      <c r="AG1108" s="787"/>
    </row>
    <row r="1109" spans="1:33" x14ac:dyDescent="0.2">
      <c r="A1109" s="205"/>
      <c r="B1109" s="205"/>
      <c r="C1109" s="205"/>
      <c r="D1109" s="205"/>
      <c r="E1109" s="205"/>
      <c r="F1109" s="205"/>
      <c r="G1109" s="205"/>
      <c r="H1109" s="205"/>
      <c r="I1109" s="205"/>
      <c r="J1109" s="205"/>
      <c r="K1109" s="205"/>
      <c r="L1109" s="205"/>
      <c r="M1109" s="205"/>
      <c r="N1109" s="205"/>
      <c r="O1109" s="205"/>
      <c r="P1109" s="205"/>
      <c r="Q1109" s="205"/>
      <c r="R1109" s="205"/>
      <c r="S1109" s="205"/>
      <c r="T1109" s="205"/>
      <c r="X1109" s="205"/>
      <c r="Y1109" s="205"/>
      <c r="AG1109" s="787"/>
    </row>
    <row r="1110" spans="1:33" x14ac:dyDescent="0.2">
      <c r="A1110" s="205"/>
      <c r="B1110" s="205"/>
      <c r="C1110" s="205"/>
      <c r="D1110" s="205"/>
      <c r="E1110" s="205"/>
      <c r="F1110" s="205"/>
      <c r="G1110" s="205"/>
      <c r="H1110" s="205"/>
      <c r="I1110" s="205"/>
      <c r="J1110" s="205"/>
      <c r="K1110" s="205"/>
      <c r="L1110" s="205"/>
      <c r="M1110" s="205"/>
      <c r="N1110" s="205"/>
      <c r="O1110" s="205"/>
      <c r="P1110" s="205"/>
      <c r="Q1110" s="205"/>
      <c r="R1110" s="205"/>
      <c r="S1110" s="205"/>
      <c r="T1110" s="205"/>
      <c r="X1110" s="205"/>
      <c r="Y1110" s="205"/>
      <c r="AG1110" s="787"/>
    </row>
    <row r="1111" spans="1:33" x14ac:dyDescent="0.2">
      <c r="A1111" s="205"/>
      <c r="B1111" s="205"/>
      <c r="C1111" s="205"/>
      <c r="D1111" s="205"/>
      <c r="E1111" s="205"/>
      <c r="F1111" s="205"/>
      <c r="G1111" s="205"/>
      <c r="H1111" s="205"/>
      <c r="I1111" s="205"/>
      <c r="J1111" s="205"/>
      <c r="K1111" s="205"/>
      <c r="L1111" s="205"/>
      <c r="M1111" s="205"/>
      <c r="N1111" s="205"/>
      <c r="O1111" s="205"/>
      <c r="P1111" s="205"/>
      <c r="Q1111" s="205"/>
      <c r="R1111" s="205"/>
      <c r="S1111" s="205"/>
      <c r="T1111" s="205"/>
      <c r="X1111" s="205"/>
      <c r="Y1111" s="205"/>
      <c r="AG1111" s="787"/>
    </row>
    <row r="1112" spans="1:33" x14ac:dyDescent="0.2">
      <c r="A1112" s="205"/>
      <c r="B1112" s="205"/>
      <c r="C1112" s="205"/>
      <c r="D1112" s="205"/>
      <c r="E1112" s="205"/>
      <c r="F1112" s="205"/>
      <c r="G1112" s="205"/>
      <c r="H1112" s="205"/>
      <c r="I1112" s="205"/>
      <c r="J1112" s="205"/>
      <c r="K1112" s="205"/>
      <c r="L1112" s="205"/>
      <c r="M1112" s="205"/>
      <c r="N1112" s="205"/>
      <c r="O1112" s="205"/>
      <c r="P1112" s="205"/>
      <c r="Q1112" s="205"/>
      <c r="R1112" s="205"/>
      <c r="S1112" s="205"/>
      <c r="T1112" s="205"/>
      <c r="X1112" s="205"/>
      <c r="Y1112" s="205"/>
      <c r="AG1112" s="787"/>
    </row>
    <row r="1113" spans="1:33" x14ac:dyDescent="0.2">
      <c r="A1113" s="205"/>
      <c r="B1113" s="205"/>
      <c r="C1113" s="205"/>
      <c r="D1113" s="205"/>
      <c r="E1113" s="205"/>
      <c r="F1113" s="205"/>
      <c r="G1113" s="205"/>
      <c r="H1113" s="205"/>
      <c r="I1113" s="205"/>
      <c r="J1113" s="205"/>
      <c r="K1113" s="205"/>
      <c r="L1113" s="205"/>
      <c r="M1113" s="205"/>
      <c r="N1113" s="205"/>
      <c r="O1113" s="205"/>
      <c r="P1113" s="205"/>
      <c r="Q1113" s="205"/>
      <c r="R1113" s="205"/>
      <c r="S1113" s="205"/>
      <c r="T1113" s="205"/>
      <c r="X1113" s="205"/>
      <c r="Y1113" s="205"/>
      <c r="AG1113" s="787"/>
    </row>
    <row r="1114" spans="1:33" x14ac:dyDescent="0.2">
      <c r="A1114" s="205"/>
      <c r="B1114" s="205"/>
      <c r="C1114" s="205"/>
      <c r="D1114" s="205"/>
      <c r="E1114" s="205"/>
      <c r="F1114" s="205"/>
      <c r="G1114" s="205"/>
      <c r="H1114" s="205"/>
      <c r="I1114" s="205"/>
      <c r="J1114" s="205"/>
      <c r="K1114" s="205"/>
      <c r="L1114" s="205"/>
      <c r="M1114" s="205"/>
      <c r="N1114" s="205"/>
      <c r="O1114" s="205"/>
      <c r="P1114" s="205"/>
      <c r="Q1114" s="205"/>
      <c r="R1114" s="205"/>
      <c r="S1114" s="205"/>
      <c r="T1114" s="205"/>
      <c r="X1114" s="205"/>
      <c r="Y1114" s="205"/>
      <c r="AG1114" s="787"/>
    </row>
    <row r="1115" spans="1:33" x14ac:dyDescent="0.2">
      <c r="A1115" s="205"/>
      <c r="B1115" s="205"/>
      <c r="C1115" s="205"/>
      <c r="D1115" s="205"/>
      <c r="E1115" s="205"/>
      <c r="F1115" s="205"/>
      <c r="G1115" s="205"/>
      <c r="H1115" s="205"/>
      <c r="I1115" s="205"/>
      <c r="J1115" s="205"/>
      <c r="K1115" s="205"/>
      <c r="L1115" s="205"/>
      <c r="M1115" s="205"/>
      <c r="N1115" s="205"/>
      <c r="O1115" s="205"/>
      <c r="P1115" s="205"/>
      <c r="Q1115" s="205"/>
      <c r="R1115" s="205"/>
      <c r="S1115" s="205"/>
      <c r="T1115" s="205"/>
      <c r="X1115" s="205"/>
      <c r="Y1115" s="205"/>
      <c r="AG1115" s="787"/>
    </row>
    <row r="1116" spans="1:33" x14ac:dyDescent="0.2">
      <c r="A1116" s="205"/>
      <c r="B1116" s="205"/>
      <c r="C1116" s="205"/>
      <c r="D1116" s="205"/>
      <c r="E1116" s="205"/>
      <c r="F1116" s="205"/>
      <c r="G1116" s="205"/>
      <c r="H1116" s="205"/>
      <c r="I1116" s="205"/>
      <c r="J1116" s="205"/>
      <c r="K1116" s="205"/>
      <c r="L1116" s="205"/>
      <c r="M1116" s="205"/>
      <c r="N1116" s="205"/>
      <c r="O1116" s="205"/>
      <c r="P1116" s="205"/>
      <c r="Q1116" s="205"/>
      <c r="R1116" s="205"/>
      <c r="S1116" s="205"/>
      <c r="T1116" s="205"/>
      <c r="X1116" s="205"/>
      <c r="Y1116" s="205"/>
      <c r="AG1116" s="787"/>
    </row>
    <row r="1117" spans="1:33" x14ac:dyDescent="0.2">
      <c r="A1117" s="205"/>
      <c r="B1117" s="205"/>
      <c r="C1117" s="205"/>
      <c r="D1117" s="205"/>
      <c r="E1117" s="205"/>
      <c r="F1117" s="205"/>
      <c r="G1117" s="205"/>
      <c r="H1117" s="205"/>
      <c r="I1117" s="205"/>
      <c r="J1117" s="205"/>
      <c r="K1117" s="205"/>
      <c r="L1117" s="205"/>
      <c r="M1117" s="205"/>
      <c r="N1117" s="205"/>
      <c r="O1117" s="205"/>
      <c r="P1117" s="205"/>
      <c r="Q1117" s="205"/>
      <c r="R1117" s="205"/>
      <c r="S1117" s="205"/>
      <c r="T1117" s="205"/>
      <c r="X1117" s="205"/>
      <c r="Y1117" s="205"/>
      <c r="AG1117" s="787"/>
    </row>
    <row r="1118" spans="1:33" x14ac:dyDescent="0.2">
      <c r="A1118" s="205"/>
      <c r="B1118" s="205"/>
      <c r="C1118" s="205"/>
      <c r="D1118" s="205"/>
      <c r="E1118" s="205"/>
      <c r="F1118" s="205"/>
      <c r="G1118" s="205"/>
      <c r="H1118" s="205"/>
      <c r="I1118" s="205"/>
      <c r="J1118" s="205"/>
      <c r="K1118" s="205"/>
      <c r="L1118" s="205"/>
      <c r="M1118" s="205"/>
      <c r="N1118" s="205"/>
      <c r="O1118" s="205"/>
      <c r="P1118" s="205"/>
      <c r="Q1118" s="205"/>
      <c r="R1118" s="205"/>
      <c r="S1118" s="205"/>
      <c r="T1118" s="205"/>
      <c r="X1118" s="205"/>
      <c r="Y1118" s="205"/>
      <c r="AG1118" s="787"/>
    </row>
    <row r="1119" spans="1:33" x14ac:dyDescent="0.2">
      <c r="A1119" s="205"/>
      <c r="B1119" s="205"/>
      <c r="C1119" s="205"/>
      <c r="D1119" s="205"/>
      <c r="E1119" s="205"/>
      <c r="F1119" s="205"/>
      <c r="G1119" s="205"/>
      <c r="H1119" s="205"/>
      <c r="I1119" s="205"/>
      <c r="J1119" s="205"/>
      <c r="K1119" s="205"/>
      <c r="L1119" s="205"/>
      <c r="M1119" s="205"/>
      <c r="N1119" s="205"/>
      <c r="O1119" s="205"/>
      <c r="P1119" s="205"/>
      <c r="Q1119" s="205"/>
      <c r="R1119" s="205"/>
      <c r="S1119" s="205"/>
      <c r="T1119" s="205"/>
      <c r="X1119" s="205"/>
      <c r="Y1119" s="205"/>
      <c r="AG1119" s="787"/>
    </row>
    <row r="1120" spans="1:33" x14ac:dyDescent="0.2">
      <c r="A1120" s="205"/>
      <c r="B1120" s="205"/>
      <c r="C1120" s="205"/>
      <c r="D1120" s="205"/>
      <c r="E1120" s="205"/>
      <c r="F1120" s="205"/>
      <c r="G1120" s="205"/>
      <c r="H1120" s="205"/>
      <c r="I1120" s="205"/>
      <c r="J1120" s="205"/>
      <c r="K1120" s="205"/>
      <c r="L1120" s="205"/>
      <c r="M1120" s="205"/>
      <c r="N1120" s="205"/>
      <c r="O1120" s="205"/>
      <c r="P1120" s="205"/>
      <c r="Q1120" s="205"/>
      <c r="R1120" s="205"/>
      <c r="S1120" s="205"/>
      <c r="T1120" s="205"/>
      <c r="X1120" s="205"/>
      <c r="Y1120" s="205"/>
      <c r="AG1120" s="787"/>
    </row>
    <row r="1121" spans="1:33" x14ac:dyDescent="0.2">
      <c r="A1121" s="205"/>
      <c r="B1121" s="205"/>
      <c r="C1121" s="205"/>
      <c r="D1121" s="205"/>
      <c r="E1121" s="205"/>
      <c r="F1121" s="205"/>
      <c r="G1121" s="205"/>
      <c r="H1121" s="205"/>
      <c r="I1121" s="205"/>
      <c r="J1121" s="205"/>
      <c r="K1121" s="205"/>
      <c r="L1121" s="205"/>
      <c r="M1121" s="205"/>
      <c r="N1121" s="205"/>
      <c r="O1121" s="205"/>
      <c r="P1121" s="205"/>
      <c r="Q1121" s="205"/>
      <c r="R1121" s="205"/>
      <c r="S1121" s="205"/>
      <c r="T1121" s="205"/>
      <c r="X1121" s="205"/>
      <c r="Y1121" s="205"/>
      <c r="AG1121" s="787"/>
    </row>
    <row r="1122" spans="1:33" x14ac:dyDescent="0.2">
      <c r="A1122" s="205"/>
      <c r="B1122" s="205"/>
      <c r="C1122" s="205"/>
      <c r="D1122" s="205"/>
      <c r="E1122" s="205"/>
      <c r="F1122" s="205"/>
      <c r="G1122" s="205"/>
      <c r="H1122" s="205"/>
      <c r="I1122" s="205"/>
      <c r="J1122" s="205"/>
      <c r="K1122" s="205"/>
      <c r="L1122" s="205"/>
      <c r="M1122" s="205"/>
      <c r="N1122" s="205"/>
      <c r="O1122" s="205"/>
      <c r="P1122" s="205"/>
      <c r="Q1122" s="205"/>
      <c r="R1122" s="205"/>
      <c r="S1122" s="205"/>
      <c r="T1122" s="205"/>
      <c r="X1122" s="205"/>
      <c r="Y1122" s="205"/>
      <c r="AG1122" s="787"/>
    </row>
    <row r="1123" spans="1:33" x14ac:dyDescent="0.2">
      <c r="A1123" s="205"/>
      <c r="B1123" s="205"/>
      <c r="C1123" s="205"/>
      <c r="D1123" s="205"/>
      <c r="E1123" s="205"/>
      <c r="F1123" s="205"/>
      <c r="G1123" s="205"/>
      <c r="H1123" s="205"/>
      <c r="I1123" s="205"/>
      <c r="J1123" s="205"/>
      <c r="K1123" s="205"/>
      <c r="L1123" s="205"/>
      <c r="M1123" s="205"/>
      <c r="N1123" s="205"/>
      <c r="O1123" s="205"/>
      <c r="P1123" s="205"/>
      <c r="Q1123" s="205"/>
      <c r="R1123" s="205"/>
      <c r="S1123" s="205"/>
      <c r="T1123" s="205"/>
      <c r="X1123" s="205"/>
      <c r="Y1123" s="205"/>
      <c r="AG1123" s="787"/>
    </row>
    <row r="1124" spans="1:33" x14ac:dyDescent="0.2">
      <c r="A1124" s="205"/>
      <c r="B1124" s="205"/>
      <c r="C1124" s="205"/>
      <c r="D1124" s="205"/>
      <c r="E1124" s="205"/>
      <c r="F1124" s="205"/>
      <c r="G1124" s="205"/>
      <c r="H1124" s="205"/>
      <c r="I1124" s="205"/>
      <c r="J1124" s="205"/>
      <c r="K1124" s="205"/>
      <c r="L1124" s="205"/>
      <c r="M1124" s="205"/>
      <c r="N1124" s="205"/>
      <c r="O1124" s="205"/>
      <c r="P1124" s="205"/>
      <c r="Q1124" s="205"/>
      <c r="R1124" s="205"/>
      <c r="S1124" s="205"/>
      <c r="T1124" s="205"/>
      <c r="X1124" s="205"/>
      <c r="Y1124" s="205"/>
      <c r="AG1124" s="787"/>
    </row>
    <row r="1125" spans="1:33" x14ac:dyDescent="0.2">
      <c r="A1125" s="205"/>
      <c r="B1125" s="205"/>
      <c r="C1125" s="205"/>
      <c r="D1125" s="205"/>
      <c r="E1125" s="205"/>
      <c r="F1125" s="205"/>
      <c r="G1125" s="205"/>
      <c r="H1125" s="205"/>
      <c r="I1125" s="205"/>
      <c r="J1125" s="205"/>
      <c r="K1125" s="205"/>
      <c r="L1125" s="205"/>
      <c r="M1125" s="205"/>
      <c r="N1125" s="205"/>
      <c r="O1125" s="205"/>
      <c r="P1125" s="205"/>
      <c r="Q1125" s="205"/>
      <c r="R1125" s="205"/>
      <c r="S1125" s="205"/>
      <c r="T1125" s="205"/>
      <c r="X1125" s="205"/>
      <c r="Y1125" s="205"/>
      <c r="AG1125" s="787"/>
    </row>
    <row r="1126" spans="1:33" x14ac:dyDescent="0.2">
      <c r="A1126" s="205"/>
      <c r="B1126" s="205"/>
      <c r="C1126" s="205"/>
      <c r="D1126" s="205"/>
      <c r="E1126" s="205"/>
      <c r="F1126" s="205"/>
      <c r="G1126" s="205"/>
      <c r="H1126" s="205"/>
      <c r="I1126" s="205"/>
      <c r="J1126" s="205"/>
      <c r="K1126" s="205"/>
      <c r="L1126" s="205"/>
      <c r="M1126" s="205"/>
      <c r="N1126" s="205"/>
      <c r="O1126" s="205"/>
      <c r="P1126" s="205"/>
      <c r="Q1126" s="205"/>
      <c r="R1126" s="205"/>
      <c r="S1126" s="205"/>
      <c r="T1126" s="205"/>
      <c r="X1126" s="205"/>
      <c r="Y1126" s="205"/>
      <c r="AG1126" s="787"/>
    </row>
    <row r="1127" spans="1:33" x14ac:dyDescent="0.2">
      <c r="A1127" s="205"/>
      <c r="B1127" s="205"/>
      <c r="C1127" s="205"/>
      <c r="D1127" s="205"/>
      <c r="E1127" s="205"/>
      <c r="F1127" s="205"/>
      <c r="G1127" s="205"/>
      <c r="H1127" s="205"/>
      <c r="I1127" s="205"/>
      <c r="J1127" s="205"/>
      <c r="K1127" s="205"/>
      <c r="L1127" s="205"/>
      <c r="M1127" s="205"/>
      <c r="N1127" s="205"/>
      <c r="O1127" s="205"/>
      <c r="P1127" s="205"/>
      <c r="Q1127" s="205"/>
      <c r="R1127" s="205"/>
      <c r="S1127" s="205"/>
      <c r="T1127" s="205"/>
      <c r="X1127" s="205"/>
      <c r="Y1127" s="205"/>
      <c r="AG1127" s="787"/>
    </row>
    <row r="1128" spans="1:33" x14ac:dyDescent="0.2">
      <c r="A1128" s="205"/>
      <c r="B1128" s="205"/>
      <c r="C1128" s="205"/>
      <c r="D1128" s="205"/>
      <c r="E1128" s="205"/>
      <c r="F1128" s="205"/>
      <c r="G1128" s="205"/>
      <c r="H1128" s="205"/>
      <c r="I1128" s="205"/>
      <c r="J1128" s="205"/>
      <c r="K1128" s="205"/>
      <c r="L1128" s="205"/>
      <c r="M1128" s="205"/>
      <c r="N1128" s="205"/>
      <c r="O1128" s="205"/>
      <c r="P1128" s="205"/>
      <c r="Q1128" s="205"/>
      <c r="R1128" s="205"/>
      <c r="S1128" s="205"/>
      <c r="T1128" s="205"/>
      <c r="X1128" s="205"/>
      <c r="Y1128" s="205"/>
      <c r="AG1128" s="787"/>
    </row>
    <row r="1129" spans="1:33" x14ac:dyDescent="0.2">
      <c r="A1129" s="205"/>
      <c r="B1129" s="205"/>
      <c r="C1129" s="205"/>
      <c r="D1129" s="205"/>
      <c r="E1129" s="205"/>
      <c r="F1129" s="205"/>
      <c r="G1129" s="205"/>
      <c r="H1129" s="205"/>
      <c r="I1129" s="205"/>
      <c r="J1129" s="205"/>
      <c r="K1129" s="205"/>
      <c r="L1129" s="205"/>
      <c r="M1129" s="205"/>
      <c r="N1129" s="205"/>
      <c r="O1129" s="205"/>
      <c r="P1129" s="205"/>
      <c r="Q1129" s="205"/>
      <c r="R1129" s="205"/>
      <c r="S1129" s="205"/>
      <c r="T1129" s="205"/>
      <c r="X1129" s="205"/>
      <c r="Y1129" s="205"/>
      <c r="AG1129" s="787"/>
    </row>
    <row r="1130" spans="1:33" x14ac:dyDescent="0.2">
      <c r="A1130" s="205"/>
      <c r="B1130" s="205"/>
      <c r="C1130" s="205"/>
      <c r="D1130" s="205"/>
      <c r="E1130" s="205"/>
      <c r="F1130" s="205"/>
      <c r="G1130" s="205"/>
      <c r="H1130" s="205"/>
      <c r="I1130" s="205"/>
      <c r="J1130" s="205"/>
      <c r="K1130" s="205"/>
      <c r="L1130" s="205"/>
      <c r="M1130" s="205"/>
      <c r="N1130" s="205"/>
      <c r="O1130" s="205"/>
      <c r="P1130" s="205"/>
      <c r="Q1130" s="205"/>
      <c r="R1130" s="205"/>
      <c r="S1130" s="205"/>
      <c r="T1130" s="205"/>
      <c r="X1130" s="205"/>
      <c r="Y1130" s="205"/>
      <c r="AG1130" s="787"/>
    </row>
    <row r="1131" spans="1:33" x14ac:dyDescent="0.2">
      <c r="A1131" s="205"/>
      <c r="B1131" s="205"/>
      <c r="C1131" s="205"/>
      <c r="D1131" s="205"/>
      <c r="E1131" s="205"/>
      <c r="F1131" s="205"/>
      <c r="G1131" s="205"/>
      <c r="H1131" s="205"/>
      <c r="I1131" s="205"/>
      <c r="J1131" s="205"/>
      <c r="K1131" s="205"/>
      <c r="L1131" s="205"/>
      <c r="M1131" s="205"/>
      <c r="N1131" s="205"/>
      <c r="O1131" s="205"/>
      <c r="P1131" s="205"/>
      <c r="Q1131" s="205"/>
      <c r="R1131" s="205"/>
      <c r="S1131" s="205"/>
      <c r="T1131" s="205"/>
      <c r="X1131" s="205"/>
      <c r="Y1131" s="205"/>
      <c r="AG1131" s="787"/>
    </row>
    <row r="1132" spans="1:33" x14ac:dyDescent="0.2">
      <c r="A1132" s="205"/>
      <c r="B1132" s="205"/>
      <c r="C1132" s="205"/>
      <c r="D1132" s="205"/>
      <c r="E1132" s="205"/>
      <c r="F1132" s="205"/>
      <c r="G1132" s="205"/>
      <c r="H1132" s="205"/>
      <c r="I1132" s="205"/>
      <c r="J1132" s="205"/>
      <c r="K1132" s="205"/>
      <c r="L1132" s="205"/>
      <c r="M1132" s="205"/>
      <c r="N1132" s="205"/>
      <c r="O1132" s="205"/>
      <c r="P1132" s="205"/>
      <c r="Q1132" s="205"/>
      <c r="R1132" s="205"/>
      <c r="S1132" s="205"/>
      <c r="T1132" s="205"/>
      <c r="X1132" s="205"/>
      <c r="Y1132" s="205"/>
      <c r="AG1132" s="787"/>
    </row>
    <row r="1133" spans="1:33" x14ac:dyDescent="0.2">
      <c r="A1133" s="205"/>
      <c r="B1133" s="205"/>
      <c r="C1133" s="205"/>
      <c r="D1133" s="205"/>
      <c r="E1133" s="205"/>
      <c r="F1133" s="205"/>
      <c r="G1133" s="205"/>
      <c r="H1133" s="205"/>
      <c r="I1133" s="205"/>
      <c r="J1133" s="205"/>
      <c r="K1133" s="205"/>
      <c r="L1133" s="205"/>
      <c r="M1133" s="205"/>
      <c r="N1133" s="205"/>
      <c r="O1133" s="205"/>
      <c r="P1133" s="205"/>
      <c r="Q1133" s="205"/>
      <c r="R1133" s="205"/>
      <c r="S1133" s="205"/>
      <c r="T1133" s="205"/>
      <c r="X1133" s="205"/>
      <c r="Y1133" s="205"/>
      <c r="AG1133" s="787"/>
    </row>
    <row r="1134" spans="1:33" x14ac:dyDescent="0.2">
      <c r="A1134" s="205"/>
      <c r="B1134" s="205"/>
      <c r="C1134" s="205"/>
      <c r="D1134" s="205"/>
      <c r="E1134" s="205"/>
      <c r="F1134" s="205"/>
      <c r="G1134" s="205"/>
      <c r="H1134" s="205"/>
      <c r="I1134" s="205"/>
      <c r="J1134" s="205"/>
      <c r="K1134" s="205"/>
      <c r="L1134" s="205"/>
      <c r="M1134" s="205"/>
      <c r="N1134" s="205"/>
      <c r="O1134" s="205"/>
      <c r="P1134" s="205"/>
      <c r="Q1134" s="205"/>
      <c r="R1134" s="205"/>
      <c r="S1134" s="205"/>
      <c r="T1134" s="205"/>
      <c r="X1134" s="205"/>
      <c r="Y1134" s="205"/>
      <c r="AG1134" s="787"/>
    </row>
    <row r="1135" spans="1:33" x14ac:dyDescent="0.2">
      <c r="A1135" s="205"/>
      <c r="B1135" s="205"/>
      <c r="C1135" s="205"/>
      <c r="D1135" s="205"/>
      <c r="E1135" s="205"/>
      <c r="F1135" s="205"/>
      <c r="G1135" s="205"/>
      <c r="H1135" s="205"/>
      <c r="I1135" s="205"/>
      <c r="J1135" s="205"/>
      <c r="K1135" s="205"/>
      <c r="L1135" s="205"/>
      <c r="M1135" s="205"/>
      <c r="N1135" s="205"/>
      <c r="O1135" s="205"/>
      <c r="P1135" s="205"/>
      <c r="Q1135" s="205"/>
      <c r="R1135" s="205"/>
      <c r="S1135" s="205"/>
      <c r="T1135" s="205"/>
      <c r="X1135" s="205"/>
      <c r="Y1135" s="205"/>
      <c r="AG1135" s="787"/>
    </row>
    <row r="1136" spans="1:33" x14ac:dyDescent="0.2">
      <c r="A1136" s="205"/>
      <c r="B1136" s="205"/>
      <c r="C1136" s="205"/>
      <c r="D1136" s="205"/>
      <c r="E1136" s="205"/>
      <c r="F1136" s="205"/>
      <c r="G1136" s="205"/>
      <c r="H1136" s="205"/>
      <c r="I1136" s="205"/>
      <c r="J1136" s="205"/>
      <c r="K1136" s="205"/>
      <c r="L1136" s="205"/>
      <c r="M1136" s="205"/>
      <c r="N1136" s="205"/>
      <c r="O1136" s="205"/>
      <c r="P1136" s="205"/>
      <c r="Q1136" s="205"/>
      <c r="R1136" s="205"/>
      <c r="S1136" s="205"/>
      <c r="T1136" s="205"/>
      <c r="X1136" s="205"/>
      <c r="Y1136" s="205"/>
      <c r="AG1136" s="787"/>
    </row>
    <row r="1137" spans="1:33" x14ac:dyDescent="0.2">
      <c r="A1137" s="205"/>
      <c r="B1137" s="205"/>
      <c r="C1137" s="205"/>
      <c r="D1137" s="205"/>
      <c r="E1137" s="205"/>
      <c r="F1137" s="205"/>
      <c r="G1137" s="205"/>
      <c r="H1137" s="205"/>
      <c r="I1137" s="205"/>
      <c r="J1137" s="205"/>
      <c r="K1137" s="205"/>
      <c r="L1137" s="205"/>
      <c r="M1137" s="205"/>
      <c r="N1137" s="205"/>
      <c r="O1137" s="205"/>
      <c r="P1137" s="205"/>
      <c r="Q1137" s="205"/>
      <c r="R1137" s="205"/>
      <c r="S1137" s="205"/>
      <c r="T1137" s="205"/>
      <c r="X1137" s="205"/>
      <c r="Y1137" s="205"/>
      <c r="AG1137" s="787"/>
    </row>
    <row r="1138" spans="1:33" x14ac:dyDescent="0.2">
      <c r="A1138" s="205"/>
      <c r="B1138" s="205"/>
      <c r="C1138" s="205"/>
      <c r="D1138" s="205"/>
      <c r="E1138" s="205"/>
      <c r="F1138" s="205"/>
      <c r="G1138" s="205"/>
      <c r="H1138" s="205"/>
      <c r="I1138" s="205"/>
      <c r="J1138" s="205"/>
      <c r="K1138" s="205"/>
      <c r="L1138" s="205"/>
      <c r="M1138" s="205"/>
      <c r="N1138" s="205"/>
      <c r="O1138" s="205"/>
      <c r="P1138" s="205"/>
      <c r="Q1138" s="205"/>
      <c r="R1138" s="205"/>
      <c r="S1138" s="205"/>
      <c r="T1138" s="205"/>
      <c r="X1138" s="205"/>
      <c r="Y1138" s="205"/>
      <c r="AG1138" s="787"/>
    </row>
    <row r="1139" spans="1:33" x14ac:dyDescent="0.2">
      <c r="A1139" s="205"/>
      <c r="B1139" s="205"/>
      <c r="C1139" s="205"/>
      <c r="D1139" s="205"/>
      <c r="E1139" s="205"/>
      <c r="F1139" s="205"/>
      <c r="G1139" s="205"/>
      <c r="H1139" s="205"/>
      <c r="I1139" s="205"/>
      <c r="J1139" s="205"/>
      <c r="K1139" s="205"/>
      <c r="L1139" s="205"/>
      <c r="M1139" s="205"/>
      <c r="N1139" s="205"/>
      <c r="O1139" s="205"/>
      <c r="P1139" s="205"/>
      <c r="Q1139" s="205"/>
      <c r="R1139" s="205"/>
      <c r="S1139" s="205"/>
      <c r="T1139" s="205"/>
      <c r="X1139" s="205"/>
      <c r="Y1139" s="205"/>
      <c r="AG1139" s="787"/>
    </row>
    <row r="1140" spans="1:33" x14ac:dyDescent="0.2">
      <c r="A1140" s="205"/>
      <c r="B1140" s="205"/>
      <c r="C1140" s="205"/>
      <c r="D1140" s="205"/>
      <c r="E1140" s="205"/>
      <c r="F1140" s="205"/>
      <c r="G1140" s="205"/>
      <c r="H1140" s="205"/>
      <c r="I1140" s="205"/>
      <c r="J1140" s="205"/>
      <c r="K1140" s="205"/>
      <c r="L1140" s="205"/>
      <c r="M1140" s="205"/>
      <c r="N1140" s="205"/>
      <c r="O1140" s="205"/>
      <c r="P1140" s="205"/>
      <c r="Q1140" s="205"/>
      <c r="R1140" s="205"/>
      <c r="S1140" s="205"/>
      <c r="T1140" s="205"/>
      <c r="X1140" s="205"/>
      <c r="Y1140" s="205"/>
      <c r="AG1140" s="787"/>
    </row>
    <row r="1141" spans="1:33" x14ac:dyDescent="0.2">
      <c r="A1141" s="205"/>
      <c r="B1141" s="205"/>
      <c r="C1141" s="205"/>
      <c r="D1141" s="205"/>
      <c r="E1141" s="205"/>
      <c r="F1141" s="205"/>
      <c r="G1141" s="205"/>
      <c r="H1141" s="205"/>
      <c r="I1141" s="205"/>
      <c r="J1141" s="205"/>
      <c r="K1141" s="205"/>
      <c r="L1141" s="205"/>
      <c r="M1141" s="205"/>
      <c r="N1141" s="205"/>
      <c r="O1141" s="205"/>
      <c r="P1141" s="205"/>
      <c r="Q1141" s="205"/>
      <c r="R1141" s="205"/>
      <c r="S1141" s="205"/>
      <c r="T1141" s="205"/>
      <c r="X1141" s="205"/>
      <c r="Y1141" s="205"/>
      <c r="AG1141" s="787"/>
    </row>
    <row r="1142" spans="1:33" x14ac:dyDescent="0.2">
      <c r="A1142" s="205"/>
      <c r="B1142" s="205"/>
      <c r="C1142" s="205"/>
      <c r="D1142" s="205"/>
      <c r="E1142" s="205"/>
      <c r="F1142" s="205"/>
      <c r="G1142" s="205"/>
      <c r="H1142" s="205"/>
      <c r="I1142" s="205"/>
      <c r="J1142" s="205"/>
      <c r="K1142" s="205"/>
      <c r="L1142" s="205"/>
      <c r="M1142" s="205"/>
      <c r="N1142" s="205"/>
      <c r="O1142" s="205"/>
      <c r="P1142" s="205"/>
      <c r="Q1142" s="205"/>
      <c r="R1142" s="205"/>
      <c r="S1142" s="205"/>
      <c r="T1142" s="205"/>
      <c r="X1142" s="205"/>
      <c r="Y1142" s="205"/>
      <c r="AG1142" s="787"/>
    </row>
    <row r="1143" spans="1:33" x14ac:dyDescent="0.2">
      <c r="A1143" s="205"/>
      <c r="B1143" s="205"/>
      <c r="C1143" s="205"/>
      <c r="D1143" s="205"/>
      <c r="E1143" s="205"/>
      <c r="F1143" s="205"/>
      <c r="G1143" s="205"/>
      <c r="H1143" s="205"/>
      <c r="I1143" s="205"/>
      <c r="J1143" s="205"/>
      <c r="K1143" s="205"/>
      <c r="L1143" s="205"/>
      <c r="M1143" s="205"/>
      <c r="N1143" s="205"/>
      <c r="O1143" s="205"/>
      <c r="P1143" s="205"/>
      <c r="Q1143" s="205"/>
      <c r="R1143" s="205"/>
      <c r="S1143" s="205"/>
      <c r="T1143" s="205"/>
      <c r="X1143" s="205"/>
      <c r="Y1143" s="205"/>
      <c r="AG1143" s="787"/>
    </row>
    <row r="1144" spans="1:33" x14ac:dyDescent="0.2">
      <c r="A1144" s="205"/>
      <c r="B1144" s="205"/>
      <c r="C1144" s="205"/>
      <c r="D1144" s="205"/>
      <c r="E1144" s="205"/>
      <c r="F1144" s="205"/>
      <c r="G1144" s="205"/>
      <c r="H1144" s="205"/>
      <c r="I1144" s="205"/>
      <c r="J1144" s="205"/>
      <c r="K1144" s="205"/>
      <c r="L1144" s="205"/>
      <c r="M1144" s="205"/>
      <c r="N1144" s="205"/>
      <c r="O1144" s="205"/>
      <c r="P1144" s="205"/>
      <c r="Q1144" s="205"/>
      <c r="R1144" s="205"/>
      <c r="S1144" s="205"/>
      <c r="T1144" s="205"/>
      <c r="X1144" s="205"/>
      <c r="Y1144" s="205"/>
      <c r="AG1144" s="787"/>
    </row>
    <row r="1145" spans="1:33" x14ac:dyDescent="0.2">
      <c r="A1145" s="205"/>
      <c r="B1145" s="205"/>
      <c r="C1145" s="205"/>
      <c r="D1145" s="205"/>
      <c r="E1145" s="205"/>
      <c r="F1145" s="205"/>
      <c r="G1145" s="205"/>
      <c r="H1145" s="205"/>
      <c r="I1145" s="205"/>
      <c r="J1145" s="205"/>
      <c r="K1145" s="205"/>
      <c r="L1145" s="205"/>
      <c r="M1145" s="205"/>
      <c r="N1145" s="205"/>
      <c r="O1145" s="205"/>
      <c r="P1145" s="205"/>
      <c r="Q1145" s="205"/>
      <c r="R1145" s="205"/>
      <c r="S1145" s="205"/>
      <c r="T1145" s="205"/>
      <c r="X1145" s="205"/>
      <c r="Y1145" s="205"/>
      <c r="AG1145" s="787"/>
    </row>
    <row r="1146" spans="1:33" x14ac:dyDescent="0.2">
      <c r="A1146" s="205"/>
      <c r="B1146" s="205"/>
      <c r="C1146" s="205"/>
      <c r="D1146" s="205"/>
      <c r="E1146" s="205"/>
      <c r="F1146" s="205"/>
      <c r="G1146" s="205"/>
      <c r="H1146" s="205"/>
      <c r="I1146" s="205"/>
      <c r="J1146" s="205"/>
      <c r="K1146" s="205"/>
      <c r="L1146" s="205"/>
      <c r="M1146" s="205"/>
      <c r="N1146" s="205"/>
      <c r="O1146" s="205"/>
      <c r="P1146" s="205"/>
      <c r="Q1146" s="205"/>
      <c r="R1146" s="205"/>
      <c r="S1146" s="205"/>
      <c r="T1146" s="205"/>
      <c r="X1146" s="205"/>
      <c r="Y1146" s="205"/>
      <c r="AG1146" s="787"/>
    </row>
    <row r="1147" spans="1:33" x14ac:dyDescent="0.2">
      <c r="A1147" s="205"/>
      <c r="B1147" s="205"/>
      <c r="C1147" s="205"/>
      <c r="D1147" s="205"/>
      <c r="E1147" s="205"/>
      <c r="F1147" s="205"/>
      <c r="G1147" s="205"/>
      <c r="H1147" s="205"/>
      <c r="I1147" s="205"/>
      <c r="J1147" s="205"/>
      <c r="K1147" s="205"/>
      <c r="L1147" s="205"/>
      <c r="M1147" s="205"/>
      <c r="N1147" s="205"/>
      <c r="O1147" s="205"/>
      <c r="P1147" s="205"/>
      <c r="Q1147" s="205"/>
      <c r="R1147" s="205"/>
      <c r="S1147" s="205"/>
      <c r="T1147" s="205"/>
      <c r="X1147" s="205"/>
      <c r="Y1147" s="205"/>
      <c r="AG1147" s="787"/>
    </row>
    <row r="1148" spans="1:33" x14ac:dyDescent="0.2">
      <c r="A1148" s="205"/>
      <c r="B1148" s="205"/>
      <c r="C1148" s="205"/>
      <c r="D1148" s="205"/>
      <c r="E1148" s="205"/>
      <c r="F1148" s="205"/>
      <c r="G1148" s="205"/>
      <c r="H1148" s="205"/>
      <c r="I1148" s="205"/>
      <c r="J1148" s="205"/>
      <c r="K1148" s="205"/>
      <c r="L1148" s="205"/>
      <c r="M1148" s="205"/>
      <c r="N1148" s="205"/>
      <c r="O1148" s="205"/>
      <c r="P1148" s="205"/>
      <c r="Q1148" s="205"/>
      <c r="R1148" s="205"/>
      <c r="S1148" s="205"/>
      <c r="T1148" s="205"/>
      <c r="X1148" s="205"/>
      <c r="Y1148" s="205"/>
      <c r="AG1148" s="787"/>
    </row>
    <row r="1149" spans="1:33" x14ac:dyDescent="0.2">
      <c r="A1149" s="205"/>
      <c r="B1149" s="205"/>
      <c r="C1149" s="205"/>
      <c r="D1149" s="205"/>
      <c r="E1149" s="205"/>
      <c r="F1149" s="205"/>
      <c r="G1149" s="205"/>
      <c r="H1149" s="205"/>
      <c r="I1149" s="205"/>
      <c r="J1149" s="205"/>
      <c r="K1149" s="205"/>
      <c r="L1149" s="205"/>
      <c r="M1149" s="205"/>
      <c r="N1149" s="205"/>
      <c r="O1149" s="205"/>
      <c r="P1149" s="205"/>
      <c r="Q1149" s="205"/>
      <c r="R1149" s="205"/>
      <c r="S1149" s="205"/>
      <c r="T1149" s="205"/>
      <c r="X1149" s="205"/>
      <c r="Y1149" s="205"/>
      <c r="AG1149" s="787"/>
    </row>
    <row r="1150" spans="1:33" x14ac:dyDescent="0.2">
      <c r="A1150" s="205"/>
      <c r="B1150" s="205"/>
      <c r="C1150" s="205"/>
      <c r="D1150" s="205"/>
      <c r="E1150" s="205"/>
      <c r="F1150" s="205"/>
      <c r="G1150" s="205"/>
      <c r="H1150" s="205"/>
      <c r="I1150" s="205"/>
      <c r="J1150" s="205"/>
      <c r="K1150" s="205"/>
      <c r="L1150" s="205"/>
      <c r="M1150" s="205"/>
      <c r="N1150" s="205"/>
      <c r="O1150" s="205"/>
      <c r="P1150" s="205"/>
      <c r="Q1150" s="205"/>
      <c r="R1150" s="205"/>
      <c r="S1150" s="205"/>
      <c r="T1150" s="205"/>
      <c r="X1150" s="205"/>
      <c r="Y1150" s="205"/>
      <c r="AG1150" s="787"/>
    </row>
    <row r="1151" spans="1:33" x14ac:dyDescent="0.2">
      <c r="A1151" s="205"/>
      <c r="B1151" s="205"/>
      <c r="C1151" s="205"/>
      <c r="D1151" s="205"/>
      <c r="E1151" s="205"/>
      <c r="F1151" s="205"/>
      <c r="G1151" s="205"/>
      <c r="H1151" s="205"/>
      <c r="I1151" s="205"/>
      <c r="J1151" s="205"/>
      <c r="K1151" s="205"/>
      <c r="L1151" s="205"/>
      <c r="M1151" s="205"/>
      <c r="N1151" s="205"/>
      <c r="O1151" s="205"/>
      <c r="P1151" s="205"/>
      <c r="Q1151" s="205"/>
      <c r="R1151" s="205"/>
      <c r="S1151" s="205"/>
      <c r="T1151" s="205"/>
      <c r="X1151" s="205"/>
      <c r="Y1151" s="205"/>
      <c r="AG1151" s="787"/>
    </row>
    <row r="1152" spans="1:33" x14ac:dyDescent="0.2">
      <c r="A1152" s="205"/>
      <c r="B1152" s="205"/>
      <c r="C1152" s="205"/>
      <c r="D1152" s="205"/>
      <c r="E1152" s="205"/>
      <c r="F1152" s="205"/>
      <c r="G1152" s="205"/>
      <c r="H1152" s="205"/>
      <c r="I1152" s="205"/>
      <c r="J1152" s="205"/>
      <c r="K1152" s="205"/>
      <c r="L1152" s="205"/>
      <c r="M1152" s="205"/>
      <c r="N1152" s="205"/>
      <c r="O1152" s="205"/>
      <c r="P1152" s="205"/>
      <c r="Q1152" s="205"/>
      <c r="R1152" s="205"/>
      <c r="S1152" s="205"/>
      <c r="T1152" s="205"/>
      <c r="X1152" s="205"/>
      <c r="Y1152" s="205"/>
      <c r="AG1152" s="787"/>
    </row>
    <row r="1153" spans="1:33" x14ac:dyDescent="0.2">
      <c r="A1153" s="205"/>
      <c r="B1153" s="205"/>
      <c r="C1153" s="205"/>
      <c r="D1153" s="205"/>
      <c r="E1153" s="205"/>
      <c r="F1153" s="205"/>
      <c r="G1153" s="205"/>
      <c r="H1153" s="205"/>
      <c r="I1153" s="205"/>
      <c r="J1153" s="205"/>
      <c r="K1153" s="205"/>
      <c r="L1153" s="205"/>
      <c r="M1153" s="205"/>
      <c r="N1153" s="205"/>
      <c r="O1153" s="205"/>
      <c r="P1153" s="205"/>
      <c r="Q1153" s="205"/>
      <c r="R1153" s="205"/>
      <c r="S1153" s="205"/>
      <c r="T1153" s="205"/>
      <c r="X1153" s="205"/>
      <c r="Y1153" s="205"/>
      <c r="AG1153" s="787"/>
    </row>
    <row r="1154" spans="1:33" x14ac:dyDescent="0.2">
      <c r="A1154" s="205"/>
      <c r="B1154" s="205"/>
      <c r="C1154" s="205"/>
      <c r="D1154" s="205"/>
      <c r="E1154" s="205"/>
      <c r="F1154" s="205"/>
      <c r="G1154" s="205"/>
      <c r="H1154" s="205"/>
      <c r="I1154" s="205"/>
      <c r="J1154" s="205"/>
      <c r="K1154" s="205"/>
      <c r="L1154" s="205"/>
      <c r="M1154" s="205"/>
      <c r="N1154" s="205"/>
      <c r="O1154" s="205"/>
      <c r="P1154" s="205"/>
      <c r="Q1154" s="205"/>
      <c r="R1154" s="205"/>
      <c r="S1154" s="205"/>
      <c r="T1154" s="205"/>
      <c r="X1154" s="205"/>
      <c r="Y1154" s="205"/>
      <c r="AG1154" s="787"/>
    </row>
    <row r="1155" spans="1:33" x14ac:dyDescent="0.2">
      <c r="A1155" s="205"/>
      <c r="B1155" s="205"/>
      <c r="C1155" s="205"/>
      <c r="D1155" s="205"/>
      <c r="E1155" s="205"/>
      <c r="F1155" s="205"/>
      <c r="G1155" s="205"/>
      <c r="H1155" s="205"/>
      <c r="I1155" s="205"/>
      <c r="J1155" s="205"/>
      <c r="K1155" s="205"/>
      <c r="L1155" s="205"/>
      <c r="M1155" s="205"/>
      <c r="N1155" s="205"/>
      <c r="O1155" s="205"/>
      <c r="P1155" s="205"/>
      <c r="Q1155" s="205"/>
      <c r="R1155" s="205"/>
      <c r="S1155" s="205"/>
      <c r="T1155" s="205"/>
      <c r="X1155" s="205"/>
      <c r="Y1155" s="205"/>
      <c r="AG1155" s="787"/>
    </row>
    <row r="1156" spans="1:33" x14ac:dyDescent="0.2">
      <c r="A1156" s="205"/>
      <c r="B1156" s="205"/>
      <c r="C1156" s="205"/>
      <c r="D1156" s="205"/>
      <c r="E1156" s="205"/>
      <c r="F1156" s="205"/>
      <c r="G1156" s="205"/>
      <c r="H1156" s="205"/>
      <c r="I1156" s="205"/>
      <c r="J1156" s="205"/>
      <c r="K1156" s="205"/>
      <c r="L1156" s="205"/>
      <c r="M1156" s="205"/>
      <c r="N1156" s="205"/>
      <c r="O1156" s="205"/>
      <c r="P1156" s="205"/>
      <c r="Q1156" s="205"/>
      <c r="R1156" s="205"/>
      <c r="S1156" s="205"/>
      <c r="T1156" s="205"/>
      <c r="X1156" s="205"/>
      <c r="Y1156" s="205"/>
      <c r="AG1156" s="787"/>
    </row>
    <row r="1157" spans="1:33" x14ac:dyDescent="0.2">
      <c r="A1157" s="205"/>
      <c r="B1157" s="205"/>
      <c r="C1157" s="205"/>
      <c r="D1157" s="205"/>
      <c r="E1157" s="205"/>
      <c r="F1157" s="205"/>
      <c r="G1157" s="205"/>
      <c r="H1157" s="205"/>
      <c r="I1157" s="205"/>
      <c r="J1157" s="205"/>
      <c r="K1157" s="205"/>
      <c r="L1157" s="205"/>
      <c r="M1157" s="205"/>
      <c r="N1157" s="205"/>
      <c r="O1157" s="205"/>
      <c r="P1157" s="205"/>
      <c r="Q1157" s="205"/>
      <c r="R1157" s="205"/>
      <c r="S1157" s="205"/>
      <c r="T1157" s="205"/>
      <c r="X1157" s="205"/>
      <c r="Y1157" s="205"/>
      <c r="AG1157" s="787"/>
    </row>
    <row r="1158" spans="1:33" x14ac:dyDescent="0.2">
      <c r="A1158" s="205"/>
      <c r="B1158" s="205"/>
      <c r="C1158" s="205"/>
      <c r="D1158" s="205"/>
      <c r="E1158" s="205"/>
      <c r="F1158" s="205"/>
      <c r="G1158" s="205"/>
      <c r="H1158" s="205"/>
      <c r="I1158" s="205"/>
      <c r="J1158" s="205"/>
      <c r="K1158" s="205"/>
      <c r="L1158" s="205"/>
      <c r="M1158" s="205"/>
      <c r="N1158" s="205"/>
      <c r="O1158" s="205"/>
      <c r="P1158" s="205"/>
      <c r="Q1158" s="205"/>
      <c r="R1158" s="205"/>
      <c r="S1158" s="205"/>
      <c r="T1158" s="205"/>
      <c r="X1158" s="205"/>
      <c r="Y1158" s="205"/>
      <c r="AG1158" s="787"/>
    </row>
    <row r="1159" spans="1:33" x14ac:dyDescent="0.2">
      <c r="A1159" s="205"/>
      <c r="B1159" s="205"/>
      <c r="C1159" s="205"/>
      <c r="D1159" s="205"/>
      <c r="E1159" s="205"/>
      <c r="F1159" s="205"/>
      <c r="G1159" s="205"/>
      <c r="H1159" s="205"/>
      <c r="I1159" s="205"/>
      <c r="J1159" s="205"/>
      <c r="K1159" s="205"/>
      <c r="L1159" s="205"/>
      <c r="M1159" s="205"/>
      <c r="N1159" s="205"/>
      <c r="O1159" s="205"/>
      <c r="P1159" s="205"/>
      <c r="Q1159" s="205"/>
      <c r="R1159" s="205"/>
      <c r="S1159" s="205"/>
      <c r="T1159" s="205"/>
      <c r="X1159" s="205"/>
      <c r="Y1159" s="205"/>
      <c r="AG1159" s="787"/>
    </row>
    <row r="1160" spans="1:33" x14ac:dyDescent="0.2">
      <c r="A1160" s="205"/>
      <c r="B1160" s="205"/>
      <c r="C1160" s="205"/>
      <c r="D1160" s="205"/>
      <c r="E1160" s="205"/>
      <c r="F1160" s="205"/>
      <c r="G1160" s="205"/>
      <c r="H1160" s="205"/>
      <c r="I1160" s="205"/>
      <c r="J1160" s="205"/>
      <c r="K1160" s="205"/>
      <c r="L1160" s="205"/>
      <c r="M1160" s="205"/>
      <c r="N1160" s="205"/>
      <c r="O1160" s="205"/>
      <c r="P1160" s="205"/>
      <c r="Q1160" s="205"/>
      <c r="R1160" s="205"/>
      <c r="S1160" s="205"/>
      <c r="T1160" s="205"/>
      <c r="X1160" s="205"/>
      <c r="Y1160" s="205"/>
      <c r="AG1160" s="787"/>
    </row>
    <row r="1161" spans="1:33" x14ac:dyDescent="0.2">
      <c r="A1161" s="205"/>
      <c r="B1161" s="205"/>
      <c r="C1161" s="205"/>
      <c r="D1161" s="205"/>
      <c r="E1161" s="205"/>
      <c r="F1161" s="205"/>
      <c r="G1161" s="205"/>
      <c r="H1161" s="205"/>
      <c r="I1161" s="205"/>
      <c r="J1161" s="205"/>
      <c r="K1161" s="205"/>
      <c r="L1161" s="205"/>
      <c r="M1161" s="205"/>
      <c r="N1161" s="205"/>
      <c r="O1161" s="205"/>
      <c r="P1161" s="205"/>
      <c r="Q1161" s="205"/>
      <c r="R1161" s="205"/>
      <c r="S1161" s="205"/>
      <c r="T1161" s="205"/>
      <c r="X1161" s="205"/>
      <c r="Y1161" s="205"/>
      <c r="AG1161" s="787"/>
    </row>
    <row r="1162" spans="1:33" x14ac:dyDescent="0.2">
      <c r="A1162" s="205"/>
      <c r="B1162" s="205"/>
      <c r="C1162" s="205"/>
      <c r="D1162" s="205"/>
      <c r="E1162" s="205"/>
      <c r="F1162" s="205"/>
      <c r="G1162" s="205"/>
      <c r="H1162" s="205"/>
      <c r="I1162" s="205"/>
      <c r="J1162" s="205"/>
      <c r="K1162" s="205"/>
      <c r="L1162" s="205"/>
      <c r="M1162" s="205"/>
      <c r="N1162" s="205"/>
      <c r="O1162" s="205"/>
      <c r="P1162" s="205"/>
      <c r="Q1162" s="205"/>
      <c r="R1162" s="205"/>
      <c r="S1162" s="205"/>
      <c r="T1162" s="205"/>
      <c r="X1162" s="205"/>
      <c r="Y1162" s="205"/>
      <c r="AG1162" s="787"/>
    </row>
    <row r="1163" spans="1:33" x14ac:dyDescent="0.2">
      <c r="A1163" s="205"/>
      <c r="B1163" s="205"/>
      <c r="C1163" s="205"/>
      <c r="D1163" s="205"/>
      <c r="E1163" s="205"/>
      <c r="F1163" s="205"/>
      <c r="G1163" s="205"/>
      <c r="H1163" s="205"/>
      <c r="I1163" s="205"/>
      <c r="J1163" s="205"/>
      <c r="K1163" s="205"/>
      <c r="L1163" s="205"/>
      <c r="M1163" s="205"/>
      <c r="N1163" s="205"/>
      <c r="O1163" s="205"/>
      <c r="P1163" s="205"/>
      <c r="Q1163" s="205"/>
      <c r="R1163" s="205"/>
      <c r="S1163" s="205"/>
      <c r="T1163" s="205"/>
      <c r="X1163" s="205"/>
      <c r="Y1163" s="205"/>
      <c r="AG1163" s="787"/>
    </row>
    <row r="1164" spans="1:33" x14ac:dyDescent="0.2">
      <c r="A1164" s="205"/>
      <c r="B1164" s="205"/>
      <c r="C1164" s="205"/>
      <c r="D1164" s="205"/>
      <c r="E1164" s="205"/>
      <c r="F1164" s="205"/>
      <c r="G1164" s="205"/>
      <c r="H1164" s="205"/>
      <c r="I1164" s="205"/>
      <c r="J1164" s="205"/>
      <c r="K1164" s="205"/>
      <c r="L1164" s="205"/>
      <c r="M1164" s="205"/>
      <c r="N1164" s="205"/>
      <c r="O1164" s="205"/>
      <c r="P1164" s="205"/>
      <c r="Q1164" s="205"/>
      <c r="R1164" s="205"/>
      <c r="S1164" s="205"/>
      <c r="T1164" s="205"/>
      <c r="X1164" s="205"/>
      <c r="Y1164" s="205"/>
      <c r="AG1164" s="787"/>
    </row>
    <row r="1165" spans="1:33" x14ac:dyDescent="0.2">
      <c r="A1165" s="205"/>
      <c r="B1165" s="205"/>
      <c r="C1165" s="205"/>
      <c r="D1165" s="205"/>
      <c r="E1165" s="205"/>
      <c r="F1165" s="205"/>
      <c r="G1165" s="205"/>
      <c r="H1165" s="205"/>
      <c r="I1165" s="205"/>
      <c r="J1165" s="205"/>
      <c r="K1165" s="205"/>
      <c r="L1165" s="205"/>
      <c r="M1165" s="205"/>
      <c r="N1165" s="205"/>
      <c r="O1165" s="205"/>
      <c r="P1165" s="205"/>
      <c r="Q1165" s="205"/>
      <c r="R1165" s="205"/>
      <c r="S1165" s="205"/>
      <c r="T1165" s="205"/>
      <c r="X1165" s="205"/>
      <c r="Y1165" s="205"/>
      <c r="AG1165" s="787"/>
    </row>
    <row r="1166" spans="1:33" x14ac:dyDescent="0.2">
      <c r="A1166" s="205"/>
      <c r="B1166" s="205"/>
      <c r="C1166" s="205"/>
      <c r="D1166" s="205"/>
      <c r="E1166" s="205"/>
      <c r="F1166" s="205"/>
      <c r="G1166" s="205"/>
      <c r="H1166" s="205"/>
      <c r="I1166" s="205"/>
      <c r="J1166" s="205"/>
      <c r="K1166" s="205"/>
      <c r="L1166" s="205"/>
      <c r="M1166" s="205"/>
      <c r="N1166" s="205"/>
      <c r="O1166" s="205"/>
      <c r="P1166" s="205"/>
      <c r="Q1166" s="205"/>
      <c r="R1166" s="205"/>
      <c r="S1166" s="205"/>
      <c r="T1166" s="205"/>
      <c r="X1166" s="205"/>
      <c r="Y1166" s="205"/>
      <c r="AG1166" s="787"/>
    </row>
    <row r="1167" spans="1:33" x14ac:dyDescent="0.2">
      <c r="A1167" s="205"/>
      <c r="B1167" s="205"/>
      <c r="C1167" s="205"/>
      <c r="D1167" s="205"/>
      <c r="E1167" s="205"/>
      <c r="F1167" s="205"/>
      <c r="G1167" s="205"/>
      <c r="H1167" s="205"/>
      <c r="I1167" s="205"/>
      <c r="J1167" s="205"/>
      <c r="K1167" s="205"/>
      <c r="L1167" s="205"/>
      <c r="M1167" s="205"/>
      <c r="N1167" s="205"/>
      <c r="O1167" s="205"/>
      <c r="P1167" s="205"/>
      <c r="Q1167" s="205"/>
      <c r="R1167" s="205"/>
      <c r="S1167" s="205"/>
      <c r="T1167" s="205"/>
      <c r="X1167" s="205"/>
      <c r="Y1167" s="205"/>
      <c r="AG1167" s="787"/>
    </row>
    <row r="1168" spans="1:33" x14ac:dyDescent="0.2">
      <c r="A1168" s="205"/>
      <c r="B1168" s="205"/>
      <c r="C1168" s="205"/>
      <c r="D1168" s="205"/>
      <c r="E1168" s="205"/>
      <c r="F1168" s="205"/>
      <c r="G1168" s="205"/>
      <c r="H1168" s="205"/>
      <c r="I1168" s="205"/>
      <c r="J1168" s="205"/>
      <c r="K1168" s="205"/>
      <c r="L1168" s="205"/>
      <c r="M1168" s="205"/>
      <c r="N1168" s="205"/>
      <c r="O1168" s="205"/>
      <c r="P1168" s="205"/>
      <c r="Q1168" s="205"/>
      <c r="R1168" s="205"/>
      <c r="S1168" s="205"/>
      <c r="T1168" s="205"/>
      <c r="X1168" s="205"/>
      <c r="Y1168" s="205"/>
      <c r="AG1168" s="787"/>
    </row>
    <row r="1169" spans="1:33" x14ac:dyDescent="0.2">
      <c r="A1169" s="205"/>
      <c r="B1169" s="205"/>
      <c r="C1169" s="205"/>
      <c r="D1169" s="205"/>
      <c r="E1169" s="205"/>
      <c r="F1169" s="205"/>
      <c r="G1169" s="205"/>
      <c r="H1169" s="205"/>
      <c r="I1169" s="205"/>
      <c r="J1169" s="205"/>
      <c r="K1169" s="205"/>
      <c r="L1169" s="205"/>
      <c r="M1169" s="205"/>
      <c r="N1169" s="205"/>
      <c r="O1169" s="205"/>
      <c r="P1169" s="205"/>
      <c r="Q1169" s="205"/>
      <c r="R1169" s="205"/>
      <c r="S1169" s="205"/>
      <c r="T1169" s="205"/>
      <c r="X1169" s="205"/>
      <c r="Y1169" s="205"/>
      <c r="AG1169" s="787"/>
    </row>
    <row r="1170" spans="1:33" x14ac:dyDescent="0.2">
      <c r="A1170" s="205"/>
      <c r="B1170" s="205"/>
      <c r="C1170" s="205"/>
      <c r="D1170" s="205"/>
      <c r="E1170" s="205"/>
      <c r="F1170" s="205"/>
      <c r="G1170" s="205"/>
      <c r="H1170" s="205"/>
      <c r="I1170" s="205"/>
      <c r="J1170" s="205"/>
      <c r="K1170" s="205"/>
      <c r="L1170" s="205"/>
      <c r="M1170" s="205"/>
      <c r="N1170" s="205"/>
      <c r="O1170" s="205"/>
      <c r="P1170" s="205"/>
      <c r="Q1170" s="205"/>
      <c r="R1170" s="205"/>
      <c r="S1170" s="205"/>
      <c r="T1170" s="205"/>
      <c r="X1170" s="205"/>
      <c r="Y1170" s="205"/>
      <c r="AG1170" s="787"/>
    </row>
    <row r="1171" spans="1:33" x14ac:dyDescent="0.2">
      <c r="A1171" s="205"/>
      <c r="B1171" s="205"/>
      <c r="C1171" s="205"/>
      <c r="D1171" s="205"/>
      <c r="E1171" s="205"/>
      <c r="F1171" s="205"/>
      <c r="G1171" s="205"/>
      <c r="H1171" s="205"/>
      <c r="I1171" s="205"/>
      <c r="J1171" s="205"/>
      <c r="K1171" s="205"/>
      <c r="L1171" s="205"/>
      <c r="M1171" s="205"/>
      <c r="N1171" s="205"/>
      <c r="O1171" s="205"/>
      <c r="P1171" s="205"/>
      <c r="Q1171" s="205"/>
      <c r="R1171" s="205"/>
      <c r="S1171" s="205"/>
      <c r="T1171" s="205"/>
      <c r="X1171" s="205"/>
      <c r="Y1171" s="205"/>
      <c r="AG1171" s="787"/>
    </row>
    <row r="1172" spans="1:33" x14ac:dyDescent="0.2">
      <c r="A1172" s="205"/>
      <c r="B1172" s="205"/>
      <c r="C1172" s="205"/>
      <c r="D1172" s="205"/>
      <c r="E1172" s="205"/>
      <c r="F1172" s="205"/>
      <c r="G1172" s="205"/>
      <c r="H1172" s="205"/>
      <c r="I1172" s="205"/>
      <c r="J1172" s="205"/>
      <c r="K1172" s="205"/>
      <c r="L1172" s="205"/>
      <c r="M1172" s="205"/>
      <c r="N1172" s="205"/>
      <c r="O1172" s="205"/>
      <c r="P1172" s="205"/>
      <c r="Q1172" s="205"/>
      <c r="R1172" s="205"/>
      <c r="S1172" s="205"/>
      <c r="T1172" s="205"/>
      <c r="X1172" s="205"/>
      <c r="Y1172" s="205"/>
      <c r="AG1172" s="787"/>
    </row>
    <row r="1173" spans="1:33" x14ac:dyDescent="0.2">
      <c r="A1173" s="205"/>
      <c r="B1173" s="205"/>
      <c r="C1173" s="205"/>
      <c r="D1173" s="205"/>
      <c r="E1173" s="205"/>
      <c r="F1173" s="205"/>
      <c r="G1173" s="205"/>
      <c r="H1173" s="205"/>
      <c r="I1173" s="205"/>
      <c r="J1173" s="205"/>
      <c r="K1173" s="205"/>
      <c r="L1173" s="205"/>
      <c r="M1173" s="205"/>
      <c r="N1173" s="205"/>
      <c r="O1173" s="205"/>
      <c r="P1173" s="205"/>
      <c r="Q1173" s="205"/>
      <c r="R1173" s="205"/>
      <c r="S1173" s="205"/>
      <c r="T1173" s="205"/>
      <c r="X1173" s="205"/>
      <c r="Y1173" s="205"/>
      <c r="AG1173" s="787"/>
    </row>
    <row r="1174" spans="1:33" x14ac:dyDescent="0.2">
      <c r="A1174" s="205"/>
      <c r="B1174" s="205"/>
      <c r="C1174" s="205"/>
      <c r="D1174" s="205"/>
      <c r="E1174" s="205"/>
      <c r="F1174" s="205"/>
      <c r="G1174" s="205"/>
      <c r="H1174" s="205"/>
      <c r="I1174" s="205"/>
      <c r="J1174" s="205"/>
      <c r="K1174" s="205"/>
      <c r="L1174" s="205"/>
      <c r="M1174" s="205"/>
      <c r="N1174" s="205"/>
      <c r="O1174" s="205"/>
      <c r="P1174" s="205"/>
      <c r="Q1174" s="205"/>
      <c r="R1174" s="205"/>
      <c r="S1174" s="205"/>
      <c r="T1174" s="205"/>
      <c r="X1174" s="205"/>
      <c r="Y1174" s="205"/>
      <c r="AG1174" s="787"/>
    </row>
    <row r="1175" spans="1:33" x14ac:dyDescent="0.2">
      <c r="A1175" s="205"/>
      <c r="B1175" s="205"/>
      <c r="C1175" s="205"/>
      <c r="D1175" s="205"/>
      <c r="E1175" s="205"/>
      <c r="F1175" s="205"/>
      <c r="G1175" s="205"/>
      <c r="H1175" s="205"/>
      <c r="I1175" s="205"/>
      <c r="J1175" s="205"/>
      <c r="K1175" s="205"/>
      <c r="L1175" s="205"/>
      <c r="M1175" s="205"/>
      <c r="N1175" s="205"/>
      <c r="O1175" s="205"/>
      <c r="P1175" s="205"/>
      <c r="Q1175" s="205"/>
      <c r="R1175" s="205"/>
      <c r="S1175" s="205"/>
      <c r="T1175" s="205"/>
      <c r="X1175" s="205"/>
      <c r="Y1175" s="205"/>
      <c r="AG1175" s="787"/>
    </row>
    <row r="1176" spans="1:33" x14ac:dyDescent="0.2">
      <c r="A1176" s="205"/>
      <c r="B1176" s="205"/>
      <c r="C1176" s="205"/>
      <c r="D1176" s="205"/>
      <c r="E1176" s="205"/>
      <c r="F1176" s="205"/>
      <c r="G1176" s="205"/>
      <c r="H1176" s="205"/>
      <c r="I1176" s="205"/>
      <c r="J1176" s="205"/>
      <c r="K1176" s="205"/>
      <c r="L1176" s="205"/>
      <c r="M1176" s="205"/>
      <c r="N1176" s="205"/>
      <c r="O1176" s="205"/>
      <c r="P1176" s="205"/>
      <c r="Q1176" s="205"/>
      <c r="R1176" s="205"/>
      <c r="S1176" s="205"/>
      <c r="T1176" s="205"/>
      <c r="X1176" s="205"/>
      <c r="Y1176" s="205"/>
      <c r="AG1176" s="787"/>
    </row>
    <row r="1177" spans="1:33" x14ac:dyDescent="0.2">
      <c r="A1177" s="205"/>
      <c r="B1177" s="205"/>
      <c r="C1177" s="205"/>
      <c r="D1177" s="205"/>
      <c r="E1177" s="205"/>
      <c r="F1177" s="205"/>
      <c r="G1177" s="205"/>
      <c r="H1177" s="205"/>
      <c r="I1177" s="205"/>
      <c r="J1177" s="205"/>
      <c r="K1177" s="205"/>
      <c r="L1177" s="205"/>
      <c r="M1177" s="205"/>
      <c r="N1177" s="205"/>
      <c r="O1177" s="205"/>
      <c r="P1177" s="205"/>
      <c r="Q1177" s="205"/>
      <c r="R1177" s="205"/>
      <c r="S1177" s="205"/>
      <c r="T1177" s="205"/>
      <c r="X1177" s="205"/>
      <c r="Y1177" s="205"/>
      <c r="AG1177" s="787"/>
    </row>
    <row r="1178" spans="1:33" x14ac:dyDescent="0.2">
      <c r="A1178" s="205"/>
      <c r="B1178" s="205"/>
      <c r="C1178" s="205"/>
      <c r="D1178" s="205"/>
      <c r="E1178" s="205"/>
      <c r="F1178" s="205"/>
      <c r="G1178" s="205"/>
      <c r="H1178" s="205"/>
      <c r="I1178" s="205"/>
      <c r="J1178" s="205"/>
      <c r="K1178" s="205"/>
      <c r="L1178" s="205"/>
      <c r="M1178" s="205"/>
      <c r="N1178" s="205"/>
      <c r="O1178" s="205"/>
      <c r="P1178" s="205"/>
      <c r="Q1178" s="205"/>
      <c r="R1178" s="205"/>
      <c r="S1178" s="205"/>
      <c r="T1178" s="205"/>
      <c r="X1178" s="205"/>
      <c r="Y1178" s="205"/>
      <c r="AG1178" s="787"/>
    </row>
    <row r="1179" spans="1:33" x14ac:dyDescent="0.2">
      <c r="A1179" s="205"/>
      <c r="B1179" s="205"/>
      <c r="C1179" s="205"/>
      <c r="D1179" s="205"/>
      <c r="E1179" s="205"/>
      <c r="F1179" s="205"/>
      <c r="G1179" s="205"/>
      <c r="H1179" s="205"/>
      <c r="I1179" s="205"/>
      <c r="J1179" s="205"/>
      <c r="K1179" s="205"/>
      <c r="L1179" s="205"/>
      <c r="M1179" s="205"/>
      <c r="N1179" s="205"/>
      <c r="O1179" s="205"/>
      <c r="P1179" s="205"/>
      <c r="Q1179" s="205"/>
      <c r="R1179" s="205"/>
      <c r="S1179" s="205"/>
      <c r="T1179" s="205"/>
      <c r="X1179" s="205"/>
      <c r="Y1179" s="205"/>
      <c r="AG1179" s="787"/>
    </row>
    <row r="1180" spans="1:33" x14ac:dyDescent="0.2">
      <c r="A1180" s="205"/>
      <c r="B1180" s="205"/>
      <c r="C1180" s="205"/>
      <c r="D1180" s="205"/>
      <c r="E1180" s="205"/>
      <c r="F1180" s="205"/>
      <c r="G1180" s="205"/>
      <c r="H1180" s="205"/>
      <c r="I1180" s="205"/>
      <c r="J1180" s="205"/>
      <c r="K1180" s="205"/>
      <c r="L1180" s="205"/>
      <c r="M1180" s="205"/>
      <c r="N1180" s="205"/>
      <c r="O1180" s="205"/>
      <c r="P1180" s="205"/>
      <c r="Q1180" s="205"/>
      <c r="R1180" s="205"/>
      <c r="S1180" s="205"/>
      <c r="T1180" s="205"/>
      <c r="X1180" s="205"/>
      <c r="Y1180" s="205"/>
      <c r="AG1180" s="787"/>
    </row>
    <row r="1181" spans="1:33" x14ac:dyDescent="0.2">
      <c r="A1181" s="205"/>
      <c r="B1181" s="205"/>
      <c r="C1181" s="205"/>
      <c r="D1181" s="205"/>
      <c r="E1181" s="205"/>
      <c r="F1181" s="205"/>
      <c r="G1181" s="205"/>
      <c r="H1181" s="205"/>
      <c r="I1181" s="205"/>
      <c r="J1181" s="205"/>
      <c r="K1181" s="205"/>
      <c r="L1181" s="205"/>
      <c r="M1181" s="205"/>
      <c r="N1181" s="205"/>
      <c r="O1181" s="205"/>
      <c r="P1181" s="205"/>
      <c r="Q1181" s="205"/>
      <c r="R1181" s="205"/>
      <c r="S1181" s="205"/>
      <c r="T1181" s="205"/>
      <c r="X1181" s="205"/>
      <c r="Y1181" s="205"/>
      <c r="AG1181" s="787"/>
    </row>
    <row r="1182" spans="1:33" x14ac:dyDescent="0.2">
      <c r="A1182" s="205"/>
      <c r="B1182" s="205"/>
      <c r="C1182" s="205"/>
      <c r="D1182" s="205"/>
      <c r="E1182" s="205"/>
      <c r="F1182" s="205"/>
      <c r="G1182" s="205"/>
      <c r="H1182" s="205"/>
      <c r="I1182" s="205"/>
      <c r="J1182" s="205"/>
      <c r="K1182" s="205"/>
      <c r="L1182" s="205"/>
      <c r="M1182" s="205"/>
      <c r="N1182" s="205"/>
      <c r="O1182" s="205"/>
      <c r="P1182" s="205"/>
      <c r="Q1182" s="205"/>
      <c r="R1182" s="205"/>
      <c r="S1182" s="205"/>
      <c r="T1182" s="205"/>
      <c r="X1182" s="205"/>
      <c r="Y1182" s="205"/>
      <c r="AG1182" s="787"/>
    </row>
    <row r="1183" spans="1:33" x14ac:dyDescent="0.2">
      <c r="A1183" s="205"/>
      <c r="B1183" s="205"/>
      <c r="C1183" s="205"/>
      <c r="D1183" s="205"/>
      <c r="E1183" s="205"/>
      <c r="F1183" s="205"/>
      <c r="G1183" s="205"/>
      <c r="H1183" s="205"/>
      <c r="I1183" s="205"/>
      <c r="J1183" s="205"/>
      <c r="K1183" s="205"/>
      <c r="L1183" s="205"/>
      <c r="M1183" s="205"/>
      <c r="N1183" s="205"/>
      <c r="O1183" s="205"/>
      <c r="P1183" s="205"/>
      <c r="Q1183" s="205"/>
      <c r="R1183" s="205"/>
      <c r="S1183" s="205"/>
      <c r="T1183" s="205"/>
      <c r="X1183" s="205"/>
      <c r="Y1183" s="205"/>
      <c r="AG1183" s="787"/>
    </row>
    <row r="1184" spans="1:33" x14ac:dyDescent="0.2">
      <c r="A1184" s="205"/>
      <c r="B1184" s="205"/>
      <c r="C1184" s="205"/>
      <c r="D1184" s="205"/>
      <c r="E1184" s="205"/>
      <c r="F1184" s="205"/>
      <c r="G1184" s="205"/>
      <c r="H1184" s="205"/>
      <c r="I1184" s="205"/>
      <c r="J1184" s="205"/>
      <c r="K1184" s="205"/>
      <c r="L1184" s="205"/>
      <c r="M1184" s="205"/>
      <c r="N1184" s="205"/>
      <c r="O1184" s="205"/>
      <c r="P1184" s="205"/>
      <c r="Q1184" s="205"/>
      <c r="R1184" s="205"/>
      <c r="S1184" s="205"/>
      <c r="T1184" s="205"/>
      <c r="X1184" s="205"/>
      <c r="Y1184" s="205"/>
      <c r="AG1184" s="787"/>
    </row>
    <row r="1185" spans="1:33" x14ac:dyDescent="0.2">
      <c r="A1185" s="205"/>
      <c r="B1185" s="205"/>
      <c r="C1185" s="205"/>
      <c r="D1185" s="205"/>
      <c r="E1185" s="205"/>
      <c r="F1185" s="205"/>
      <c r="G1185" s="205"/>
      <c r="H1185" s="205"/>
      <c r="I1185" s="205"/>
      <c r="J1185" s="205"/>
      <c r="K1185" s="205"/>
      <c r="L1185" s="205"/>
      <c r="M1185" s="205"/>
      <c r="N1185" s="205"/>
      <c r="O1185" s="205"/>
      <c r="P1185" s="205"/>
      <c r="Q1185" s="205"/>
      <c r="R1185" s="205"/>
      <c r="S1185" s="205"/>
      <c r="T1185" s="205"/>
      <c r="X1185" s="205"/>
      <c r="Y1185" s="205"/>
      <c r="AG1185" s="787"/>
    </row>
    <row r="1186" spans="1:33" x14ac:dyDescent="0.2">
      <c r="A1186" s="205"/>
      <c r="B1186" s="205"/>
      <c r="C1186" s="205"/>
      <c r="D1186" s="205"/>
      <c r="E1186" s="205"/>
      <c r="F1186" s="205"/>
      <c r="G1186" s="205"/>
      <c r="H1186" s="205"/>
      <c r="I1186" s="205"/>
      <c r="J1186" s="205"/>
      <c r="K1186" s="205"/>
      <c r="L1186" s="205"/>
      <c r="M1186" s="205"/>
      <c r="N1186" s="205"/>
      <c r="O1186" s="205"/>
      <c r="P1186" s="205"/>
      <c r="Q1186" s="205"/>
      <c r="R1186" s="205"/>
      <c r="S1186" s="205"/>
      <c r="T1186" s="205"/>
      <c r="X1186" s="205"/>
      <c r="Y1186" s="205"/>
      <c r="AG1186" s="787"/>
    </row>
    <row r="1187" spans="1:33" x14ac:dyDescent="0.2">
      <c r="A1187" s="205"/>
      <c r="B1187" s="205"/>
      <c r="C1187" s="205"/>
      <c r="D1187" s="205"/>
      <c r="E1187" s="205"/>
      <c r="F1187" s="205"/>
      <c r="G1187" s="205"/>
      <c r="H1187" s="205"/>
      <c r="I1187" s="205"/>
      <c r="J1187" s="205"/>
      <c r="K1187" s="205"/>
      <c r="L1187" s="205"/>
      <c r="M1187" s="205"/>
      <c r="N1187" s="205"/>
      <c r="O1187" s="205"/>
      <c r="P1187" s="205"/>
      <c r="Q1187" s="205"/>
      <c r="R1187" s="205"/>
      <c r="S1187" s="205"/>
      <c r="T1187" s="205"/>
      <c r="X1187" s="205"/>
      <c r="Y1187" s="205"/>
      <c r="AG1187" s="787"/>
    </row>
    <row r="1188" spans="1:33" x14ac:dyDescent="0.2">
      <c r="A1188" s="205"/>
      <c r="B1188" s="205"/>
      <c r="C1188" s="205"/>
      <c r="D1188" s="205"/>
      <c r="E1188" s="205"/>
      <c r="F1188" s="205"/>
      <c r="G1188" s="205"/>
      <c r="H1188" s="205"/>
      <c r="I1188" s="205"/>
      <c r="J1188" s="205"/>
      <c r="K1188" s="205"/>
      <c r="L1188" s="205"/>
      <c r="M1188" s="205"/>
      <c r="N1188" s="205"/>
      <c r="O1188" s="205"/>
      <c r="P1188" s="205"/>
      <c r="Q1188" s="205"/>
      <c r="R1188" s="205"/>
      <c r="S1188" s="205"/>
      <c r="T1188" s="205"/>
      <c r="X1188" s="205"/>
      <c r="Y1188" s="205"/>
      <c r="AG1188" s="787"/>
    </row>
    <row r="1189" spans="1:33" x14ac:dyDescent="0.2">
      <c r="A1189" s="205"/>
      <c r="B1189" s="205"/>
      <c r="C1189" s="205"/>
      <c r="D1189" s="205"/>
      <c r="E1189" s="205"/>
      <c r="F1189" s="205"/>
      <c r="G1189" s="205"/>
      <c r="H1189" s="205"/>
      <c r="I1189" s="205"/>
      <c r="J1189" s="205"/>
      <c r="K1189" s="205"/>
      <c r="L1189" s="205"/>
      <c r="M1189" s="205"/>
      <c r="N1189" s="205"/>
      <c r="O1189" s="205"/>
      <c r="P1189" s="205"/>
      <c r="Q1189" s="205"/>
      <c r="R1189" s="205"/>
      <c r="S1189" s="205"/>
      <c r="T1189" s="205"/>
      <c r="X1189" s="205"/>
      <c r="Y1189" s="205"/>
      <c r="AG1189" s="787"/>
    </row>
    <row r="1190" spans="1:33" x14ac:dyDescent="0.2">
      <c r="A1190" s="205"/>
      <c r="B1190" s="205"/>
      <c r="C1190" s="205"/>
      <c r="D1190" s="205"/>
      <c r="E1190" s="205"/>
      <c r="F1190" s="205"/>
      <c r="G1190" s="205"/>
      <c r="H1190" s="205"/>
      <c r="I1190" s="205"/>
      <c r="J1190" s="205"/>
      <c r="K1190" s="205"/>
      <c r="L1190" s="205"/>
      <c r="M1190" s="205"/>
      <c r="N1190" s="205"/>
      <c r="O1190" s="205"/>
      <c r="P1190" s="205"/>
      <c r="Q1190" s="205"/>
      <c r="R1190" s="205"/>
      <c r="S1190" s="205"/>
      <c r="T1190" s="205"/>
      <c r="X1190" s="205"/>
      <c r="Y1190" s="205"/>
      <c r="AG1190" s="787"/>
    </row>
    <row r="1191" spans="1:33" x14ac:dyDescent="0.2">
      <c r="A1191" s="205"/>
      <c r="B1191" s="205"/>
      <c r="C1191" s="205"/>
      <c r="D1191" s="205"/>
      <c r="E1191" s="205"/>
      <c r="F1191" s="205"/>
      <c r="G1191" s="205"/>
      <c r="H1191" s="205"/>
      <c r="I1191" s="205"/>
      <c r="J1191" s="205"/>
      <c r="K1191" s="205"/>
      <c r="L1191" s="205"/>
      <c r="M1191" s="205"/>
      <c r="N1191" s="205"/>
      <c r="O1191" s="205"/>
      <c r="P1191" s="205"/>
      <c r="Q1191" s="205"/>
      <c r="R1191" s="205"/>
      <c r="S1191" s="205"/>
      <c r="T1191" s="205"/>
      <c r="X1191" s="205"/>
      <c r="Y1191" s="205"/>
      <c r="AG1191" s="787"/>
    </row>
    <row r="1192" spans="1:33" x14ac:dyDescent="0.2">
      <c r="A1192" s="205"/>
      <c r="B1192" s="205"/>
      <c r="C1192" s="205"/>
      <c r="D1192" s="205"/>
      <c r="E1192" s="205"/>
      <c r="F1192" s="205"/>
      <c r="G1192" s="205"/>
      <c r="H1192" s="205"/>
      <c r="I1192" s="205"/>
      <c r="J1192" s="205"/>
      <c r="K1192" s="205"/>
      <c r="L1192" s="205"/>
      <c r="M1192" s="205"/>
      <c r="N1192" s="205"/>
      <c r="O1192" s="205"/>
      <c r="P1192" s="205"/>
      <c r="Q1192" s="205"/>
      <c r="R1192" s="205"/>
      <c r="S1192" s="205"/>
      <c r="T1192" s="205"/>
      <c r="X1192" s="205"/>
      <c r="Y1192" s="205"/>
      <c r="AG1192" s="787"/>
    </row>
    <row r="1193" spans="1:33" x14ac:dyDescent="0.2">
      <c r="A1193" s="205"/>
      <c r="B1193" s="205"/>
      <c r="C1193" s="205"/>
      <c r="D1193" s="205"/>
      <c r="E1193" s="205"/>
      <c r="F1193" s="205"/>
      <c r="G1193" s="205"/>
      <c r="H1193" s="205"/>
      <c r="I1193" s="205"/>
      <c r="J1193" s="205"/>
      <c r="K1193" s="205"/>
      <c r="L1193" s="205"/>
      <c r="M1193" s="205"/>
      <c r="N1193" s="205"/>
      <c r="O1193" s="205"/>
      <c r="P1193" s="205"/>
      <c r="Q1193" s="205"/>
      <c r="R1193" s="205"/>
      <c r="S1193" s="205"/>
      <c r="T1193" s="205"/>
      <c r="X1193" s="205"/>
      <c r="Y1193" s="205"/>
      <c r="AG1193" s="787"/>
    </row>
    <row r="1194" spans="1:33" x14ac:dyDescent="0.2">
      <c r="A1194" s="205"/>
      <c r="B1194" s="205"/>
      <c r="C1194" s="205"/>
      <c r="D1194" s="205"/>
      <c r="E1194" s="205"/>
      <c r="F1194" s="205"/>
      <c r="G1194" s="205"/>
      <c r="H1194" s="205"/>
      <c r="I1194" s="205"/>
      <c r="J1194" s="205"/>
      <c r="K1194" s="205"/>
      <c r="L1194" s="205"/>
      <c r="M1194" s="205"/>
      <c r="N1194" s="205"/>
      <c r="O1194" s="205"/>
      <c r="P1194" s="205"/>
      <c r="Q1194" s="205"/>
      <c r="R1194" s="205"/>
      <c r="S1194" s="205"/>
      <c r="T1194" s="205"/>
      <c r="X1194" s="205"/>
      <c r="Y1194" s="205"/>
      <c r="AG1194" s="787"/>
    </row>
    <row r="1195" spans="1:33" x14ac:dyDescent="0.2">
      <c r="A1195" s="205"/>
      <c r="B1195" s="205"/>
      <c r="C1195" s="205"/>
      <c r="D1195" s="205"/>
      <c r="E1195" s="205"/>
      <c r="F1195" s="205"/>
      <c r="G1195" s="205"/>
      <c r="H1195" s="205"/>
      <c r="I1195" s="205"/>
      <c r="J1195" s="205"/>
      <c r="K1195" s="205"/>
      <c r="L1195" s="205"/>
      <c r="M1195" s="205"/>
      <c r="N1195" s="205"/>
      <c r="O1195" s="205"/>
      <c r="P1195" s="205"/>
      <c r="Q1195" s="205"/>
      <c r="R1195" s="205"/>
      <c r="S1195" s="205"/>
      <c r="T1195" s="205"/>
      <c r="X1195" s="205"/>
      <c r="Y1195" s="205"/>
      <c r="AG1195" s="787"/>
    </row>
    <row r="1196" spans="1:33" x14ac:dyDescent="0.2">
      <c r="A1196" s="205"/>
      <c r="B1196" s="205"/>
      <c r="C1196" s="205"/>
      <c r="D1196" s="205"/>
      <c r="E1196" s="205"/>
      <c r="F1196" s="205"/>
      <c r="G1196" s="205"/>
      <c r="H1196" s="205"/>
      <c r="I1196" s="205"/>
      <c r="J1196" s="205"/>
      <c r="K1196" s="205"/>
      <c r="L1196" s="205"/>
      <c r="M1196" s="205"/>
      <c r="N1196" s="205"/>
      <c r="O1196" s="205"/>
      <c r="P1196" s="205"/>
      <c r="Q1196" s="205"/>
      <c r="R1196" s="205"/>
      <c r="S1196" s="205"/>
      <c r="T1196" s="205"/>
      <c r="X1196" s="205"/>
      <c r="Y1196" s="205"/>
      <c r="AG1196" s="787"/>
    </row>
    <row r="1197" spans="1:33" x14ac:dyDescent="0.2">
      <c r="A1197" s="205"/>
      <c r="B1197" s="205"/>
      <c r="C1197" s="205"/>
      <c r="D1197" s="205"/>
      <c r="E1197" s="205"/>
      <c r="F1197" s="205"/>
      <c r="G1197" s="205"/>
      <c r="H1197" s="205"/>
      <c r="I1197" s="205"/>
      <c r="J1197" s="205"/>
      <c r="K1197" s="205"/>
      <c r="L1197" s="205"/>
      <c r="M1197" s="205"/>
      <c r="N1197" s="205"/>
      <c r="O1197" s="205"/>
      <c r="P1197" s="205"/>
      <c r="Q1197" s="205"/>
      <c r="R1197" s="205"/>
      <c r="S1197" s="205"/>
      <c r="T1197" s="205"/>
      <c r="X1197" s="205"/>
      <c r="Y1197" s="205"/>
      <c r="AG1197" s="787"/>
    </row>
    <row r="1198" spans="1:33" x14ac:dyDescent="0.2">
      <c r="A1198" s="205"/>
      <c r="B1198" s="205"/>
      <c r="C1198" s="205"/>
      <c r="D1198" s="205"/>
      <c r="E1198" s="205"/>
      <c r="F1198" s="205"/>
      <c r="G1198" s="205"/>
      <c r="H1198" s="205"/>
      <c r="I1198" s="205"/>
      <c r="J1198" s="205"/>
      <c r="K1198" s="205"/>
      <c r="L1198" s="205"/>
      <c r="M1198" s="205"/>
      <c r="N1198" s="205"/>
      <c r="O1198" s="205"/>
      <c r="P1198" s="205"/>
      <c r="Q1198" s="205"/>
      <c r="R1198" s="205"/>
      <c r="S1198" s="205"/>
      <c r="T1198" s="205"/>
      <c r="X1198" s="205"/>
      <c r="Y1198" s="205"/>
      <c r="AG1198" s="787"/>
    </row>
    <row r="1199" spans="1:33" x14ac:dyDescent="0.2">
      <c r="A1199" s="205"/>
      <c r="B1199" s="205"/>
      <c r="C1199" s="205"/>
      <c r="D1199" s="205"/>
      <c r="E1199" s="205"/>
      <c r="F1199" s="205"/>
      <c r="G1199" s="205"/>
      <c r="H1199" s="205"/>
      <c r="I1199" s="205"/>
      <c r="J1199" s="205"/>
      <c r="K1199" s="205"/>
      <c r="L1199" s="205"/>
      <c r="M1199" s="205"/>
      <c r="N1199" s="205"/>
      <c r="O1199" s="205"/>
      <c r="P1199" s="205"/>
      <c r="Q1199" s="205"/>
      <c r="R1199" s="205"/>
      <c r="S1199" s="205"/>
      <c r="T1199" s="205"/>
      <c r="X1199" s="205"/>
      <c r="Y1199" s="205"/>
      <c r="AG1199" s="787"/>
    </row>
    <row r="1200" spans="1:33" x14ac:dyDescent="0.2">
      <c r="A1200" s="205"/>
      <c r="B1200" s="205"/>
      <c r="C1200" s="205"/>
      <c r="D1200" s="205"/>
      <c r="E1200" s="205"/>
      <c r="F1200" s="205"/>
      <c r="G1200" s="205"/>
      <c r="H1200" s="205"/>
      <c r="I1200" s="205"/>
      <c r="J1200" s="205"/>
      <c r="K1200" s="205"/>
      <c r="L1200" s="205"/>
      <c r="M1200" s="205"/>
      <c r="N1200" s="205"/>
      <c r="O1200" s="205"/>
      <c r="P1200" s="205"/>
      <c r="Q1200" s="205"/>
      <c r="R1200" s="205"/>
      <c r="S1200" s="205"/>
      <c r="T1200" s="205"/>
      <c r="X1200" s="205"/>
      <c r="Y1200" s="205"/>
      <c r="AG1200" s="787"/>
    </row>
    <row r="1201" spans="1:33" x14ac:dyDescent="0.2">
      <c r="A1201" s="205"/>
      <c r="B1201" s="205"/>
      <c r="C1201" s="205"/>
      <c r="D1201" s="205"/>
      <c r="E1201" s="205"/>
      <c r="F1201" s="205"/>
      <c r="G1201" s="205"/>
      <c r="H1201" s="205"/>
      <c r="I1201" s="205"/>
      <c r="J1201" s="205"/>
      <c r="K1201" s="205"/>
      <c r="L1201" s="205"/>
      <c r="M1201" s="205"/>
      <c r="N1201" s="205"/>
      <c r="O1201" s="205"/>
      <c r="P1201" s="205"/>
      <c r="Q1201" s="205"/>
      <c r="R1201" s="205"/>
      <c r="S1201" s="205"/>
      <c r="T1201" s="205"/>
      <c r="X1201" s="205"/>
      <c r="Y1201" s="205"/>
      <c r="AG1201" s="787"/>
    </row>
    <row r="1202" spans="1:33" x14ac:dyDescent="0.2">
      <c r="A1202" s="205"/>
      <c r="B1202" s="205"/>
      <c r="C1202" s="205"/>
      <c r="D1202" s="205"/>
      <c r="E1202" s="205"/>
      <c r="F1202" s="205"/>
      <c r="G1202" s="205"/>
      <c r="H1202" s="205"/>
      <c r="I1202" s="205"/>
      <c r="J1202" s="205"/>
      <c r="K1202" s="205"/>
      <c r="L1202" s="205"/>
      <c r="M1202" s="205"/>
      <c r="N1202" s="205"/>
      <c r="O1202" s="205"/>
      <c r="P1202" s="205"/>
      <c r="Q1202" s="205"/>
      <c r="R1202" s="205"/>
      <c r="S1202" s="205"/>
      <c r="T1202" s="205"/>
      <c r="X1202" s="205"/>
      <c r="Y1202" s="205"/>
      <c r="AG1202" s="787"/>
    </row>
    <row r="1203" spans="1:33" x14ac:dyDescent="0.2">
      <c r="A1203" s="205"/>
      <c r="B1203" s="205"/>
      <c r="C1203" s="205"/>
      <c r="D1203" s="205"/>
      <c r="E1203" s="205"/>
      <c r="F1203" s="205"/>
      <c r="G1203" s="205"/>
      <c r="H1203" s="205"/>
      <c r="I1203" s="205"/>
      <c r="J1203" s="205"/>
      <c r="K1203" s="205"/>
      <c r="L1203" s="205"/>
      <c r="M1203" s="205"/>
      <c r="N1203" s="205"/>
      <c r="O1203" s="205"/>
      <c r="P1203" s="205"/>
      <c r="Q1203" s="205"/>
      <c r="R1203" s="205"/>
      <c r="S1203" s="205"/>
      <c r="T1203" s="205"/>
      <c r="X1203" s="205"/>
      <c r="Y1203" s="205"/>
      <c r="AG1203" s="787"/>
    </row>
    <row r="1204" spans="1:33" x14ac:dyDescent="0.2">
      <c r="A1204" s="205"/>
      <c r="B1204" s="205"/>
      <c r="C1204" s="205"/>
      <c r="D1204" s="205"/>
      <c r="E1204" s="205"/>
      <c r="F1204" s="205"/>
      <c r="G1204" s="205"/>
      <c r="H1204" s="205"/>
      <c r="I1204" s="205"/>
      <c r="J1204" s="205"/>
      <c r="K1204" s="205"/>
      <c r="L1204" s="205"/>
      <c r="M1204" s="205"/>
      <c r="N1204" s="205"/>
      <c r="O1204" s="205"/>
      <c r="P1204" s="205"/>
      <c r="Q1204" s="205"/>
      <c r="R1204" s="205"/>
      <c r="S1204" s="205"/>
      <c r="T1204" s="205"/>
      <c r="X1204" s="205"/>
      <c r="Y1204" s="205"/>
      <c r="AG1204" s="787"/>
    </row>
    <row r="1205" spans="1:33" x14ac:dyDescent="0.2">
      <c r="A1205" s="205"/>
      <c r="B1205" s="205"/>
      <c r="C1205" s="205"/>
      <c r="D1205" s="205"/>
      <c r="E1205" s="205"/>
      <c r="F1205" s="205"/>
      <c r="G1205" s="205"/>
      <c r="H1205" s="205"/>
      <c r="I1205" s="205"/>
      <c r="J1205" s="205"/>
      <c r="K1205" s="205"/>
      <c r="L1205" s="205"/>
      <c r="M1205" s="205"/>
      <c r="N1205" s="205"/>
      <c r="O1205" s="205"/>
      <c r="P1205" s="205"/>
      <c r="Q1205" s="205"/>
      <c r="R1205" s="205"/>
      <c r="S1205" s="205"/>
      <c r="T1205" s="205"/>
      <c r="X1205" s="205"/>
      <c r="Y1205" s="205"/>
      <c r="AG1205" s="787"/>
    </row>
    <row r="1206" spans="1:33" x14ac:dyDescent="0.2">
      <c r="A1206" s="205"/>
      <c r="B1206" s="205"/>
      <c r="C1206" s="205"/>
      <c r="D1206" s="205"/>
      <c r="E1206" s="205"/>
      <c r="F1206" s="205"/>
      <c r="G1206" s="205"/>
      <c r="H1206" s="205"/>
      <c r="I1206" s="205"/>
      <c r="J1206" s="205"/>
      <c r="K1206" s="205"/>
      <c r="L1206" s="205"/>
      <c r="M1206" s="205"/>
      <c r="N1206" s="205"/>
      <c r="O1206" s="205"/>
      <c r="P1206" s="205"/>
      <c r="Q1206" s="205"/>
      <c r="R1206" s="205"/>
      <c r="S1206" s="205"/>
      <c r="T1206" s="205"/>
      <c r="X1206" s="205"/>
      <c r="Y1206" s="205"/>
      <c r="AG1206" s="787"/>
    </row>
    <row r="1207" spans="1:33" x14ac:dyDescent="0.2">
      <c r="A1207" s="205"/>
      <c r="B1207" s="205"/>
      <c r="C1207" s="205"/>
      <c r="D1207" s="205"/>
      <c r="E1207" s="205"/>
      <c r="F1207" s="205"/>
      <c r="G1207" s="205"/>
      <c r="H1207" s="205"/>
      <c r="I1207" s="205"/>
      <c r="J1207" s="205"/>
      <c r="K1207" s="205"/>
      <c r="L1207" s="205"/>
      <c r="M1207" s="205"/>
      <c r="N1207" s="205"/>
      <c r="O1207" s="205"/>
      <c r="P1207" s="205"/>
      <c r="Q1207" s="205"/>
      <c r="R1207" s="205"/>
      <c r="S1207" s="205"/>
      <c r="T1207" s="205"/>
      <c r="X1207" s="205"/>
      <c r="Y1207" s="205"/>
      <c r="AG1207" s="787"/>
    </row>
    <row r="1208" spans="1:33" x14ac:dyDescent="0.2">
      <c r="A1208" s="205"/>
      <c r="B1208" s="205"/>
      <c r="C1208" s="205"/>
      <c r="D1208" s="205"/>
      <c r="E1208" s="205"/>
      <c r="F1208" s="205"/>
      <c r="G1208" s="205"/>
      <c r="H1208" s="205"/>
      <c r="I1208" s="205"/>
      <c r="J1208" s="205"/>
      <c r="K1208" s="205"/>
      <c r="L1208" s="205"/>
      <c r="M1208" s="205"/>
      <c r="N1208" s="205"/>
      <c r="O1208" s="205"/>
      <c r="P1208" s="205"/>
      <c r="Q1208" s="205"/>
      <c r="R1208" s="205"/>
      <c r="S1208" s="205"/>
      <c r="T1208" s="205"/>
      <c r="X1208" s="205"/>
      <c r="Y1208" s="205"/>
      <c r="AG1208" s="787"/>
    </row>
    <row r="1209" spans="1:33" x14ac:dyDescent="0.2">
      <c r="A1209" s="205"/>
      <c r="B1209" s="205"/>
      <c r="C1209" s="205"/>
      <c r="D1209" s="205"/>
      <c r="E1209" s="205"/>
      <c r="F1209" s="205"/>
      <c r="G1209" s="205"/>
      <c r="H1209" s="205"/>
      <c r="I1209" s="205"/>
      <c r="J1209" s="205"/>
      <c r="K1209" s="205"/>
      <c r="L1209" s="205"/>
      <c r="M1209" s="205"/>
      <c r="N1209" s="205"/>
      <c r="O1209" s="205"/>
      <c r="P1209" s="205"/>
      <c r="Q1209" s="205"/>
      <c r="R1209" s="205"/>
      <c r="S1209" s="205"/>
      <c r="T1209" s="205"/>
      <c r="X1209" s="205"/>
      <c r="Y1209" s="205"/>
      <c r="AG1209" s="787"/>
    </row>
    <row r="1210" spans="1:33" x14ac:dyDescent="0.2">
      <c r="A1210" s="205"/>
      <c r="B1210" s="205"/>
      <c r="C1210" s="205"/>
      <c r="D1210" s="205"/>
      <c r="E1210" s="205"/>
      <c r="F1210" s="205"/>
      <c r="G1210" s="205"/>
      <c r="H1210" s="205"/>
      <c r="I1210" s="205"/>
      <c r="J1210" s="205"/>
      <c r="K1210" s="205"/>
      <c r="L1210" s="205"/>
      <c r="M1210" s="205"/>
      <c r="N1210" s="205"/>
      <c r="O1210" s="205"/>
      <c r="P1210" s="205"/>
      <c r="Q1210" s="205"/>
      <c r="R1210" s="205"/>
      <c r="S1210" s="205"/>
      <c r="T1210" s="205"/>
      <c r="X1210" s="205"/>
      <c r="Y1210" s="205"/>
      <c r="AG1210" s="787"/>
    </row>
    <row r="1211" spans="1:33" x14ac:dyDescent="0.2">
      <c r="A1211" s="205"/>
      <c r="B1211" s="205"/>
      <c r="C1211" s="205"/>
      <c r="D1211" s="205"/>
      <c r="E1211" s="205"/>
      <c r="F1211" s="205"/>
      <c r="G1211" s="205"/>
      <c r="H1211" s="205"/>
      <c r="I1211" s="205"/>
      <c r="J1211" s="205"/>
      <c r="K1211" s="205"/>
      <c r="L1211" s="205"/>
      <c r="M1211" s="205"/>
      <c r="N1211" s="205"/>
      <c r="O1211" s="205"/>
      <c r="P1211" s="205"/>
      <c r="Q1211" s="205"/>
      <c r="R1211" s="205"/>
      <c r="S1211" s="205"/>
      <c r="T1211" s="205"/>
      <c r="X1211" s="205"/>
      <c r="Y1211" s="205"/>
      <c r="AG1211" s="787"/>
    </row>
    <row r="1212" spans="1:33" x14ac:dyDescent="0.2">
      <c r="A1212" s="205"/>
      <c r="B1212" s="205"/>
      <c r="C1212" s="205"/>
      <c r="D1212" s="205"/>
      <c r="E1212" s="205"/>
      <c r="F1212" s="205"/>
      <c r="G1212" s="205"/>
      <c r="H1212" s="205"/>
      <c r="I1212" s="205"/>
      <c r="J1212" s="205"/>
      <c r="K1212" s="205"/>
      <c r="L1212" s="205"/>
      <c r="M1212" s="205"/>
      <c r="N1212" s="205"/>
      <c r="O1212" s="205"/>
      <c r="P1212" s="205"/>
      <c r="Q1212" s="205"/>
      <c r="R1212" s="205"/>
      <c r="S1212" s="205"/>
      <c r="T1212" s="205"/>
      <c r="X1212" s="205"/>
      <c r="Y1212" s="205"/>
      <c r="AG1212" s="787"/>
    </row>
    <row r="1213" spans="1:33" x14ac:dyDescent="0.2">
      <c r="A1213" s="205"/>
      <c r="B1213" s="205"/>
      <c r="C1213" s="205"/>
      <c r="D1213" s="205"/>
      <c r="E1213" s="205"/>
      <c r="F1213" s="205"/>
      <c r="G1213" s="205"/>
      <c r="H1213" s="205"/>
      <c r="I1213" s="205"/>
      <c r="J1213" s="205"/>
      <c r="K1213" s="205"/>
      <c r="L1213" s="205"/>
      <c r="M1213" s="205"/>
      <c r="N1213" s="205"/>
      <c r="O1213" s="205"/>
      <c r="P1213" s="205"/>
      <c r="Q1213" s="205"/>
      <c r="R1213" s="205"/>
      <c r="S1213" s="205"/>
      <c r="T1213" s="205"/>
      <c r="X1213" s="205"/>
      <c r="Y1213" s="205"/>
      <c r="AG1213" s="787"/>
    </row>
    <row r="1214" spans="1:33" x14ac:dyDescent="0.2">
      <c r="A1214" s="205"/>
      <c r="B1214" s="205"/>
      <c r="C1214" s="205"/>
      <c r="D1214" s="205"/>
      <c r="E1214" s="205"/>
      <c r="F1214" s="205"/>
      <c r="G1214" s="205"/>
      <c r="H1214" s="205"/>
      <c r="I1214" s="205"/>
      <c r="J1214" s="205"/>
      <c r="K1214" s="205"/>
      <c r="L1214" s="205"/>
      <c r="M1214" s="205"/>
      <c r="N1214" s="205"/>
      <c r="O1214" s="205"/>
      <c r="P1214" s="205"/>
      <c r="Q1214" s="205"/>
      <c r="R1214" s="205"/>
      <c r="S1214" s="205"/>
      <c r="T1214" s="205"/>
      <c r="X1214" s="205"/>
      <c r="Y1214" s="205"/>
      <c r="AG1214" s="787"/>
    </row>
    <row r="1215" spans="1:33" x14ac:dyDescent="0.2">
      <c r="A1215" s="205"/>
      <c r="B1215" s="205"/>
      <c r="C1215" s="205"/>
      <c r="D1215" s="205"/>
      <c r="E1215" s="205"/>
      <c r="F1215" s="205"/>
      <c r="G1215" s="205"/>
      <c r="H1215" s="205"/>
      <c r="I1215" s="205"/>
      <c r="J1215" s="205"/>
      <c r="K1215" s="205"/>
      <c r="L1215" s="205"/>
      <c r="M1215" s="205"/>
      <c r="N1215" s="205"/>
      <c r="O1215" s="205"/>
      <c r="P1215" s="205"/>
      <c r="Q1215" s="205"/>
      <c r="R1215" s="205"/>
      <c r="S1215" s="205"/>
      <c r="T1215" s="205"/>
      <c r="X1215" s="205"/>
      <c r="Y1215" s="205"/>
      <c r="AG1215" s="787"/>
    </row>
    <row r="1216" spans="1:33" x14ac:dyDescent="0.2">
      <c r="A1216" s="205"/>
      <c r="B1216" s="205"/>
      <c r="C1216" s="205"/>
      <c r="D1216" s="205"/>
      <c r="E1216" s="205"/>
      <c r="F1216" s="205"/>
      <c r="G1216" s="205"/>
      <c r="H1216" s="205"/>
      <c r="I1216" s="205"/>
      <c r="J1216" s="205"/>
      <c r="K1216" s="205"/>
      <c r="L1216" s="205"/>
      <c r="M1216" s="205"/>
      <c r="N1216" s="205"/>
      <c r="O1216" s="205"/>
      <c r="P1216" s="205"/>
      <c r="Q1216" s="205"/>
      <c r="R1216" s="205"/>
      <c r="S1216" s="205"/>
      <c r="T1216" s="205"/>
      <c r="X1216" s="205"/>
      <c r="Y1216" s="205"/>
      <c r="AG1216" s="787"/>
    </row>
    <row r="1217" spans="1:33" x14ac:dyDescent="0.2">
      <c r="A1217" s="205"/>
      <c r="B1217" s="205"/>
      <c r="C1217" s="205"/>
      <c r="D1217" s="205"/>
      <c r="E1217" s="205"/>
      <c r="F1217" s="205"/>
      <c r="G1217" s="205"/>
      <c r="H1217" s="205"/>
      <c r="I1217" s="205"/>
      <c r="J1217" s="205"/>
      <c r="K1217" s="205"/>
      <c r="L1217" s="205"/>
      <c r="M1217" s="205"/>
      <c r="N1217" s="205"/>
      <c r="O1217" s="205"/>
      <c r="P1217" s="205"/>
      <c r="Q1217" s="205"/>
      <c r="R1217" s="205"/>
      <c r="S1217" s="205"/>
      <c r="T1217" s="205"/>
      <c r="X1217" s="205"/>
      <c r="Y1217" s="205"/>
      <c r="AG1217" s="787"/>
    </row>
    <row r="1218" spans="1:33" x14ac:dyDescent="0.2">
      <c r="A1218" s="205"/>
      <c r="B1218" s="205"/>
      <c r="C1218" s="205"/>
      <c r="D1218" s="205"/>
      <c r="E1218" s="205"/>
      <c r="F1218" s="205"/>
      <c r="G1218" s="205"/>
      <c r="H1218" s="205"/>
      <c r="I1218" s="205"/>
      <c r="J1218" s="205"/>
      <c r="K1218" s="205"/>
      <c r="L1218" s="205"/>
      <c r="M1218" s="205"/>
      <c r="N1218" s="205"/>
      <c r="O1218" s="205"/>
      <c r="P1218" s="205"/>
      <c r="Q1218" s="205"/>
      <c r="R1218" s="205"/>
      <c r="S1218" s="205"/>
      <c r="T1218" s="205"/>
      <c r="X1218" s="205"/>
      <c r="Y1218" s="205"/>
      <c r="AG1218" s="787"/>
    </row>
    <row r="1219" spans="1:33" x14ac:dyDescent="0.2">
      <c r="A1219" s="205"/>
      <c r="B1219" s="205"/>
      <c r="C1219" s="205"/>
      <c r="D1219" s="205"/>
      <c r="E1219" s="205"/>
      <c r="F1219" s="205"/>
      <c r="G1219" s="205"/>
      <c r="H1219" s="205"/>
      <c r="I1219" s="205"/>
      <c r="J1219" s="205"/>
      <c r="K1219" s="205"/>
      <c r="L1219" s="205"/>
      <c r="M1219" s="205"/>
      <c r="N1219" s="205"/>
      <c r="O1219" s="205"/>
      <c r="P1219" s="205"/>
      <c r="Q1219" s="205"/>
      <c r="R1219" s="205"/>
      <c r="S1219" s="205"/>
      <c r="T1219" s="205"/>
      <c r="X1219" s="205"/>
      <c r="Y1219" s="205"/>
      <c r="AG1219" s="787"/>
    </row>
    <row r="1220" spans="1:33" x14ac:dyDescent="0.2">
      <c r="A1220" s="205"/>
      <c r="B1220" s="205"/>
      <c r="C1220" s="205"/>
      <c r="D1220" s="205"/>
      <c r="E1220" s="205"/>
      <c r="F1220" s="205"/>
      <c r="G1220" s="205"/>
      <c r="H1220" s="205"/>
      <c r="I1220" s="205"/>
      <c r="J1220" s="205"/>
      <c r="K1220" s="205"/>
      <c r="L1220" s="205"/>
      <c r="M1220" s="205"/>
      <c r="N1220" s="205"/>
      <c r="O1220" s="205"/>
      <c r="P1220" s="205"/>
      <c r="Q1220" s="205"/>
      <c r="R1220" s="205"/>
      <c r="S1220" s="205"/>
      <c r="T1220" s="205"/>
      <c r="X1220" s="205"/>
      <c r="Y1220" s="205"/>
      <c r="AG1220" s="787"/>
    </row>
    <row r="1221" spans="1:33" x14ac:dyDescent="0.2">
      <c r="A1221" s="205"/>
      <c r="B1221" s="205"/>
      <c r="C1221" s="205"/>
      <c r="D1221" s="205"/>
      <c r="E1221" s="205"/>
      <c r="F1221" s="205"/>
      <c r="G1221" s="205"/>
      <c r="H1221" s="205"/>
      <c r="I1221" s="205"/>
      <c r="J1221" s="205"/>
      <c r="K1221" s="205"/>
      <c r="L1221" s="205"/>
      <c r="M1221" s="205"/>
      <c r="N1221" s="205"/>
      <c r="O1221" s="205"/>
      <c r="P1221" s="205"/>
      <c r="Q1221" s="205"/>
      <c r="R1221" s="205"/>
      <c r="S1221" s="205"/>
      <c r="T1221" s="205"/>
      <c r="X1221" s="205"/>
      <c r="Y1221" s="205"/>
      <c r="AG1221" s="787"/>
    </row>
    <row r="1222" spans="1:33" x14ac:dyDescent="0.2">
      <c r="A1222" s="205"/>
      <c r="B1222" s="205"/>
      <c r="C1222" s="205"/>
      <c r="D1222" s="205"/>
      <c r="E1222" s="205"/>
      <c r="F1222" s="205"/>
      <c r="G1222" s="205"/>
      <c r="H1222" s="205"/>
      <c r="I1222" s="205"/>
      <c r="J1222" s="205"/>
      <c r="K1222" s="205"/>
      <c r="L1222" s="205"/>
      <c r="M1222" s="205"/>
      <c r="N1222" s="205"/>
      <c r="O1222" s="205"/>
      <c r="P1222" s="205"/>
      <c r="Q1222" s="205"/>
      <c r="R1222" s="205"/>
      <c r="S1222" s="205"/>
      <c r="T1222" s="205"/>
      <c r="X1222" s="205"/>
      <c r="Y1222" s="205"/>
      <c r="AG1222" s="787"/>
    </row>
    <row r="1223" spans="1:33" x14ac:dyDescent="0.2">
      <c r="A1223" s="205"/>
      <c r="B1223" s="205"/>
      <c r="C1223" s="205"/>
      <c r="D1223" s="205"/>
      <c r="E1223" s="205"/>
      <c r="F1223" s="205"/>
      <c r="G1223" s="205"/>
      <c r="H1223" s="205"/>
      <c r="I1223" s="205"/>
      <c r="J1223" s="205"/>
      <c r="K1223" s="205"/>
      <c r="L1223" s="205"/>
      <c r="M1223" s="205"/>
      <c r="N1223" s="205"/>
      <c r="O1223" s="205"/>
      <c r="P1223" s="205"/>
      <c r="Q1223" s="205"/>
      <c r="R1223" s="205"/>
      <c r="S1223" s="205"/>
      <c r="T1223" s="205"/>
      <c r="X1223" s="205"/>
      <c r="Y1223" s="205"/>
      <c r="AG1223" s="787"/>
    </row>
    <row r="1224" spans="1:33" x14ac:dyDescent="0.2">
      <c r="A1224" s="205"/>
      <c r="B1224" s="205"/>
      <c r="C1224" s="205"/>
      <c r="D1224" s="205"/>
      <c r="E1224" s="205"/>
      <c r="F1224" s="205"/>
      <c r="G1224" s="205"/>
      <c r="H1224" s="205"/>
      <c r="I1224" s="205"/>
      <c r="J1224" s="205"/>
      <c r="K1224" s="205"/>
      <c r="L1224" s="205"/>
      <c r="M1224" s="205"/>
      <c r="N1224" s="205"/>
      <c r="O1224" s="205"/>
      <c r="P1224" s="205"/>
      <c r="Q1224" s="205"/>
      <c r="R1224" s="205"/>
      <c r="S1224" s="205"/>
      <c r="T1224" s="205"/>
      <c r="X1224" s="205"/>
      <c r="Y1224" s="205"/>
      <c r="AG1224" s="787"/>
    </row>
    <row r="1225" spans="1:33" x14ac:dyDescent="0.2">
      <c r="A1225" s="205"/>
      <c r="B1225" s="205"/>
      <c r="C1225" s="205"/>
      <c r="D1225" s="205"/>
      <c r="E1225" s="205"/>
      <c r="F1225" s="205"/>
      <c r="G1225" s="205"/>
      <c r="H1225" s="205"/>
      <c r="I1225" s="205"/>
      <c r="J1225" s="205"/>
      <c r="K1225" s="205"/>
      <c r="L1225" s="205"/>
      <c r="M1225" s="205"/>
      <c r="N1225" s="205"/>
      <c r="O1225" s="205"/>
      <c r="P1225" s="205"/>
      <c r="Q1225" s="205"/>
      <c r="R1225" s="205"/>
      <c r="S1225" s="205"/>
      <c r="T1225" s="205"/>
      <c r="X1225" s="205"/>
      <c r="Y1225" s="205"/>
      <c r="AG1225" s="787"/>
    </row>
    <row r="1226" spans="1:33" x14ac:dyDescent="0.2">
      <c r="A1226" s="205"/>
      <c r="B1226" s="205"/>
      <c r="C1226" s="205"/>
      <c r="D1226" s="205"/>
      <c r="E1226" s="205"/>
      <c r="F1226" s="205"/>
      <c r="G1226" s="205"/>
      <c r="H1226" s="205"/>
      <c r="I1226" s="205"/>
      <c r="J1226" s="205"/>
      <c r="K1226" s="205"/>
      <c r="L1226" s="205"/>
      <c r="M1226" s="205"/>
      <c r="N1226" s="205"/>
      <c r="O1226" s="205"/>
      <c r="P1226" s="205"/>
      <c r="Q1226" s="205"/>
      <c r="R1226" s="205"/>
      <c r="S1226" s="205"/>
      <c r="T1226" s="205"/>
      <c r="X1226" s="205"/>
      <c r="Y1226" s="205"/>
      <c r="AG1226" s="787"/>
    </row>
    <row r="1227" spans="1:33" x14ac:dyDescent="0.2">
      <c r="A1227" s="205"/>
      <c r="B1227" s="205"/>
      <c r="C1227" s="205"/>
      <c r="D1227" s="205"/>
      <c r="E1227" s="205"/>
      <c r="F1227" s="205"/>
      <c r="G1227" s="205"/>
      <c r="H1227" s="205"/>
      <c r="I1227" s="205"/>
      <c r="J1227" s="205"/>
      <c r="K1227" s="205"/>
      <c r="L1227" s="205"/>
      <c r="M1227" s="205"/>
      <c r="N1227" s="205"/>
      <c r="O1227" s="205"/>
      <c r="P1227" s="205"/>
      <c r="Q1227" s="205"/>
      <c r="R1227" s="205"/>
      <c r="S1227" s="205"/>
      <c r="T1227" s="205"/>
      <c r="X1227" s="205"/>
      <c r="Y1227" s="205"/>
      <c r="AG1227" s="787"/>
    </row>
    <row r="1228" spans="1:33" x14ac:dyDescent="0.2">
      <c r="A1228" s="205"/>
      <c r="B1228" s="205"/>
      <c r="C1228" s="205"/>
      <c r="D1228" s="205"/>
      <c r="E1228" s="205"/>
      <c r="F1228" s="205"/>
      <c r="G1228" s="205"/>
      <c r="H1228" s="205"/>
      <c r="I1228" s="205"/>
      <c r="J1228" s="205"/>
      <c r="K1228" s="205"/>
      <c r="L1228" s="205"/>
      <c r="M1228" s="205"/>
      <c r="N1228" s="205"/>
      <c r="O1228" s="205"/>
      <c r="P1228" s="205"/>
      <c r="Q1228" s="205"/>
      <c r="R1228" s="205"/>
      <c r="S1228" s="205"/>
      <c r="T1228" s="205"/>
      <c r="X1228" s="205"/>
      <c r="Y1228" s="205"/>
      <c r="AG1228" s="787"/>
    </row>
    <row r="1229" spans="1:33" x14ac:dyDescent="0.2">
      <c r="A1229" s="205"/>
      <c r="B1229" s="205"/>
      <c r="C1229" s="205"/>
      <c r="D1229" s="205"/>
      <c r="E1229" s="205"/>
      <c r="F1229" s="205"/>
      <c r="G1229" s="205"/>
      <c r="H1229" s="205"/>
      <c r="I1229" s="205"/>
      <c r="J1229" s="205"/>
      <c r="K1229" s="205"/>
      <c r="L1229" s="205"/>
      <c r="M1229" s="205"/>
      <c r="N1229" s="205"/>
      <c r="O1229" s="205"/>
      <c r="P1229" s="205"/>
      <c r="Q1229" s="205"/>
      <c r="R1229" s="205"/>
      <c r="S1229" s="205"/>
      <c r="T1229" s="205"/>
      <c r="X1229" s="205"/>
      <c r="Y1229" s="205"/>
      <c r="AG1229" s="787"/>
    </row>
    <row r="1230" spans="1:33" x14ac:dyDescent="0.2">
      <c r="A1230" s="205"/>
      <c r="B1230" s="205"/>
      <c r="C1230" s="205"/>
      <c r="D1230" s="205"/>
      <c r="E1230" s="205"/>
      <c r="F1230" s="205"/>
      <c r="G1230" s="205"/>
      <c r="H1230" s="205"/>
      <c r="I1230" s="205"/>
      <c r="J1230" s="205"/>
      <c r="K1230" s="205"/>
      <c r="L1230" s="205"/>
      <c r="M1230" s="205"/>
      <c r="N1230" s="205"/>
      <c r="O1230" s="205"/>
      <c r="P1230" s="205"/>
      <c r="Q1230" s="205"/>
      <c r="R1230" s="205"/>
      <c r="S1230" s="205"/>
      <c r="T1230" s="205"/>
      <c r="X1230" s="205"/>
      <c r="Y1230" s="205"/>
      <c r="AG1230" s="787"/>
    </row>
    <row r="1231" spans="1:33" x14ac:dyDescent="0.2">
      <c r="A1231" s="205"/>
      <c r="B1231" s="205"/>
      <c r="C1231" s="205"/>
      <c r="D1231" s="205"/>
      <c r="E1231" s="205"/>
      <c r="F1231" s="205"/>
      <c r="G1231" s="205"/>
      <c r="H1231" s="205"/>
      <c r="I1231" s="205"/>
      <c r="J1231" s="205"/>
      <c r="K1231" s="205"/>
      <c r="L1231" s="205"/>
      <c r="M1231" s="205"/>
      <c r="N1231" s="205"/>
      <c r="O1231" s="205"/>
      <c r="P1231" s="205"/>
      <c r="Q1231" s="205"/>
      <c r="R1231" s="205"/>
      <c r="S1231" s="205"/>
      <c r="T1231" s="205"/>
      <c r="X1231" s="205"/>
      <c r="Y1231" s="205"/>
      <c r="AG1231" s="787"/>
    </row>
    <row r="1232" spans="1:33" x14ac:dyDescent="0.2">
      <c r="A1232" s="205"/>
      <c r="B1232" s="205"/>
      <c r="C1232" s="205"/>
      <c r="D1232" s="205"/>
      <c r="E1232" s="205"/>
      <c r="F1232" s="205"/>
      <c r="G1232" s="205"/>
      <c r="H1232" s="205"/>
      <c r="I1232" s="205"/>
      <c r="J1232" s="205"/>
      <c r="K1232" s="205"/>
      <c r="L1232" s="205"/>
      <c r="M1232" s="205"/>
      <c r="N1232" s="205"/>
      <c r="O1232" s="205"/>
      <c r="P1232" s="205"/>
      <c r="Q1232" s="205"/>
      <c r="R1232" s="205"/>
      <c r="S1232" s="205"/>
      <c r="T1232" s="205"/>
      <c r="X1232" s="205"/>
      <c r="Y1232" s="205"/>
      <c r="AG1232" s="787"/>
    </row>
    <row r="1233" spans="1:33" x14ac:dyDescent="0.2">
      <c r="A1233" s="205"/>
      <c r="B1233" s="205"/>
      <c r="C1233" s="205"/>
      <c r="D1233" s="205"/>
      <c r="E1233" s="205"/>
      <c r="F1233" s="205"/>
      <c r="G1233" s="205"/>
      <c r="H1233" s="205"/>
      <c r="I1233" s="205"/>
      <c r="J1233" s="205"/>
      <c r="K1233" s="205"/>
      <c r="L1233" s="205"/>
      <c r="M1233" s="205"/>
      <c r="N1233" s="205"/>
      <c r="O1233" s="205"/>
      <c r="P1233" s="205"/>
      <c r="Q1233" s="205"/>
      <c r="R1233" s="205"/>
      <c r="S1233" s="205"/>
      <c r="T1233" s="205"/>
      <c r="X1233" s="205"/>
      <c r="Y1233" s="205"/>
      <c r="AG1233" s="787"/>
    </row>
    <row r="1234" spans="1:33" x14ac:dyDescent="0.2">
      <c r="A1234" s="205"/>
      <c r="B1234" s="205"/>
      <c r="C1234" s="205"/>
      <c r="D1234" s="205"/>
      <c r="E1234" s="205"/>
      <c r="F1234" s="205"/>
      <c r="G1234" s="205"/>
      <c r="H1234" s="205"/>
      <c r="I1234" s="205"/>
      <c r="J1234" s="205"/>
      <c r="K1234" s="205"/>
      <c r="L1234" s="205"/>
      <c r="M1234" s="205"/>
      <c r="N1234" s="205"/>
      <c r="O1234" s="205"/>
      <c r="P1234" s="205"/>
      <c r="Q1234" s="205"/>
      <c r="R1234" s="205"/>
      <c r="S1234" s="205"/>
      <c r="T1234" s="205"/>
      <c r="X1234" s="205"/>
      <c r="Y1234" s="205"/>
      <c r="AG1234" s="787"/>
    </row>
    <row r="1235" spans="1:33" x14ac:dyDescent="0.2">
      <c r="A1235" s="205"/>
      <c r="B1235" s="205"/>
      <c r="C1235" s="205"/>
      <c r="D1235" s="205"/>
      <c r="E1235" s="205"/>
      <c r="F1235" s="205"/>
      <c r="G1235" s="205"/>
      <c r="H1235" s="205"/>
      <c r="I1235" s="205"/>
      <c r="J1235" s="205"/>
      <c r="K1235" s="205"/>
      <c r="L1235" s="205"/>
      <c r="M1235" s="205"/>
      <c r="N1235" s="205"/>
      <c r="O1235" s="205"/>
      <c r="P1235" s="205"/>
      <c r="Q1235" s="205"/>
      <c r="R1235" s="205"/>
      <c r="S1235" s="205"/>
      <c r="T1235" s="205"/>
      <c r="X1235" s="205"/>
      <c r="Y1235" s="205"/>
      <c r="AG1235" s="787"/>
    </row>
    <row r="1236" spans="1:33" x14ac:dyDescent="0.2">
      <c r="A1236" s="205"/>
      <c r="B1236" s="205"/>
      <c r="C1236" s="205"/>
      <c r="D1236" s="205"/>
      <c r="E1236" s="205"/>
      <c r="F1236" s="205"/>
      <c r="G1236" s="205"/>
      <c r="H1236" s="205"/>
      <c r="I1236" s="205"/>
      <c r="J1236" s="205"/>
      <c r="K1236" s="205"/>
      <c r="L1236" s="205"/>
      <c r="M1236" s="205"/>
      <c r="N1236" s="205"/>
      <c r="O1236" s="205"/>
      <c r="P1236" s="205"/>
      <c r="Q1236" s="205"/>
      <c r="R1236" s="205"/>
      <c r="S1236" s="205"/>
      <c r="T1236" s="205"/>
      <c r="X1236" s="205"/>
      <c r="Y1236" s="205"/>
      <c r="AG1236" s="787"/>
    </row>
    <row r="1237" spans="1:33" x14ac:dyDescent="0.2">
      <c r="A1237" s="205"/>
      <c r="B1237" s="205"/>
      <c r="C1237" s="205"/>
      <c r="D1237" s="205"/>
      <c r="E1237" s="205"/>
      <c r="F1237" s="205"/>
      <c r="G1237" s="205"/>
      <c r="H1237" s="205"/>
      <c r="I1237" s="205"/>
      <c r="J1237" s="205"/>
      <c r="K1237" s="205"/>
      <c r="L1237" s="205"/>
      <c r="M1237" s="205"/>
      <c r="N1237" s="205"/>
      <c r="O1237" s="205"/>
      <c r="P1237" s="205"/>
      <c r="Q1237" s="205"/>
      <c r="R1237" s="205"/>
      <c r="S1237" s="205"/>
      <c r="T1237" s="205"/>
      <c r="X1237" s="205"/>
      <c r="Y1237" s="205"/>
      <c r="AG1237" s="787"/>
    </row>
    <row r="1238" spans="1:33" x14ac:dyDescent="0.2">
      <c r="A1238" s="205"/>
      <c r="B1238" s="205"/>
      <c r="C1238" s="205"/>
      <c r="D1238" s="205"/>
      <c r="E1238" s="205"/>
      <c r="F1238" s="205"/>
      <c r="G1238" s="205"/>
      <c r="H1238" s="205"/>
      <c r="I1238" s="205"/>
      <c r="J1238" s="205"/>
      <c r="K1238" s="205"/>
      <c r="L1238" s="205"/>
      <c r="M1238" s="205"/>
      <c r="N1238" s="205"/>
      <c r="O1238" s="205"/>
      <c r="P1238" s="205"/>
      <c r="Q1238" s="205"/>
      <c r="R1238" s="205"/>
      <c r="S1238" s="205"/>
      <c r="T1238" s="205"/>
      <c r="X1238" s="205"/>
      <c r="Y1238" s="205"/>
      <c r="AG1238" s="787"/>
    </row>
    <row r="1239" spans="1:33" x14ac:dyDescent="0.2">
      <c r="A1239" s="205"/>
      <c r="B1239" s="205"/>
      <c r="C1239" s="205"/>
      <c r="D1239" s="205"/>
      <c r="E1239" s="205"/>
      <c r="F1239" s="205"/>
      <c r="G1239" s="205"/>
      <c r="H1239" s="205"/>
      <c r="I1239" s="205"/>
      <c r="J1239" s="205"/>
      <c r="K1239" s="205"/>
      <c r="L1239" s="205"/>
      <c r="M1239" s="205"/>
      <c r="N1239" s="205"/>
      <c r="O1239" s="205"/>
      <c r="P1239" s="205"/>
      <c r="Q1239" s="205"/>
      <c r="R1239" s="205"/>
      <c r="S1239" s="205"/>
      <c r="T1239" s="205"/>
      <c r="X1239" s="205"/>
      <c r="Y1239" s="205"/>
      <c r="AG1239" s="787"/>
    </row>
    <row r="1240" spans="1:33" x14ac:dyDescent="0.2">
      <c r="A1240" s="205"/>
      <c r="B1240" s="205"/>
      <c r="C1240" s="205"/>
      <c r="D1240" s="205"/>
      <c r="E1240" s="205"/>
      <c r="F1240" s="205"/>
      <c r="G1240" s="205"/>
      <c r="H1240" s="205"/>
      <c r="I1240" s="205"/>
      <c r="J1240" s="205"/>
      <c r="K1240" s="205"/>
      <c r="L1240" s="205"/>
      <c r="M1240" s="205"/>
      <c r="N1240" s="205"/>
      <c r="O1240" s="205"/>
      <c r="P1240" s="205"/>
      <c r="Q1240" s="205"/>
      <c r="R1240" s="205"/>
      <c r="S1240" s="205"/>
      <c r="T1240" s="205"/>
      <c r="X1240" s="205"/>
      <c r="Y1240" s="205"/>
      <c r="AG1240" s="787"/>
    </row>
    <row r="1241" spans="1:33" x14ac:dyDescent="0.2">
      <c r="A1241" s="205"/>
      <c r="B1241" s="205"/>
      <c r="C1241" s="205"/>
      <c r="D1241" s="205"/>
      <c r="E1241" s="205"/>
      <c r="F1241" s="205"/>
      <c r="G1241" s="205"/>
      <c r="H1241" s="205"/>
      <c r="I1241" s="205"/>
      <c r="J1241" s="205"/>
      <c r="K1241" s="205"/>
      <c r="L1241" s="205"/>
      <c r="M1241" s="205"/>
      <c r="N1241" s="205"/>
      <c r="O1241" s="205"/>
      <c r="P1241" s="205"/>
      <c r="Q1241" s="205"/>
      <c r="R1241" s="205"/>
      <c r="S1241" s="205"/>
      <c r="T1241" s="205"/>
      <c r="X1241" s="205"/>
      <c r="Y1241" s="205"/>
      <c r="AG1241" s="787"/>
    </row>
    <row r="1242" spans="1:33" x14ac:dyDescent="0.2">
      <c r="A1242" s="205"/>
      <c r="B1242" s="205"/>
      <c r="C1242" s="205"/>
      <c r="D1242" s="205"/>
      <c r="E1242" s="205"/>
      <c r="F1242" s="205"/>
      <c r="G1242" s="205"/>
      <c r="H1242" s="205"/>
      <c r="I1242" s="205"/>
      <c r="J1242" s="205"/>
      <c r="K1242" s="205"/>
      <c r="L1242" s="205"/>
      <c r="M1242" s="205"/>
      <c r="N1242" s="205"/>
      <c r="O1242" s="205"/>
      <c r="P1242" s="205"/>
      <c r="Q1242" s="205"/>
      <c r="R1242" s="205"/>
      <c r="S1242" s="205"/>
      <c r="T1242" s="205"/>
      <c r="X1242" s="205"/>
      <c r="Y1242" s="205"/>
      <c r="AG1242" s="787"/>
    </row>
    <row r="1243" spans="1:33" x14ac:dyDescent="0.2">
      <c r="A1243" s="205"/>
      <c r="B1243" s="205"/>
      <c r="C1243" s="205"/>
      <c r="D1243" s="205"/>
      <c r="E1243" s="205"/>
      <c r="F1243" s="205"/>
      <c r="G1243" s="205"/>
      <c r="H1243" s="205"/>
      <c r="I1243" s="205"/>
      <c r="J1243" s="205"/>
      <c r="K1243" s="205"/>
      <c r="L1243" s="205"/>
      <c r="M1243" s="205"/>
      <c r="N1243" s="205"/>
      <c r="O1243" s="205"/>
      <c r="P1243" s="205"/>
      <c r="Q1243" s="205"/>
      <c r="R1243" s="205"/>
      <c r="S1243" s="205"/>
      <c r="T1243" s="205"/>
      <c r="X1243" s="205"/>
      <c r="Y1243" s="205"/>
      <c r="AG1243" s="787"/>
    </row>
    <row r="1244" spans="1:33" x14ac:dyDescent="0.2">
      <c r="A1244" s="205"/>
      <c r="B1244" s="205"/>
      <c r="C1244" s="205"/>
      <c r="D1244" s="205"/>
      <c r="E1244" s="205"/>
      <c r="F1244" s="205"/>
      <c r="G1244" s="205"/>
      <c r="H1244" s="205"/>
      <c r="I1244" s="205"/>
      <c r="J1244" s="205"/>
      <c r="K1244" s="205"/>
      <c r="L1244" s="205"/>
      <c r="M1244" s="205"/>
      <c r="N1244" s="205"/>
      <c r="O1244" s="205"/>
      <c r="P1244" s="205"/>
      <c r="Q1244" s="205"/>
      <c r="R1244" s="205"/>
      <c r="S1244" s="205"/>
      <c r="T1244" s="205"/>
      <c r="X1244" s="205"/>
      <c r="Y1244" s="205"/>
      <c r="AG1244" s="787"/>
    </row>
    <row r="1245" spans="1:33" x14ac:dyDescent="0.2">
      <c r="A1245" s="205"/>
      <c r="B1245" s="205"/>
      <c r="C1245" s="205"/>
      <c r="D1245" s="205"/>
      <c r="E1245" s="205"/>
      <c r="F1245" s="205"/>
      <c r="G1245" s="205"/>
      <c r="H1245" s="205"/>
      <c r="I1245" s="205"/>
      <c r="J1245" s="205"/>
      <c r="K1245" s="205"/>
      <c r="L1245" s="205"/>
      <c r="M1245" s="205"/>
      <c r="N1245" s="205"/>
      <c r="O1245" s="205"/>
      <c r="P1245" s="205"/>
      <c r="Q1245" s="205"/>
      <c r="R1245" s="205"/>
      <c r="S1245" s="205"/>
      <c r="T1245" s="205"/>
      <c r="X1245" s="205"/>
      <c r="Y1245" s="205"/>
      <c r="AG1245" s="787"/>
    </row>
    <row r="1246" spans="1:33" x14ac:dyDescent="0.2">
      <c r="A1246" s="205"/>
      <c r="B1246" s="205"/>
      <c r="C1246" s="205"/>
      <c r="D1246" s="205"/>
      <c r="E1246" s="205"/>
      <c r="F1246" s="205"/>
      <c r="G1246" s="205"/>
      <c r="H1246" s="205"/>
      <c r="I1246" s="205"/>
      <c r="J1246" s="205"/>
      <c r="K1246" s="205"/>
      <c r="L1246" s="205"/>
      <c r="M1246" s="205"/>
      <c r="N1246" s="205"/>
      <c r="O1246" s="205"/>
      <c r="P1246" s="205"/>
      <c r="Q1246" s="205"/>
      <c r="R1246" s="205"/>
      <c r="S1246" s="205"/>
      <c r="T1246" s="205"/>
      <c r="X1246" s="205"/>
      <c r="Y1246" s="205"/>
      <c r="AG1246" s="787"/>
    </row>
    <row r="1247" spans="1:33" x14ac:dyDescent="0.2">
      <c r="A1247" s="205"/>
      <c r="B1247" s="205"/>
      <c r="C1247" s="205"/>
      <c r="D1247" s="205"/>
      <c r="E1247" s="205"/>
      <c r="F1247" s="205"/>
      <c r="G1247" s="205"/>
      <c r="H1247" s="205"/>
      <c r="I1247" s="205"/>
      <c r="J1247" s="205"/>
      <c r="K1247" s="205"/>
      <c r="L1247" s="205"/>
      <c r="M1247" s="205"/>
      <c r="N1247" s="205"/>
      <c r="O1247" s="205"/>
      <c r="P1247" s="205"/>
      <c r="Q1247" s="205"/>
      <c r="R1247" s="205"/>
      <c r="S1247" s="205"/>
      <c r="T1247" s="205"/>
      <c r="X1247" s="205"/>
      <c r="Y1247" s="205"/>
      <c r="AG1247" s="787"/>
    </row>
    <row r="1248" spans="1:33" x14ac:dyDescent="0.2">
      <c r="A1248" s="205"/>
      <c r="B1248" s="205"/>
      <c r="C1248" s="205"/>
      <c r="D1248" s="205"/>
      <c r="E1248" s="205"/>
      <c r="F1248" s="205"/>
      <c r="G1248" s="205"/>
      <c r="H1248" s="205"/>
      <c r="I1248" s="205"/>
      <c r="J1248" s="205"/>
      <c r="K1248" s="205"/>
      <c r="L1248" s="205"/>
      <c r="M1248" s="205"/>
      <c r="N1248" s="205"/>
      <c r="O1248" s="205"/>
      <c r="P1248" s="205"/>
      <c r="Q1248" s="205"/>
      <c r="R1248" s="205"/>
      <c r="S1248" s="205"/>
      <c r="T1248" s="205"/>
      <c r="X1248" s="205"/>
      <c r="Y1248" s="205"/>
      <c r="AG1248" s="787"/>
    </row>
    <row r="1249" spans="1:33" x14ac:dyDescent="0.2">
      <c r="A1249" s="205"/>
      <c r="B1249" s="205"/>
      <c r="C1249" s="205"/>
      <c r="D1249" s="205"/>
      <c r="E1249" s="205"/>
      <c r="F1249" s="205"/>
      <c r="G1249" s="205"/>
      <c r="H1249" s="205"/>
      <c r="I1249" s="205"/>
      <c r="J1249" s="205"/>
      <c r="K1249" s="205"/>
      <c r="L1249" s="205"/>
      <c r="M1249" s="205"/>
      <c r="N1249" s="205"/>
      <c r="O1249" s="205"/>
      <c r="P1249" s="205"/>
      <c r="Q1249" s="205"/>
      <c r="R1249" s="205"/>
      <c r="S1249" s="205"/>
      <c r="T1249" s="205"/>
      <c r="X1249" s="205"/>
      <c r="Y1249" s="205"/>
      <c r="AG1249" s="787"/>
    </row>
    <row r="1250" spans="1:33" x14ac:dyDescent="0.2">
      <c r="A1250" s="205"/>
      <c r="B1250" s="205"/>
      <c r="C1250" s="205"/>
      <c r="D1250" s="205"/>
      <c r="E1250" s="205"/>
      <c r="F1250" s="205"/>
      <c r="G1250" s="205"/>
      <c r="H1250" s="205"/>
      <c r="I1250" s="205"/>
      <c r="J1250" s="205"/>
      <c r="K1250" s="205"/>
      <c r="L1250" s="205"/>
      <c r="M1250" s="205"/>
      <c r="N1250" s="205"/>
      <c r="O1250" s="205"/>
      <c r="P1250" s="205"/>
      <c r="Q1250" s="205"/>
      <c r="R1250" s="205"/>
      <c r="S1250" s="205"/>
      <c r="T1250" s="205"/>
      <c r="X1250" s="205"/>
      <c r="Y1250" s="205"/>
      <c r="AG1250" s="787"/>
    </row>
    <row r="1251" spans="1:33" x14ac:dyDescent="0.2">
      <c r="A1251" s="205"/>
      <c r="B1251" s="205"/>
      <c r="C1251" s="205"/>
      <c r="D1251" s="205"/>
      <c r="E1251" s="205"/>
      <c r="F1251" s="205"/>
      <c r="G1251" s="205"/>
      <c r="H1251" s="205"/>
      <c r="I1251" s="205"/>
      <c r="J1251" s="205"/>
      <c r="K1251" s="205"/>
      <c r="L1251" s="205"/>
      <c r="M1251" s="205"/>
      <c r="N1251" s="205"/>
      <c r="O1251" s="205"/>
      <c r="P1251" s="205"/>
      <c r="Q1251" s="205"/>
      <c r="R1251" s="205"/>
      <c r="S1251" s="205"/>
      <c r="T1251" s="205"/>
      <c r="X1251" s="205"/>
      <c r="Y1251" s="205"/>
      <c r="AG1251" s="787"/>
    </row>
    <row r="1252" spans="1:33" x14ac:dyDescent="0.2">
      <c r="A1252" s="205"/>
      <c r="B1252" s="205"/>
      <c r="C1252" s="205"/>
      <c r="D1252" s="205"/>
      <c r="E1252" s="205"/>
      <c r="F1252" s="205"/>
      <c r="G1252" s="205"/>
      <c r="H1252" s="205"/>
      <c r="I1252" s="205"/>
      <c r="J1252" s="205"/>
      <c r="K1252" s="205"/>
      <c r="L1252" s="205"/>
      <c r="M1252" s="205"/>
      <c r="N1252" s="205"/>
      <c r="O1252" s="205"/>
      <c r="P1252" s="205"/>
      <c r="Q1252" s="205"/>
      <c r="R1252" s="205"/>
      <c r="S1252" s="205"/>
      <c r="T1252" s="205"/>
      <c r="X1252" s="205"/>
      <c r="Y1252" s="205"/>
      <c r="AG1252" s="787"/>
    </row>
    <row r="1253" spans="1:33" x14ac:dyDescent="0.2">
      <c r="A1253" s="205"/>
      <c r="B1253" s="205"/>
      <c r="C1253" s="205"/>
      <c r="D1253" s="205"/>
      <c r="E1253" s="205"/>
      <c r="F1253" s="205"/>
      <c r="G1253" s="205"/>
      <c r="H1253" s="205"/>
      <c r="I1253" s="205"/>
      <c r="J1253" s="205"/>
      <c r="K1253" s="205"/>
      <c r="L1253" s="205"/>
      <c r="M1253" s="205"/>
      <c r="N1253" s="205"/>
      <c r="O1253" s="205"/>
      <c r="P1253" s="205"/>
      <c r="Q1253" s="205"/>
      <c r="R1253" s="205"/>
      <c r="S1253" s="205"/>
      <c r="T1253" s="205"/>
      <c r="X1253" s="205"/>
      <c r="Y1253" s="205"/>
      <c r="AG1253" s="787"/>
    </row>
    <row r="1254" spans="1:33" x14ac:dyDescent="0.2">
      <c r="A1254" s="205"/>
      <c r="B1254" s="205"/>
      <c r="C1254" s="205"/>
      <c r="D1254" s="205"/>
      <c r="E1254" s="205"/>
      <c r="F1254" s="205"/>
      <c r="G1254" s="205"/>
      <c r="H1254" s="205"/>
      <c r="I1254" s="205"/>
      <c r="J1254" s="205"/>
      <c r="K1254" s="205"/>
      <c r="L1254" s="205"/>
      <c r="M1254" s="205"/>
      <c r="N1254" s="205"/>
      <c r="O1254" s="205"/>
      <c r="P1254" s="205"/>
      <c r="Q1254" s="205"/>
      <c r="R1254" s="205"/>
      <c r="S1254" s="205"/>
      <c r="T1254" s="205"/>
      <c r="X1254" s="205"/>
      <c r="Y1254" s="205"/>
      <c r="AG1254" s="787"/>
    </row>
    <row r="1255" spans="1:33" x14ac:dyDescent="0.2">
      <c r="A1255" s="205"/>
      <c r="B1255" s="205"/>
      <c r="C1255" s="205"/>
      <c r="D1255" s="205"/>
      <c r="E1255" s="205"/>
      <c r="F1255" s="205"/>
      <c r="G1255" s="205"/>
      <c r="H1255" s="205"/>
      <c r="I1255" s="205"/>
      <c r="J1255" s="205"/>
      <c r="K1255" s="205"/>
      <c r="L1255" s="205"/>
      <c r="M1255" s="205"/>
      <c r="N1255" s="205"/>
      <c r="O1255" s="205"/>
      <c r="P1255" s="205"/>
      <c r="Q1255" s="205"/>
      <c r="R1255" s="205"/>
      <c r="S1255" s="205"/>
      <c r="T1255" s="205"/>
      <c r="X1255" s="205"/>
      <c r="Y1255" s="205"/>
      <c r="AG1255" s="787"/>
    </row>
    <row r="1256" spans="1:33" x14ac:dyDescent="0.2">
      <c r="A1256" s="205"/>
      <c r="B1256" s="205"/>
      <c r="C1256" s="205"/>
      <c r="D1256" s="205"/>
      <c r="E1256" s="205"/>
      <c r="F1256" s="205"/>
      <c r="G1256" s="205"/>
      <c r="H1256" s="205"/>
      <c r="I1256" s="205"/>
      <c r="J1256" s="205"/>
      <c r="K1256" s="205"/>
      <c r="L1256" s="205"/>
      <c r="M1256" s="205"/>
      <c r="N1256" s="205"/>
      <c r="O1256" s="205"/>
      <c r="P1256" s="205"/>
      <c r="Q1256" s="205"/>
      <c r="R1256" s="205"/>
      <c r="S1256" s="205"/>
      <c r="T1256" s="205"/>
      <c r="X1256" s="205"/>
      <c r="Y1256" s="205"/>
      <c r="AG1256" s="787"/>
    </row>
    <row r="1257" spans="1:33" x14ac:dyDescent="0.2">
      <c r="A1257" s="205"/>
      <c r="B1257" s="205"/>
      <c r="C1257" s="205"/>
      <c r="D1257" s="205"/>
      <c r="E1257" s="205"/>
      <c r="F1257" s="205"/>
      <c r="G1257" s="205"/>
      <c r="H1257" s="205"/>
      <c r="I1257" s="205"/>
      <c r="J1257" s="205"/>
      <c r="K1257" s="205"/>
      <c r="L1257" s="205"/>
      <c r="M1257" s="205"/>
      <c r="N1257" s="205"/>
      <c r="O1257" s="205"/>
      <c r="P1257" s="205"/>
      <c r="Q1257" s="205"/>
      <c r="R1257" s="205"/>
      <c r="S1257" s="205"/>
      <c r="T1257" s="205"/>
      <c r="X1257" s="205"/>
      <c r="Y1257" s="205"/>
      <c r="AG1257" s="787"/>
    </row>
    <row r="1258" spans="1:33" x14ac:dyDescent="0.2">
      <c r="A1258" s="205"/>
      <c r="B1258" s="205"/>
      <c r="C1258" s="205"/>
      <c r="D1258" s="205"/>
      <c r="E1258" s="205"/>
      <c r="F1258" s="205"/>
      <c r="G1258" s="205"/>
      <c r="H1258" s="205"/>
      <c r="I1258" s="205"/>
      <c r="J1258" s="205"/>
      <c r="K1258" s="205"/>
      <c r="L1258" s="205"/>
      <c r="M1258" s="205"/>
      <c r="N1258" s="205"/>
      <c r="O1258" s="205"/>
      <c r="P1258" s="205"/>
      <c r="Q1258" s="205"/>
      <c r="R1258" s="205"/>
      <c r="S1258" s="205"/>
      <c r="T1258" s="205"/>
      <c r="X1258" s="205"/>
      <c r="Y1258" s="205"/>
      <c r="AG1258" s="787"/>
    </row>
    <row r="1259" spans="1:33" x14ac:dyDescent="0.2">
      <c r="A1259" s="205"/>
      <c r="B1259" s="205"/>
      <c r="C1259" s="205"/>
      <c r="D1259" s="205"/>
      <c r="E1259" s="205"/>
      <c r="F1259" s="205"/>
      <c r="G1259" s="205"/>
      <c r="H1259" s="205"/>
      <c r="I1259" s="205"/>
      <c r="J1259" s="205"/>
      <c r="K1259" s="205"/>
      <c r="L1259" s="205"/>
      <c r="M1259" s="205"/>
      <c r="N1259" s="205"/>
      <c r="O1259" s="205"/>
      <c r="P1259" s="205"/>
      <c r="Q1259" s="205"/>
      <c r="R1259" s="205"/>
      <c r="S1259" s="205"/>
      <c r="T1259" s="205"/>
      <c r="X1259" s="205"/>
      <c r="Y1259" s="205"/>
      <c r="AG1259" s="787"/>
    </row>
    <row r="1260" spans="1:33" x14ac:dyDescent="0.2">
      <c r="A1260" s="205"/>
      <c r="B1260" s="205"/>
      <c r="C1260" s="205"/>
      <c r="D1260" s="205"/>
      <c r="E1260" s="205"/>
      <c r="F1260" s="205"/>
      <c r="G1260" s="205"/>
      <c r="H1260" s="205"/>
      <c r="I1260" s="205"/>
      <c r="J1260" s="205"/>
      <c r="K1260" s="205"/>
      <c r="L1260" s="205"/>
      <c r="M1260" s="205"/>
      <c r="N1260" s="205"/>
      <c r="O1260" s="205"/>
      <c r="P1260" s="205"/>
      <c r="Q1260" s="205"/>
      <c r="R1260" s="205"/>
      <c r="S1260" s="205"/>
      <c r="T1260" s="205"/>
      <c r="X1260" s="205"/>
      <c r="Y1260" s="205"/>
      <c r="AG1260" s="787"/>
    </row>
    <row r="1261" spans="1:33" x14ac:dyDescent="0.2">
      <c r="A1261" s="205"/>
      <c r="B1261" s="205"/>
      <c r="C1261" s="205"/>
      <c r="D1261" s="205"/>
      <c r="E1261" s="205"/>
      <c r="F1261" s="205"/>
      <c r="G1261" s="205"/>
      <c r="H1261" s="205"/>
      <c r="I1261" s="205"/>
      <c r="J1261" s="205"/>
      <c r="K1261" s="205"/>
      <c r="L1261" s="205"/>
      <c r="M1261" s="205"/>
      <c r="N1261" s="205"/>
      <c r="O1261" s="205"/>
      <c r="P1261" s="205"/>
      <c r="Q1261" s="205"/>
      <c r="R1261" s="205"/>
      <c r="S1261" s="205"/>
      <c r="T1261" s="205"/>
      <c r="X1261" s="205"/>
      <c r="Y1261" s="205"/>
      <c r="AG1261" s="787"/>
    </row>
    <row r="1262" spans="1:33" x14ac:dyDescent="0.2">
      <c r="A1262" s="205"/>
      <c r="B1262" s="205"/>
      <c r="C1262" s="205"/>
      <c r="D1262" s="205"/>
      <c r="E1262" s="205"/>
      <c r="F1262" s="205"/>
      <c r="G1262" s="205"/>
      <c r="H1262" s="205"/>
      <c r="I1262" s="205"/>
      <c r="J1262" s="205"/>
      <c r="K1262" s="205"/>
      <c r="L1262" s="205"/>
      <c r="M1262" s="205"/>
      <c r="N1262" s="205"/>
      <c r="O1262" s="205"/>
      <c r="P1262" s="205"/>
      <c r="Q1262" s="205"/>
      <c r="R1262" s="205"/>
      <c r="S1262" s="205"/>
      <c r="T1262" s="205"/>
      <c r="X1262" s="205"/>
      <c r="Y1262" s="205"/>
      <c r="AG1262" s="787"/>
    </row>
    <row r="1263" spans="1:33" x14ac:dyDescent="0.2">
      <c r="A1263" s="205"/>
      <c r="B1263" s="205"/>
      <c r="C1263" s="205"/>
      <c r="D1263" s="205"/>
      <c r="E1263" s="205"/>
      <c r="F1263" s="205"/>
      <c r="G1263" s="205"/>
      <c r="H1263" s="205"/>
      <c r="I1263" s="205"/>
      <c r="J1263" s="205"/>
      <c r="K1263" s="205"/>
      <c r="L1263" s="205"/>
      <c r="M1263" s="205"/>
      <c r="N1263" s="205"/>
      <c r="O1263" s="205"/>
      <c r="P1263" s="205"/>
      <c r="Q1263" s="205"/>
      <c r="R1263" s="205"/>
      <c r="S1263" s="205"/>
      <c r="T1263" s="205"/>
      <c r="X1263" s="205"/>
      <c r="Y1263" s="205"/>
      <c r="AG1263" s="787"/>
    </row>
    <row r="1264" spans="1:33" x14ac:dyDescent="0.2">
      <c r="A1264" s="205"/>
      <c r="B1264" s="205"/>
      <c r="C1264" s="205"/>
      <c r="D1264" s="205"/>
      <c r="E1264" s="205"/>
      <c r="F1264" s="205"/>
      <c r="G1264" s="205"/>
      <c r="H1264" s="205"/>
      <c r="I1264" s="205"/>
      <c r="J1264" s="205"/>
      <c r="K1264" s="205"/>
      <c r="L1264" s="205"/>
      <c r="M1264" s="205"/>
      <c r="N1264" s="205"/>
      <c r="O1264" s="205"/>
      <c r="P1264" s="205"/>
      <c r="Q1264" s="205"/>
      <c r="R1264" s="205"/>
      <c r="S1264" s="205"/>
      <c r="T1264" s="205"/>
      <c r="X1264" s="205"/>
      <c r="Y1264" s="205"/>
      <c r="AG1264" s="787"/>
    </row>
    <row r="1265" spans="1:33" x14ac:dyDescent="0.2">
      <c r="A1265" s="205"/>
      <c r="B1265" s="205"/>
      <c r="C1265" s="205"/>
      <c r="D1265" s="205"/>
      <c r="E1265" s="205"/>
      <c r="F1265" s="205"/>
      <c r="G1265" s="205"/>
      <c r="H1265" s="205"/>
      <c r="I1265" s="205"/>
      <c r="J1265" s="205"/>
      <c r="K1265" s="205"/>
      <c r="L1265" s="205"/>
      <c r="M1265" s="205"/>
      <c r="N1265" s="205"/>
      <c r="O1265" s="205"/>
      <c r="P1265" s="205"/>
      <c r="Q1265" s="205"/>
      <c r="R1265" s="205"/>
      <c r="S1265" s="205"/>
      <c r="T1265" s="205"/>
      <c r="X1265" s="205"/>
      <c r="Y1265" s="205"/>
      <c r="AG1265" s="787"/>
    </row>
    <row r="1266" spans="1:33" x14ac:dyDescent="0.2">
      <c r="A1266" s="205"/>
      <c r="B1266" s="205"/>
      <c r="C1266" s="205"/>
      <c r="D1266" s="205"/>
      <c r="E1266" s="205"/>
      <c r="F1266" s="205"/>
      <c r="G1266" s="205"/>
      <c r="H1266" s="205"/>
      <c r="I1266" s="205"/>
      <c r="J1266" s="205"/>
      <c r="K1266" s="205"/>
      <c r="L1266" s="205"/>
      <c r="M1266" s="205"/>
      <c r="N1266" s="205"/>
      <c r="O1266" s="205"/>
      <c r="P1266" s="205"/>
      <c r="Q1266" s="205"/>
      <c r="R1266" s="205"/>
      <c r="S1266" s="205"/>
      <c r="T1266" s="205"/>
      <c r="X1266" s="205"/>
      <c r="Y1266" s="205"/>
      <c r="AG1266" s="787"/>
    </row>
    <row r="1267" spans="1:33" x14ac:dyDescent="0.2">
      <c r="A1267" s="205"/>
      <c r="B1267" s="205"/>
      <c r="C1267" s="205"/>
      <c r="D1267" s="205"/>
      <c r="E1267" s="205"/>
      <c r="F1267" s="205"/>
      <c r="G1267" s="205"/>
      <c r="H1267" s="205"/>
      <c r="I1267" s="205"/>
      <c r="J1267" s="205"/>
      <c r="K1267" s="205"/>
      <c r="L1267" s="205"/>
      <c r="M1267" s="205"/>
      <c r="N1267" s="205"/>
      <c r="O1267" s="205"/>
      <c r="P1267" s="205"/>
      <c r="Q1267" s="205"/>
      <c r="R1267" s="205"/>
      <c r="S1267" s="205"/>
      <c r="T1267" s="205"/>
      <c r="X1267" s="205"/>
      <c r="Y1267" s="205"/>
      <c r="AG1267" s="787"/>
    </row>
    <row r="1268" spans="1:33" x14ac:dyDescent="0.2">
      <c r="A1268" s="205"/>
      <c r="B1268" s="205"/>
      <c r="C1268" s="205"/>
      <c r="D1268" s="205"/>
      <c r="E1268" s="205"/>
      <c r="F1268" s="205"/>
      <c r="G1268" s="205"/>
      <c r="H1268" s="205"/>
      <c r="I1268" s="205"/>
      <c r="J1268" s="205"/>
      <c r="K1268" s="205"/>
      <c r="L1268" s="205"/>
      <c r="M1268" s="205"/>
      <c r="N1268" s="205"/>
      <c r="O1268" s="205"/>
      <c r="P1268" s="205"/>
      <c r="Q1268" s="205"/>
      <c r="R1268" s="205"/>
      <c r="S1268" s="205"/>
      <c r="T1268" s="205"/>
      <c r="X1268" s="205"/>
      <c r="Y1268" s="205"/>
      <c r="AG1268" s="787"/>
    </row>
    <row r="1269" spans="1:33" x14ac:dyDescent="0.2">
      <c r="A1269" s="205"/>
      <c r="B1269" s="205"/>
      <c r="C1269" s="205"/>
      <c r="D1269" s="205"/>
      <c r="E1269" s="205"/>
      <c r="F1269" s="205"/>
      <c r="G1269" s="205"/>
      <c r="H1269" s="205"/>
      <c r="I1269" s="205"/>
      <c r="J1269" s="205"/>
      <c r="K1269" s="205"/>
      <c r="L1269" s="205"/>
      <c r="M1269" s="205"/>
      <c r="N1269" s="205"/>
      <c r="O1269" s="205"/>
      <c r="P1269" s="205"/>
      <c r="Q1269" s="205"/>
      <c r="R1269" s="205"/>
      <c r="S1269" s="205"/>
      <c r="T1269" s="205"/>
      <c r="X1269" s="205"/>
      <c r="Y1269" s="205"/>
      <c r="AG1269" s="787"/>
    </row>
    <row r="1270" spans="1:33" x14ac:dyDescent="0.2">
      <c r="A1270" s="205"/>
      <c r="B1270" s="205"/>
      <c r="C1270" s="205"/>
      <c r="D1270" s="205"/>
      <c r="E1270" s="205"/>
      <c r="F1270" s="205"/>
      <c r="G1270" s="205"/>
      <c r="H1270" s="205"/>
      <c r="I1270" s="205"/>
      <c r="J1270" s="205"/>
      <c r="K1270" s="205"/>
      <c r="L1270" s="205"/>
      <c r="M1270" s="205"/>
      <c r="N1270" s="205"/>
      <c r="O1270" s="205"/>
      <c r="P1270" s="205"/>
      <c r="Q1270" s="205"/>
      <c r="R1270" s="205"/>
      <c r="S1270" s="205"/>
      <c r="T1270" s="205"/>
      <c r="X1270" s="205"/>
      <c r="Y1270" s="205"/>
      <c r="AG1270" s="787"/>
    </row>
    <row r="1271" spans="1:33" x14ac:dyDescent="0.2">
      <c r="A1271" s="205"/>
      <c r="B1271" s="205"/>
      <c r="C1271" s="205"/>
      <c r="D1271" s="205"/>
      <c r="E1271" s="205"/>
      <c r="F1271" s="205"/>
      <c r="G1271" s="205"/>
      <c r="H1271" s="205"/>
      <c r="I1271" s="205"/>
      <c r="J1271" s="205"/>
      <c r="K1271" s="205"/>
      <c r="L1271" s="205"/>
      <c r="M1271" s="205"/>
      <c r="N1271" s="205"/>
      <c r="O1271" s="205"/>
      <c r="P1271" s="205"/>
      <c r="Q1271" s="205"/>
      <c r="R1271" s="205"/>
      <c r="S1271" s="205"/>
      <c r="T1271" s="205"/>
      <c r="X1271" s="205"/>
      <c r="Y1271" s="205"/>
      <c r="AG1271" s="787"/>
    </row>
    <row r="1272" spans="1:33" x14ac:dyDescent="0.2">
      <c r="A1272" s="205"/>
      <c r="B1272" s="205"/>
      <c r="C1272" s="205"/>
      <c r="D1272" s="205"/>
      <c r="E1272" s="205"/>
      <c r="F1272" s="205"/>
      <c r="G1272" s="205"/>
      <c r="H1272" s="205"/>
      <c r="I1272" s="205"/>
      <c r="J1272" s="205"/>
      <c r="K1272" s="205"/>
      <c r="L1272" s="205"/>
      <c r="M1272" s="205"/>
      <c r="N1272" s="205"/>
      <c r="O1272" s="205"/>
      <c r="P1272" s="205"/>
      <c r="Q1272" s="205"/>
      <c r="R1272" s="205"/>
      <c r="S1272" s="205"/>
      <c r="T1272" s="205"/>
      <c r="X1272" s="205"/>
      <c r="Y1272" s="205"/>
      <c r="AG1272" s="787"/>
    </row>
    <row r="1273" spans="1:33" x14ac:dyDescent="0.2">
      <c r="A1273" s="205"/>
      <c r="B1273" s="205"/>
      <c r="C1273" s="205"/>
      <c r="D1273" s="205"/>
      <c r="E1273" s="205"/>
      <c r="F1273" s="205"/>
      <c r="G1273" s="205"/>
      <c r="H1273" s="205"/>
      <c r="I1273" s="205"/>
      <c r="J1273" s="205"/>
      <c r="K1273" s="205"/>
      <c r="L1273" s="205"/>
      <c r="M1273" s="205"/>
      <c r="N1273" s="205"/>
      <c r="O1273" s="205"/>
      <c r="P1273" s="205"/>
      <c r="Q1273" s="205"/>
      <c r="R1273" s="205"/>
      <c r="S1273" s="205"/>
      <c r="T1273" s="205"/>
      <c r="X1273" s="205"/>
      <c r="Y1273" s="205"/>
      <c r="AG1273" s="787"/>
    </row>
    <row r="1274" spans="1:33" x14ac:dyDescent="0.2">
      <c r="A1274" s="205"/>
      <c r="B1274" s="205"/>
      <c r="C1274" s="205"/>
      <c r="D1274" s="205"/>
      <c r="E1274" s="205"/>
      <c r="F1274" s="205"/>
      <c r="G1274" s="205"/>
      <c r="H1274" s="205"/>
      <c r="I1274" s="205"/>
      <c r="J1274" s="205"/>
      <c r="K1274" s="205"/>
      <c r="L1274" s="205"/>
      <c r="M1274" s="205"/>
      <c r="N1274" s="205"/>
      <c r="O1274" s="205"/>
      <c r="P1274" s="205"/>
      <c r="Q1274" s="205"/>
      <c r="R1274" s="205"/>
      <c r="S1274" s="205"/>
      <c r="T1274" s="205"/>
      <c r="X1274" s="205"/>
      <c r="Y1274" s="205"/>
      <c r="AG1274" s="787"/>
    </row>
    <row r="1275" spans="1:33" x14ac:dyDescent="0.2">
      <c r="A1275" s="205"/>
      <c r="B1275" s="205"/>
      <c r="C1275" s="205"/>
      <c r="D1275" s="205"/>
      <c r="E1275" s="205"/>
      <c r="F1275" s="205"/>
      <c r="G1275" s="205"/>
      <c r="H1275" s="205"/>
      <c r="I1275" s="205"/>
      <c r="J1275" s="205"/>
      <c r="K1275" s="205"/>
      <c r="L1275" s="205"/>
      <c r="M1275" s="205"/>
      <c r="N1275" s="205"/>
      <c r="O1275" s="205"/>
      <c r="P1275" s="205"/>
      <c r="Q1275" s="205"/>
      <c r="R1275" s="205"/>
      <c r="S1275" s="205"/>
      <c r="T1275" s="205"/>
      <c r="X1275" s="205"/>
      <c r="Y1275" s="205"/>
      <c r="AG1275" s="787"/>
    </row>
    <row r="1276" spans="1:33" x14ac:dyDescent="0.2">
      <c r="A1276" s="205"/>
      <c r="B1276" s="205"/>
      <c r="C1276" s="205"/>
      <c r="D1276" s="205"/>
      <c r="E1276" s="205"/>
      <c r="F1276" s="205"/>
      <c r="G1276" s="205"/>
      <c r="H1276" s="205"/>
      <c r="I1276" s="205"/>
      <c r="J1276" s="205"/>
      <c r="K1276" s="205"/>
      <c r="L1276" s="205"/>
      <c r="M1276" s="205"/>
      <c r="N1276" s="205"/>
      <c r="O1276" s="205"/>
      <c r="P1276" s="205"/>
      <c r="Q1276" s="205"/>
      <c r="R1276" s="205"/>
      <c r="S1276" s="205"/>
      <c r="T1276" s="205"/>
      <c r="X1276" s="205"/>
      <c r="Y1276" s="205"/>
      <c r="AG1276" s="787"/>
    </row>
    <row r="1277" spans="1:33" x14ac:dyDescent="0.2">
      <c r="A1277" s="205"/>
      <c r="B1277" s="205"/>
      <c r="C1277" s="205"/>
      <c r="D1277" s="205"/>
      <c r="E1277" s="205"/>
      <c r="F1277" s="205"/>
      <c r="G1277" s="205"/>
      <c r="H1277" s="205"/>
      <c r="I1277" s="205"/>
      <c r="J1277" s="205"/>
      <c r="K1277" s="205"/>
      <c r="L1277" s="205"/>
      <c r="M1277" s="205"/>
      <c r="N1277" s="205"/>
      <c r="O1277" s="205"/>
      <c r="P1277" s="205"/>
      <c r="Q1277" s="205"/>
      <c r="R1277" s="205"/>
      <c r="S1277" s="205"/>
      <c r="T1277" s="205"/>
      <c r="X1277" s="205"/>
      <c r="Y1277" s="205"/>
      <c r="AG1277" s="787"/>
    </row>
    <row r="1278" spans="1:33" x14ac:dyDescent="0.2">
      <c r="A1278" s="205"/>
      <c r="B1278" s="205"/>
      <c r="C1278" s="205"/>
      <c r="D1278" s="205"/>
      <c r="E1278" s="205"/>
      <c r="F1278" s="205"/>
      <c r="G1278" s="205"/>
      <c r="H1278" s="205"/>
      <c r="I1278" s="205"/>
      <c r="J1278" s="205"/>
      <c r="K1278" s="205"/>
      <c r="L1278" s="205"/>
      <c r="M1278" s="205"/>
      <c r="N1278" s="205"/>
      <c r="O1278" s="205"/>
      <c r="P1278" s="205"/>
      <c r="Q1278" s="205"/>
      <c r="R1278" s="205"/>
      <c r="S1278" s="205"/>
      <c r="T1278" s="205"/>
      <c r="X1278" s="205"/>
      <c r="Y1278" s="205"/>
      <c r="AG1278" s="787"/>
    </row>
    <row r="1279" spans="1:33" x14ac:dyDescent="0.2">
      <c r="A1279" s="205"/>
      <c r="B1279" s="205"/>
      <c r="C1279" s="205"/>
      <c r="D1279" s="205"/>
      <c r="E1279" s="205"/>
      <c r="F1279" s="205"/>
      <c r="G1279" s="205"/>
      <c r="H1279" s="205"/>
      <c r="I1279" s="205"/>
      <c r="J1279" s="205"/>
      <c r="K1279" s="205"/>
      <c r="L1279" s="205"/>
      <c r="M1279" s="205"/>
      <c r="N1279" s="205"/>
      <c r="O1279" s="205"/>
      <c r="P1279" s="205"/>
      <c r="Q1279" s="205"/>
      <c r="R1279" s="205"/>
      <c r="S1279" s="205"/>
      <c r="T1279" s="205"/>
      <c r="X1279" s="205"/>
      <c r="Y1279" s="205"/>
      <c r="AG1279" s="787"/>
    </row>
    <row r="1280" spans="1:33" x14ac:dyDescent="0.2">
      <c r="A1280" s="205"/>
      <c r="B1280" s="205"/>
      <c r="C1280" s="205"/>
      <c r="D1280" s="205"/>
      <c r="E1280" s="205"/>
      <c r="F1280" s="205"/>
      <c r="G1280" s="205"/>
      <c r="H1280" s="205"/>
      <c r="I1280" s="205"/>
      <c r="J1280" s="205"/>
      <c r="K1280" s="205"/>
      <c r="L1280" s="205"/>
      <c r="M1280" s="205"/>
      <c r="N1280" s="205"/>
      <c r="O1280" s="205"/>
      <c r="P1280" s="205"/>
      <c r="Q1280" s="205"/>
      <c r="R1280" s="205"/>
      <c r="S1280" s="205"/>
      <c r="T1280" s="205"/>
      <c r="X1280" s="205"/>
      <c r="Y1280" s="205"/>
      <c r="AG1280" s="787"/>
    </row>
    <row r="1281" spans="1:33" x14ac:dyDescent="0.2">
      <c r="A1281" s="205"/>
      <c r="B1281" s="205"/>
      <c r="C1281" s="205"/>
      <c r="D1281" s="205"/>
      <c r="E1281" s="205"/>
      <c r="F1281" s="205"/>
      <c r="G1281" s="205"/>
      <c r="H1281" s="205"/>
      <c r="I1281" s="205"/>
      <c r="J1281" s="205"/>
      <c r="K1281" s="205"/>
      <c r="L1281" s="205"/>
      <c r="M1281" s="205"/>
      <c r="N1281" s="205"/>
      <c r="O1281" s="205"/>
      <c r="P1281" s="205"/>
      <c r="Q1281" s="205"/>
      <c r="R1281" s="205"/>
      <c r="S1281" s="205"/>
      <c r="T1281" s="205"/>
      <c r="X1281" s="205"/>
      <c r="Y1281" s="205"/>
      <c r="AG1281" s="787"/>
    </row>
    <row r="1282" spans="1:33" x14ac:dyDescent="0.2">
      <c r="A1282" s="205"/>
      <c r="B1282" s="205"/>
      <c r="C1282" s="205"/>
      <c r="D1282" s="205"/>
      <c r="E1282" s="205"/>
      <c r="F1282" s="205"/>
      <c r="G1282" s="205"/>
      <c r="H1282" s="205"/>
      <c r="I1282" s="205"/>
      <c r="J1282" s="205"/>
      <c r="K1282" s="205"/>
      <c r="L1282" s="205"/>
      <c r="M1282" s="205"/>
      <c r="N1282" s="205"/>
      <c r="O1282" s="205"/>
      <c r="P1282" s="205"/>
      <c r="Q1282" s="205"/>
      <c r="R1282" s="205"/>
      <c r="S1282" s="205"/>
      <c r="T1282" s="205"/>
      <c r="X1282" s="205"/>
      <c r="Y1282" s="205"/>
      <c r="AG1282" s="787"/>
    </row>
    <row r="1283" spans="1:33" x14ac:dyDescent="0.2">
      <c r="A1283" s="205"/>
      <c r="B1283" s="205"/>
      <c r="C1283" s="205"/>
      <c r="D1283" s="205"/>
      <c r="E1283" s="205"/>
      <c r="F1283" s="205"/>
      <c r="G1283" s="205"/>
      <c r="H1283" s="205"/>
      <c r="I1283" s="205"/>
      <c r="J1283" s="205"/>
      <c r="K1283" s="205"/>
      <c r="L1283" s="205"/>
      <c r="M1283" s="205"/>
      <c r="N1283" s="205"/>
      <c r="O1283" s="205"/>
      <c r="P1283" s="205"/>
      <c r="Q1283" s="205"/>
      <c r="R1283" s="205"/>
      <c r="S1283" s="205"/>
      <c r="T1283" s="205"/>
      <c r="X1283" s="205"/>
      <c r="Y1283" s="205"/>
      <c r="AG1283" s="787"/>
    </row>
    <row r="1284" spans="1:33" x14ac:dyDescent="0.2">
      <c r="A1284" s="205"/>
      <c r="B1284" s="205"/>
      <c r="C1284" s="205"/>
      <c r="D1284" s="205"/>
      <c r="E1284" s="205"/>
      <c r="F1284" s="205"/>
      <c r="G1284" s="205"/>
      <c r="H1284" s="205"/>
      <c r="I1284" s="205"/>
      <c r="J1284" s="205"/>
      <c r="K1284" s="205"/>
      <c r="L1284" s="205"/>
      <c r="M1284" s="205"/>
      <c r="N1284" s="205"/>
      <c r="O1284" s="205"/>
      <c r="P1284" s="205"/>
      <c r="Q1284" s="205"/>
      <c r="R1284" s="205"/>
      <c r="S1284" s="205"/>
      <c r="T1284" s="205"/>
      <c r="X1284" s="205"/>
      <c r="Y1284" s="205"/>
      <c r="AG1284" s="787"/>
    </row>
    <row r="1285" spans="1:33" x14ac:dyDescent="0.2">
      <c r="A1285" s="205"/>
      <c r="B1285" s="205"/>
      <c r="C1285" s="205"/>
      <c r="D1285" s="205"/>
      <c r="E1285" s="205"/>
      <c r="F1285" s="205"/>
      <c r="G1285" s="205"/>
      <c r="H1285" s="205"/>
      <c r="I1285" s="205"/>
      <c r="J1285" s="205"/>
      <c r="K1285" s="205"/>
      <c r="L1285" s="205"/>
      <c r="M1285" s="205"/>
      <c r="N1285" s="205"/>
      <c r="O1285" s="205"/>
      <c r="P1285" s="205"/>
      <c r="Q1285" s="205"/>
      <c r="R1285" s="205"/>
      <c r="S1285" s="205"/>
      <c r="T1285" s="205"/>
      <c r="X1285" s="205"/>
      <c r="Y1285" s="205"/>
      <c r="AG1285" s="787"/>
    </row>
    <row r="1286" spans="1:33" x14ac:dyDescent="0.2">
      <c r="A1286" s="205"/>
      <c r="B1286" s="205"/>
      <c r="C1286" s="205"/>
      <c r="D1286" s="205"/>
      <c r="E1286" s="205"/>
      <c r="F1286" s="205"/>
      <c r="G1286" s="205"/>
      <c r="H1286" s="205"/>
      <c r="I1286" s="205"/>
      <c r="J1286" s="205"/>
      <c r="K1286" s="205"/>
      <c r="L1286" s="205"/>
      <c r="M1286" s="205"/>
      <c r="N1286" s="205"/>
      <c r="O1286" s="205"/>
      <c r="P1286" s="205"/>
      <c r="Q1286" s="205"/>
      <c r="R1286" s="205"/>
      <c r="S1286" s="205"/>
      <c r="T1286" s="205"/>
      <c r="X1286" s="205"/>
      <c r="Y1286" s="205"/>
      <c r="AG1286" s="787"/>
    </row>
    <row r="1287" spans="1:33" x14ac:dyDescent="0.2">
      <c r="A1287" s="205"/>
      <c r="B1287" s="205"/>
      <c r="C1287" s="205"/>
      <c r="D1287" s="205"/>
      <c r="E1287" s="205"/>
      <c r="F1287" s="205"/>
      <c r="G1287" s="205"/>
      <c r="H1287" s="205"/>
      <c r="I1287" s="205"/>
      <c r="J1287" s="205"/>
      <c r="K1287" s="205"/>
      <c r="L1287" s="205"/>
      <c r="M1287" s="205"/>
      <c r="N1287" s="205"/>
      <c r="O1287" s="205"/>
      <c r="P1287" s="205"/>
      <c r="Q1287" s="205"/>
      <c r="R1287" s="205"/>
      <c r="S1287" s="205"/>
      <c r="T1287" s="205"/>
      <c r="X1287" s="205"/>
      <c r="Y1287" s="205"/>
      <c r="AG1287" s="787"/>
    </row>
    <row r="1288" spans="1:33" x14ac:dyDescent="0.2">
      <c r="A1288" s="205"/>
      <c r="B1288" s="205"/>
      <c r="C1288" s="205"/>
      <c r="D1288" s="205"/>
      <c r="E1288" s="205"/>
      <c r="F1288" s="205"/>
      <c r="G1288" s="205"/>
      <c r="H1288" s="205"/>
      <c r="I1288" s="205"/>
      <c r="J1288" s="205"/>
      <c r="K1288" s="205"/>
      <c r="L1288" s="205"/>
      <c r="M1288" s="205"/>
      <c r="N1288" s="205"/>
      <c r="O1288" s="205"/>
      <c r="P1288" s="205"/>
      <c r="Q1288" s="205"/>
      <c r="R1288" s="205"/>
      <c r="S1288" s="205"/>
      <c r="T1288" s="205"/>
      <c r="X1288" s="205"/>
      <c r="Y1288" s="205"/>
      <c r="AG1288" s="787"/>
    </row>
    <row r="1289" spans="1:33" x14ac:dyDescent="0.2">
      <c r="A1289" s="205"/>
      <c r="B1289" s="205"/>
      <c r="C1289" s="205"/>
      <c r="D1289" s="205"/>
      <c r="E1289" s="205"/>
      <c r="F1289" s="205"/>
      <c r="G1289" s="205"/>
      <c r="H1289" s="205"/>
      <c r="I1289" s="205"/>
      <c r="J1289" s="205"/>
      <c r="K1289" s="205"/>
      <c r="L1289" s="205"/>
      <c r="M1289" s="205"/>
      <c r="N1289" s="205"/>
      <c r="O1289" s="205"/>
      <c r="P1289" s="205"/>
      <c r="Q1289" s="205"/>
      <c r="R1289" s="205"/>
      <c r="S1289" s="205"/>
      <c r="T1289" s="205"/>
      <c r="X1289" s="205"/>
      <c r="Y1289" s="205"/>
      <c r="AG1289" s="787"/>
    </row>
    <row r="1290" spans="1:33" x14ac:dyDescent="0.2">
      <c r="A1290" s="205"/>
      <c r="B1290" s="205"/>
      <c r="C1290" s="205"/>
      <c r="D1290" s="205"/>
      <c r="E1290" s="205"/>
      <c r="F1290" s="205"/>
      <c r="G1290" s="205"/>
      <c r="H1290" s="205"/>
      <c r="I1290" s="205"/>
      <c r="J1290" s="205"/>
      <c r="K1290" s="205"/>
      <c r="L1290" s="205"/>
      <c r="M1290" s="205"/>
      <c r="N1290" s="205"/>
      <c r="O1290" s="205"/>
      <c r="P1290" s="205"/>
      <c r="Q1290" s="205"/>
      <c r="R1290" s="205"/>
      <c r="S1290" s="205"/>
      <c r="T1290" s="205"/>
      <c r="X1290" s="205"/>
      <c r="Y1290" s="205"/>
      <c r="AG1290" s="787"/>
    </row>
    <row r="1291" spans="1:33" x14ac:dyDescent="0.2">
      <c r="A1291" s="205"/>
      <c r="B1291" s="205"/>
      <c r="C1291" s="205"/>
      <c r="D1291" s="205"/>
      <c r="E1291" s="205"/>
      <c r="F1291" s="205"/>
      <c r="G1291" s="205"/>
      <c r="H1291" s="205"/>
      <c r="I1291" s="205"/>
      <c r="J1291" s="205"/>
      <c r="K1291" s="205"/>
      <c r="L1291" s="205"/>
      <c r="M1291" s="205"/>
      <c r="N1291" s="205"/>
      <c r="O1291" s="205"/>
      <c r="P1291" s="205"/>
      <c r="Q1291" s="205"/>
      <c r="R1291" s="205"/>
      <c r="S1291" s="205"/>
      <c r="T1291" s="205"/>
      <c r="X1291" s="205"/>
      <c r="Y1291" s="205"/>
      <c r="AG1291" s="787"/>
    </row>
    <row r="1292" spans="1:33" x14ac:dyDescent="0.2">
      <c r="A1292" s="205"/>
      <c r="B1292" s="205"/>
      <c r="C1292" s="205"/>
      <c r="D1292" s="205"/>
      <c r="E1292" s="205"/>
      <c r="F1292" s="205"/>
      <c r="G1292" s="205"/>
      <c r="H1292" s="205"/>
      <c r="I1292" s="205"/>
      <c r="J1292" s="205"/>
      <c r="K1292" s="205"/>
      <c r="L1292" s="205"/>
      <c r="M1292" s="205"/>
      <c r="N1292" s="205"/>
      <c r="O1292" s="205"/>
      <c r="P1292" s="205"/>
      <c r="Q1292" s="205"/>
      <c r="R1292" s="205"/>
      <c r="S1292" s="205"/>
      <c r="T1292" s="205"/>
      <c r="X1292" s="205"/>
      <c r="Y1292" s="205"/>
      <c r="AG1292" s="787"/>
    </row>
    <row r="1293" spans="1:33" x14ac:dyDescent="0.2">
      <c r="A1293" s="205"/>
      <c r="B1293" s="205"/>
      <c r="C1293" s="205"/>
      <c r="D1293" s="205"/>
      <c r="E1293" s="205"/>
      <c r="F1293" s="205"/>
      <c r="G1293" s="205"/>
      <c r="H1293" s="205"/>
      <c r="I1293" s="205"/>
      <c r="J1293" s="205"/>
      <c r="K1293" s="205"/>
      <c r="L1293" s="205"/>
      <c r="M1293" s="205"/>
      <c r="N1293" s="205"/>
      <c r="O1293" s="205"/>
      <c r="P1293" s="205"/>
      <c r="Q1293" s="205"/>
      <c r="R1293" s="205"/>
      <c r="S1293" s="205"/>
      <c r="T1293" s="205"/>
      <c r="X1293" s="205"/>
      <c r="Y1293" s="205"/>
      <c r="AG1293" s="787"/>
    </row>
    <row r="1294" spans="1:33" x14ac:dyDescent="0.2">
      <c r="A1294" s="205"/>
      <c r="B1294" s="205"/>
      <c r="C1294" s="205"/>
      <c r="D1294" s="205"/>
      <c r="E1294" s="205"/>
      <c r="F1294" s="205"/>
      <c r="G1294" s="205"/>
      <c r="H1294" s="205"/>
      <c r="I1294" s="205"/>
      <c r="J1294" s="205"/>
      <c r="K1294" s="205"/>
      <c r="L1294" s="205"/>
      <c r="M1294" s="205"/>
      <c r="N1294" s="205"/>
      <c r="O1294" s="205"/>
      <c r="P1294" s="205"/>
      <c r="Q1294" s="205"/>
      <c r="R1294" s="205"/>
      <c r="S1294" s="205"/>
      <c r="T1294" s="205"/>
      <c r="X1294" s="205"/>
      <c r="Y1294" s="205"/>
      <c r="AG1294" s="787"/>
    </row>
    <row r="1295" spans="1:33" x14ac:dyDescent="0.2">
      <c r="A1295" s="205"/>
      <c r="B1295" s="205"/>
      <c r="C1295" s="205"/>
      <c r="D1295" s="205"/>
      <c r="E1295" s="205"/>
      <c r="F1295" s="205"/>
      <c r="G1295" s="205"/>
      <c r="H1295" s="205"/>
      <c r="I1295" s="205"/>
      <c r="J1295" s="205"/>
      <c r="K1295" s="205"/>
      <c r="L1295" s="205"/>
      <c r="M1295" s="205"/>
      <c r="N1295" s="205"/>
      <c r="O1295" s="205"/>
      <c r="P1295" s="205"/>
      <c r="Q1295" s="205"/>
      <c r="R1295" s="205"/>
      <c r="S1295" s="205"/>
      <c r="T1295" s="205"/>
      <c r="X1295" s="205"/>
      <c r="Y1295" s="205"/>
      <c r="AG1295" s="787"/>
    </row>
    <row r="1296" spans="1:33" x14ac:dyDescent="0.2">
      <c r="A1296" s="205"/>
      <c r="B1296" s="205"/>
      <c r="C1296" s="205"/>
      <c r="D1296" s="205"/>
      <c r="E1296" s="205"/>
      <c r="F1296" s="205"/>
      <c r="G1296" s="205"/>
      <c r="H1296" s="205"/>
      <c r="I1296" s="205"/>
      <c r="J1296" s="205"/>
      <c r="K1296" s="205"/>
      <c r="L1296" s="205"/>
      <c r="M1296" s="205"/>
      <c r="N1296" s="205"/>
      <c r="O1296" s="205"/>
      <c r="P1296" s="205"/>
      <c r="Q1296" s="205"/>
      <c r="R1296" s="205"/>
      <c r="S1296" s="205"/>
      <c r="T1296" s="205"/>
      <c r="X1296" s="205"/>
      <c r="Y1296" s="205"/>
      <c r="AG1296" s="787"/>
    </row>
    <row r="1297" spans="1:33" x14ac:dyDescent="0.2">
      <c r="A1297" s="205"/>
      <c r="B1297" s="205"/>
      <c r="C1297" s="205"/>
      <c r="D1297" s="205"/>
      <c r="E1297" s="205"/>
      <c r="F1297" s="205"/>
      <c r="G1297" s="205"/>
      <c r="H1297" s="205"/>
      <c r="I1297" s="205"/>
      <c r="J1297" s="205"/>
      <c r="K1297" s="205"/>
      <c r="L1297" s="205"/>
      <c r="M1297" s="205"/>
      <c r="N1297" s="205"/>
      <c r="O1297" s="205"/>
      <c r="P1297" s="205"/>
      <c r="Q1297" s="205"/>
      <c r="R1297" s="205"/>
      <c r="S1297" s="205"/>
      <c r="T1297" s="205"/>
      <c r="X1297" s="205"/>
      <c r="Y1297" s="205"/>
      <c r="AG1297" s="787"/>
    </row>
    <row r="1298" spans="1:33" x14ac:dyDescent="0.2">
      <c r="A1298" s="205"/>
      <c r="B1298" s="205"/>
      <c r="C1298" s="205"/>
      <c r="D1298" s="205"/>
      <c r="E1298" s="205"/>
      <c r="F1298" s="205"/>
      <c r="G1298" s="205"/>
      <c r="H1298" s="205"/>
      <c r="I1298" s="205"/>
      <c r="J1298" s="205"/>
      <c r="K1298" s="205"/>
      <c r="L1298" s="205"/>
      <c r="M1298" s="205"/>
      <c r="N1298" s="205"/>
      <c r="O1298" s="205"/>
      <c r="P1298" s="205"/>
      <c r="Q1298" s="205"/>
      <c r="R1298" s="205"/>
      <c r="S1298" s="205"/>
      <c r="T1298" s="205"/>
      <c r="X1298" s="205"/>
      <c r="Y1298" s="205"/>
      <c r="AG1298" s="787"/>
    </row>
    <row r="1299" spans="1:33" x14ac:dyDescent="0.2">
      <c r="A1299" s="205"/>
      <c r="B1299" s="205"/>
      <c r="C1299" s="205"/>
      <c r="D1299" s="205"/>
      <c r="E1299" s="205"/>
      <c r="F1299" s="205"/>
      <c r="G1299" s="205"/>
      <c r="H1299" s="205"/>
      <c r="I1299" s="205"/>
      <c r="J1299" s="205"/>
      <c r="K1299" s="205"/>
      <c r="L1299" s="205"/>
      <c r="M1299" s="205"/>
      <c r="N1299" s="205"/>
      <c r="O1299" s="205"/>
      <c r="P1299" s="205"/>
      <c r="Q1299" s="205"/>
      <c r="R1299" s="205"/>
      <c r="S1299" s="205"/>
      <c r="T1299" s="205"/>
      <c r="X1299" s="205"/>
      <c r="Y1299" s="205"/>
      <c r="AG1299" s="787"/>
    </row>
    <row r="1300" spans="1:33" x14ac:dyDescent="0.2">
      <c r="A1300" s="205"/>
      <c r="B1300" s="205"/>
      <c r="C1300" s="205"/>
      <c r="D1300" s="205"/>
      <c r="E1300" s="205"/>
      <c r="F1300" s="205"/>
      <c r="G1300" s="205"/>
      <c r="H1300" s="205"/>
      <c r="I1300" s="205"/>
      <c r="J1300" s="205"/>
      <c r="K1300" s="205"/>
      <c r="L1300" s="205"/>
      <c r="M1300" s="205"/>
      <c r="N1300" s="205"/>
      <c r="O1300" s="205"/>
      <c r="P1300" s="205"/>
      <c r="Q1300" s="205"/>
      <c r="R1300" s="205"/>
      <c r="S1300" s="205"/>
      <c r="T1300" s="205"/>
      <c r="X1300" s="205"/>
      <c r="Y1300" s="205"/>
      <c r="AG1300" s="787"/>
    </row>
    <row r="1301" spans="1:33" x14ac:dyDescent="0.2">
      <c r="A1301" s="205"/>
      <c r="B1301" s="205"/>
      <c r="C1301" s="205"/>
      <c r="D1301" s="205"/>
      <c r="E1301" s="205"/>
      <c r="F1301" s="205"/>
      <c r="G1301" s="205"/>
      <c r="H1301" s="205"/>
      <c r="I1301" s="205"/>
      <c r="J1301" s="205"/>
      <c r="K1301" s="205"/>
      <c r="L1301" s="205"/>
      <c r="M1301" s="205"/>
      <c r="N1301" s="205"/>
      <c r="O1301" s="205"/>
      <c r="P1301" s="205"/>
      <c r="Q1301" s="205"/>
      <c r="R1301" s="205"/>
      <c r="S1301" s="205"/>
      <c r="T1301" s="205"/>
      <c r="X1301" s="205"/>
      <c r="Y1301" s="205"/>
      <c r="AG1301" s="787"/>
    </row>
    <row r="1302" spans="1:33" x14ac:dyDescent="0.2">
      <c r="A1302" s="205"/>
      <c r="B1302" s="205"/>
      <c r="C1302" s="205"/>
      <c r="D1302" s="205"/>
      <c r="E1302" s="205"/>
      <c r="F1302" s="205"/>
      <c r="G1302" s="205"/>
      <c r="H1302" s="205"/>
      <c r="I1302" s="205"/>
      <c r="J1302" s="205"/>
      <c r="K1302" s="205"/>
      <c r="L1302" s="205"/>
      <c r="M1302" s="205"/>
      <c r="N1302" s="205"/>
      <c r="O1302" s="205"/>
      <c r="P1302" s="205"/>
      <c r="Q1302" s="205"/>
      <c r="R1302" s="205"/>
      <c r="S1302" s="205"/>
      <c r="T1302" s="205"/>
      <c r="X1302" s="205"/>
      <c r="Y1302" s="205"/>
      <c r="AG1302" s="787"/>
    </row>
    <row r="1303" spans="1:33" x14ac:dyDescent="0.2">
      <c r="A1303" s="205"/>
      <c r="B1303" s="205"/>
      <c r="C1303" s="205"/>
      <c r="D1303" s="205"/>
      <c r="E1303" s="205"/>
      <c r="F1303" s="205"/>
      <c r="G1303" s="205"/>
      <c r="H1303" s="205"/>
      <c r="I1303" s="205"/>
      <c r="J1303" s="205"/>
      <c r="K1303" s="205"/>
      <c r="L1303" s="205"/>
      <c r="M1303" s="205"/>
      <c r="N1303" s="205"/>
      <c r="O1303" s="205"/>
      <c r="P1303" s="205"/>
      <c r="Q1303" s="205"/>
      <c r="R1303" s="205"/>
      <c r="S1303" s="205"/>
      <c r="T1303" s="205"/>
      <c r="X1303" s="205"/>
      <c r="Y1303" s="205"/>
      <c r="AG1303" s="787"/>
    </row>
    <row r="1304" spans="1:33" x14ac:dyDescent="0.2">
      <c r="A1304" s="205"/>
      <c r="B1304" s="205"/>
      <c r="C1304" s="205"/>
      <c r="D1304" s="205"/>
      <c r="E1304" s="205"/>
      <c r="F1304" s="205"/>
      <c r="G1304" s="205"/>
      <c r="H1304" s="205"/>
      <c r="I1304" s="205"/>
      <c r="J1304" s="205"/>
      <c r="K1304" s="205"/>
      <c r="L1304" s="205"/>
      <c r="M1304" s="205"/>
      <c r="N1304" s="205"/>
      <c r="O1304" s="205"/>
      <c r="P1304" s="205"/>
      <c r="Q1304" s="205"/>
      <c r="R1304" s="205"/>
      <c r="S1304" s="205"/>
      <c r="T1304" s="205"/>
      <c r="X1304" s="205"/>
      <c r="Y1304" s="205"/>
      <c r="AG1304" s="787"/>
    </row>
    <row r="1305" spans="1:33" x14ac:dyDescent="0.2">
      <c r="A1305" s="205"/>
      <c r="B1305" s="205"/>
      <c r="C1305" s="205"/>
      <c r="D1305" s="205"/>
      <c r="E1305" s="205"/>
      <c r="F1305" s="205"/>
      <c r="G1305" s="205"/>
      <c r="H1305" s="205"/>
      <c r="I1305" s="205"/>
      <c r="J1305" s="205"/>
      <c r="K1305" s="205"/>
      <c r="L1305" s="205"/>
      <c r="M1305" s="205"/>
      <c r="N1305" s="205"/>
      <c r="O1305" s="205"/>
      <c r="P1305" s="205"/>
      <c r="Q1305" s="205"/>
      <c r="R1305" s="205"/>
      <c r="S1305" s="205"/>
      <c r="T1305" s="205"/>
      <c r="X1305" s="205"/>
      <c r="Y1305" s="205"/>
      <c r="AG1305" s="787"/>
    </row>
    <row r="1306" spans="1:33" x14ac:dyDescent="0.2">
      <c r="A1306" s="205"/>
      <c r="B1306" s="205"/>
      <c r="C1306" s="205"/>
      <c r="D1306" s="205"/>
      <c r="E1306" s="205"/>
      <c r="F1306" s="205"/>
      <c r="G1306" s="205"/>
      <c r="H1306" s="205"/>
      <c r="I1306" s="205"/>
      <c r="J1306" s="205"/>
      <c r="K1306" s="205"/>
      <c r="L1306" s="205"/>
      <c r="M1306" s="205"/>
      <c r="N1306" s="205"/>
      <c r="O1306" s="205"/>
      <c r="P1306" s="205"/>
      <c r="Q1306" s="205"/>
      <c r="R1306" s="205"/>
      <c r="S1306" s="205"/>
      <c r="T1306" s="205"/>
      <c r="X1306" s="205"/>
      <c r="Y1306" s="205"/>
      <c r="AG1306" s="787"/>
    </row>
    <row r="1307" spans="1:33" x14ac:dyDescent="0.2">
      <c r="A1307" s="205"/>
      <c r="B1307" s="205"/>
      <c r="C1307" s="205"/>
      <c r="D1307" s="205"/>
      <c r="E1307" s="205"/>
      <c r="F1307" s="205"/>
      <c r="G1307" s="205"/>
      <c r="H1307" s="205"/>
      <c r="I1307" s="205"/>
      <c r="J1307" s="205"/>
      <c r="K1307" s="205"/>
      <c r="L1307" s="205"/>
      <c r="M1307" s="205"/>
      <c r="N1307" s="205"/>
      <c r="O1307" s="205"/>
      <c r="P1307" s="205"/>
      <c r="Q1307" s="205"/>
      <c r="R1307" s="205"/>
      <c r="S1307" s="205"/>
      <c r="T1307" s="205"/>
      <c r="X1307" s="205"/>
      <c r="Y1307" s="205"/>
      <c r="AG1307" s="787"/>
    </row>
    <row r="1308" spans="1:33" x14ac:dyDescent="0.2">
      <c r="A1308" s="205"/>
      <c r="B1308" s="205"/>
      <c r="C1308" s="205"/>
      <c r="D1308" s="205"/>
      <c r="E1308" s="205"/>
      <c r="F1308" s="205"/>
      <c r="G1308" s="205"/>
      <c r="H1308" s="205"/>
      <c r="I1308" s="205"/>
      <c r="J1308" s="205"/>
      <c r="K1308" s="205"/>
      <c r="L1308" s="205"/>
      <c r="M1308" s="205"/>
      <c r="N1308" s="205"/>
      <c r="O1308" s="205"/>
      <c r="P1308" s="205"/>
      <c r="Q1308" s="205"/>
      <c r="R1308" s="205"/>
      <c r="S1308" s="205"/>
      <c r="T1308" s="205"/>
      <c r="X1308" s="205"/>
      <c r="Y1308" s="205"/>
      <c r="AG1308" s="787"/>
    </row>
    <row r="1309" spans="1:33" x14ac:dyDescent="0.2">
      <c r="A1309" s="205"/>
      <c r="B1309" s="205"/>
      <c r="C1309" s="205"/>
      <c r="D1309" s="205"/>
      <c r="E1309" s="205"/>
      <c r="F1309" s="205"/>
      <c r="G1309" s="205"/>
      <c r="H1309" s="205"/>
      <c r="I1309" s="205"/>
      <c r="J1309" s="205"/>
      <c r="K1309" s="205"/>
      <c r="L1309" s="205"/>
      <c r="M1309" s="205"/>
      <c r="N1309" s="205"/>
      <c r="O1309" s="205"/>
      <c r="P1309" s="205"/>
      <c r="Q1309" s="205"/>
      <c r="R1309" s="205"/>
      <c r="S1309" s="205"/>
      <c r="T1309" s="205"/>
      <c r="X1309" s="205"/>
      <c r="Y1309" s="205"/>
      <c r="AG1309" s="787"/>
    </row>
    <row r="1310" spans="1:33" x14ac:dyDescent="0.2">
      <c r="A1310" s="205"/>
      <c r="B1310" s="205"/>
      <c r="C1310" s="205"/>
      <c r="D1310" s="205"/>
      <c r="E1310" s="205"/>
      <c r="F1310" s="205"/>
      <c r="G1310" s="205"/>
      <c r="H1310" s="205"/>
      <c r="I1310" s="205"/>
      <c r="J1310" s="205"/>
      <c r="K1310" s="205"/>
      <c r="L1310" s="205"/>
      <c r="M1310" s="205"/>
      <c r="N1310" s="205"/>
      <c r="O1310" s="205"/>
      <c r="P1310" s="205"/>
      <c r="Q1310" s="205"/>
      <c r="R1310" s="205"/>
      <c r="S1310" s="205"/>
      <c r="T1310" s="205"/>
      <c r="X1310" s="205"/>
      <c r="Y1310" s="205"/>
      <c r="AG1310" s="787"/>
    </row>
    <row r="1311" spans="1:33" x14ac:dyDescent="0.2">
      <c r="A1311" s="205"/>
      <c r="B1311" s="205"/>
      <c r="C1311" s="205"/>
      <c r="D1311" s="205"/>
      <c r="E1311" s="205"/>
      <c r="F1311" s="205"/>
      <c r="G1311" s="205"/>
      <c r="H1311" s="205"/>
      <c r="I1311" s="205"/>
      <c r="J1311" s="205"/>
      <c r="K1311" s="205"/>
      <c r="L1311" s="205"/>
      <c r="M1311" s="205"/>
      <c r="N1311" s="205"/>
      <c r="O1311" s="205"/>
      <c r="P1311" s="205"/>
      <c r="Q1311" s="205"/>
      <c r="R1311" s="205"/>
      <c r="S1311" s="205"/>
      <c r="T1311" s="205"/>
      <c r="X1311" s="205"/>
      <c r="Y1311" s="205"/>
      <c r="AG1311" s="787"/>
    </row>
    <row r="1312" spans="1:33" x14ac:dyDescent="0.2">
      <c r="A1312" s="205"/>
      <c r="B1312" s="205"/>
      <c r="C1312" s="205"/>
      <c r="D1312" s="205"/>
      <c r="E1312" s="205"/>
      <c r="F1312" s="205"/>
      <c r="G1312" s="205"/>
      <c r="H1312" s="205"/>
      <c r="I1312" s="205"/>
      <c r="J1312" s="205"/>
      <c r="K1312" s="205"/>
      <c r="L1312" s="205"/>
      <c r="M1312" s="205"/>
      <c r="N1312" s="205"/>
      <c r="O1312" s="205"/>
      <c r="P1312" s="205"/>
      <c r="Q1312" s="205"/>
      <c r="R1312" s="205"/>
      <c r="S1312" s="205"/>
      <c r="T1312" s="205"/>
      <c r="X1312" s="205"/>
      <c r="Y1312" s="205"/>
      <c r="AG1312" s="787"/>
    </row>
    <row r="1313" spans="1:33" x14ac:dyDescent="0.2">
      <c r="A1313" s="205"/>
      <c r="B1313" s="205"/>
      <c r="C1313" s="205"/>
      <c r="D1313" s="205"/>
      <c r="E1313" s="205"/>
      <c r="F1313" s="205"/>
      <c r="G1313" s="205"/>
      <c r="H1313" s="205"/>
      <c r="I1313" s="205"/>
      <c r="J1313" s="205"/>
      <c r="K1313" s="205"/>
      <c r="L1313" s="205"/>
      <c r="M1313" s="205"/>
      <c r="N1313" s="205"/>
      <c r="O1313" s="205"/>
      <c r="P1313" s="205"/>
      <c r="Q1313" s="205"/>
      <c r="R1313" s="205"/>
      <c r="S1313" s="205"/>
      <c r="T1313" s="205"/>
      <c r="X1313" s="205"/>
      <c r="Y1313" s="205"/>
      <c r="AG1313" s="787"/>
    </row>
    <row r="1314" spans="1:33" x14ac:dyDescent="0.2">
      <c r="A1314" s="205"/>
      <c r="B1314" s="205"/>
      <c r="C1314" s="205"/>
      <c r="D1314" s="205"/>
      <c r="E1314" s="205"/>
      <c r="F1314" s="205"/>
      <c r="G1314" s="205"/>
      <c r="H1314" s="205"/>
      <c r="I1314" s="205"/>
      <c r="J1314" s="205"/>
      <c r="K1314" s="205"/>
      <c r="L1314" s="205"/>
      <c r="M1314" s="205"/>
      <c r="N1314" s="205"/>
      <c r="O1314" s="205"/>
      <c r="P1314" s="205"/>
      <c r="Q1314" s="205"/>
      <c r="R1314" s="205"/>
      <c r="S1314" s="205"/>
      <c r="T1314" s="205"/>
      <c r="X1314" s="205"/>
      <c r="Y1314" s="205"/>
      <c r="AG1314" s="787"/>
    </row>
    <row r="1315" spans="1:33" x14ac:dyDescent="0.2">
      <c r="A1315" s="205"/>
      <c r="B1315" s="205"/>
      <c r="C1315" s="205"/>
      <c r="D1315" s="205"/>
      <c r="E1315" s="205"/>
      <c r="F1315" s="205"/>
      <c r="G1315" s="205"/>
      <c r="H1315" s="205"/>
      <c r="I1315" s="205"/>
      <c r="J1315" s="205"/>
      <c r="K1315" s="205"/>
      <c r="L1315" s="205"/>
      <c r="M1315" s="205"/>
      <c r="N1315" s="205"/>
      <c r="O1315" s="205"/>
      <c r="P1315" s="205"/>
      <c r="Q1315" s="205"/>
      <c r="R1315" s="205"/>
      <c r="S1315" s="205"/>
      <c r="T1315" s="205"/>
      <c r="X1315" s="205"/>
      <c r="Y1315" s="205"/>
      <c r="AG1315" s="787"/>
    </row>
    <row r="1316" spans="1:33" x14ac:dyDescent="0.2">
      <c r="A1316" s="205"/>
      <c r="B1316" s="205"/>
      <c r="C1316" s="205"/>
      <c r="D1316" s="205"/>
      <c r="E1316" s="205"/>
      <c r="F1316" s="205"/>
      <c r="G1316" s="205"/>
      <c r="H1316" s="205"/>
      <c r="I1316" s="205"/>
      <c r="J1316" s="205"/>
      <c r="K1316" s="205"/>
      <c r="L1316" s="205"/>
      <c r="M1316" s="205"/>
      <c r="N1316" s="205"/>
      <c r="O1316" s="205"/>
      <c r="P1316" s="205"/>
      <c r="Q1316" s="205"/>
      <c r="R1316" s="205"/>
      <c r="S1316" s="205"/>
      <c r="T1316" s="205"/>
      <c r="X1316" s="205"/>
      <c r="Y1316" s="205"/>
      <c r="AG1316" s="787"/>
    </row>
    <row r="1317" spans="1:33" x14ac:dyDescent="0.2">
      <c r="A1317" s="205"/>
      <c r="B1317" s="205"/>
      <c r="C1317" s="205"/>
      <c r="D1317" s="205"/>
      <c r="E1317" s="205"/>
      <c r="F1317" s="205"/>
      <c r="G1317" s="205"/>
      <c r="H1317" s="205"/>
      <c r="I1317" s="205"/>
      <c r="J1317" s="205"/>
      <c r="K1317" s="205"/>
      <c r="L1317" s="205"/>
      <c r="M1317" s="205"/>
      <c r="N1317" s="205"/>
      <c r="O1317" s="205"/>
      <c r="P1317" s="205"/>
      <c r="Q1317" s="205"/>
      <c r="R1317" s="205"/>
      <c r="S1317" s="205"/>
      <c r="T1317" s="205"/>
      <c r="X1317" s="205"/>
      <c r="Y1317" s="205"/>
      <c r="AG1317" s="787"/>
    </row>
    <row r="1318" spans="1:33" x14ac:dyDescent="0.2">
      <c r="A1318" s="205"/>
      <c r="B1318" s="205"/>
      <c r="C1318" s="205"/>
      <c r="D1318" s="205"/>
      <c r="E1318" s="205"/>
      <c r="F1318" s="205"/>
      <c r="G1318" s="205"/>
      <c r="H1318" s="205"/>
      <c r="I1318" s="205"/>
      <c r="J1318" s="205"/>
      <c r="K1318" s="205"/>
      <c r="L1318" s="205"/>
      <c r="M1318" s="205"/>
      <c r="N1318" s="205"/>
      <c r="O1318" s="205"/>
      <c r="P1318" s="205"/>
      <c r="Q1318" s="205"/>
      <c r="R1318" s="205"/>
      <c r="S1318" s="205"/>
      <c r="T1318" s="205"/>
      <c r="X1318" s="205"/>
      <c r="Y1318" s="205"/>
      <c r="AG1318" s="787"/>
    </row>
    <row r="1319" spans="1:33" x14ac:dyDescent="0.2">
      <c r="A1319" s="205"/>
      <c r="B1319" s="205"/>
      <c r="C1319" s="205"/>
      <c r="D1319" s="205"/>
      <c r="E1319" s="205"/>
      <c r="F1319" s="205"/>
      <c r="G1319" s="205"/>
      <c r="H1319" s="205"/>
      <c r="I1319" s="205"/>
      <c r="J1319" s="205"/>
      <c r="K1319" s="205"/>
      <c r="L1319" s="205"/>
      <c r="M1319" s="205"/>
      <c r="N1319" s="205"/>
      <c r="O1319" s="205"/>
      <c r="P1319" s="205"/>
      <c r="Q1319" s="205"/>
      <c r="R1319" s="205"/>
      <c r="S1319" s="205"/>
      <c r="T1319" s="205"/>
      <c r="X1319" s="205"/>
      <c r="Y1319" s="205"/>
      <c r="AG1319" s="787"/>
    </row>
    <row r="1320" spans="1:33" x14ac:dyDescent="0.2">
      <c r="A1320" s="205"/>
      <c r="B1320" s="205"/>
      <c r="C1320" s="205"/>
      <c r="D1320" s="205"/>
      <c r="E1320" s="205"/>
      <c r="F1320" s="205"/>
      <c r="G1320" s="205"/>
      <c r="H1320" s="205"/>
      <c r="I1320" s="205"/>
      <c r="J1320" s="205"/>
      <c r="K1320" s="205"/>
      <c r="L1320" s="205"/>
      <c r="M1320" s="205"/>
      <c r="N1320" s="205"/>
      <c r="O1320" s="205"/>
      <c r="P1320" s="205"/>
      <c r="Q1320" s="205"/>
      <c r="R1320" s="205"/>
      <c r="S1320" s="205"/>
      <c r="T1320" s="205"/>
      <c r="X1320" s="205"/>
      <c r="Y1320" s="205"/>
      <c r="AG1320" s="787"/>
    </row>
    <row r="1321" spans="1:33" x14ac:dyDescent="0.2">
      <c r="A1321" s="205"/>
      <c r="B1321" s="205"/>
      <c r="C1321" s="205"/>
      <c r="D1321" s="205"/>
      <c r="E1321" s="205"/>
      <c r="F1321" s="205"/>
      <c r="G1321" s="205"/>
      <c r="H1321" s="205"/>
      <c r="I1321" s="205"/>
      <c r="J1321" s="205"/>
      <c r="K1321" s="205"/>
      <c r="L1321" s="205"/>
      <c r="M1321" s="205"/>
      <c r="N1321" s="205"/>
      <c r="O1321" s="205"/>
      <c r="P1321" s="205"/>
      <c r="Q1321" s="205"/>
      <c r="R1321" s="205"/>
      <c r="S1321" s="205"/>
      <c r="T1321" s="205"/>
      <c r="X1321" s="205"/>
      <c r="Y1321" s="205"/>
      <c r="AG1321" s="787"/>
    </row>
    <row r="1322" spans="1:33" x14ac:dyDescent="0.2">
      <c r="A1322" s="205"/>
      <c r="B1322" s="205"/>
      <c r="C1322" s="205"/>
      <c r="D1322" s="205"/>
      <c r="E1322" s="205"/>
      <c r="F1322" s="205"/>
      <c r="G1322" s="205"/>
      <c r="H1322" s="205"/>
      <c r="I1322" s="205"/>
      <c r="J1322" s="205"/>
      <c r="K1322" s="205"/>
      <c r="L1322" s="205"/>
      <c r="M1322" s="205"/>
      <c r="N1322" s="205"/>
      <c r="O1322" s="205"/>
      <c r="P1322" s="205"/>
      <c r="Q1322" s="205"/>
      <c r="R1322" s="205"/>
      <c r="S1322" s="205"/>
      <c r="T1322" s="205"/>
      <c r="X1322" s="205"/>
      <c r="Y1322" s="205"/>
      <c r="AG1322" s="787"/>
    </row>
    <row r="1323" spans="1:33" x14ac:dyDescent="0.2">
      <c r="A1323" s="205"/>
      <c r="B1323" s="205"/>
      <c r="C1323" s="205"/>
      <c r="D1323" s="205"/>
      <c r="E1323" s="205"/>
      <c r="F1323" s="205"/>
      <c r="G1323" s="205"/>
      <c r="H1323" s="205"/>
      <c r="I1323" s="205"/>
      <c r="J1323" s="205"/>
      <c r="K1323" s="205"/>
      <c r="L1323" s="205"/>
      <c r="M1323" s="205"/>
      <c r="N1323" s="205"/>
      <c r="O1323" s="205"/>
      <c r="P1323" s="205"/>
      <c r="Q1323" s="205"/>
      <c r="R1323" s="205"/>
      <c r="S1323" s="205"/>
      <c r="T1323" s="205"/>
      <c r="X1323" s="205"/>
      <c r="Y1323" s="205"/>
      <c r="AG1323" s="787"/>
    </row>
    <row r="1324" spans="1:33" x14ac:dyDescent="0.2">
      <c r="A1324" s="205"/>
      <c r="B1324" s="205"/>
      <c r="C1324" s="205"/>
      <c r="D1324" s="205"/>
      <c r="E1324" s="205"/>
      <c r="F1324" s="205"/>
      <c r="G1324" s="205"/>
      <c r="H1324" s="205"/>
      <c r="I1324" s="205"/>
      <c r="J1324" s="205"/>
      <c r="K1324" s="205"/>
      <c r="L1324" s="205"/>
      <c r="M1324" s="205"/>
      <c r="N1324" s="205"/>
      <c r="O1324" s="205"/>
      <c r="P1324" s="205"/>
      <c r="Q1324" s="205"/>
      <c r="R1324" s="205"/>
      <c r="S1324" s="205"/>
      <c r="T1324" s="205"/>
      <c r="X1324" s="205"/>
      <c r="Y1324" s="205"/>
      <c r="AG1324" s="787"/>
    </row>
    <row r="1325" spans="1:33" x14ac:dyDescent="0.2">
      <c r="A1325" s="205"/>
      <c r="B1325" s="205"/>
      <c r="C1325" s="205"/>
      <c r="D1325" s="205"/>
      <c r="E1325" s="205"/>
      <c r="F1325" s="205"/>
      <c r="G1325" s="205"/>
      <c r="H1325" s="205"/>
      <c r="I1325" s="205"/>
      <c r="J1325" s="205"/>
      <c r="K1325" s="205"/>
      <c r="L1325" s="205"/>
      <c r="M1325" s="205"/>
      <c r="N1325" s="205"/>
      <c r="O1325" s="205"/>
      <c r="P1325" s="205"/>
      <c r="Q1325" s="205"/>
      <c r="R1325" s="205"/>
      <c r="S1325" s="205"/>
      <c r="T1325" s="205"/>
      <c r="X1325" s="205"/>
      <c r="Y1325" s="205"/>
      <c r="AG1325" s="787"/>
    </row>
    <row r="1326" spans="1:33" x14ac:dyDescent="0.2">
      <c r="A1326" s="205"/>
      <c r="B1326" s="205"/>
      <c r="C1326" s="205"/>
      <c r="D1326" s="205"/>
      <c r="E1326" s="205"/>
      <c r="F1326" s="205"/>
      <c r="G1326" s="205"/>
      <c r="H1326" s="205"/>
      <c r="I1326" s="205"/>
      <c r="J1326" s="205"/>
      <c r="K1326" s="205"/>
      <c r="L1326" s="205"/>
      <c r="M1326" s="205"/>
      <c r="N1326" s="205"/>
      <c r="O1326" s="205"/>
      <c r="P1326" s="205"/>
      <c r="Q1326" s="205"/>
      <c r="R1326" s="205"/>
      <c r="S1326" s="205"/>
      <c r="T1326" s="205"/>
      <c r="X1326" s="205"/>
      <c r="Y1326" s="205"/>
      <c r="AG1326" s="787"/>
    </row>
    <row r="1327" spans="1:33" x14ac:dyDescent="0.2">
      <c r="A1327" s="205"/>
      <c r="B1327" s="205"/>
      <c r="C1327" s="205"/>
      <c r="D1327" s="205"/>
      <c r="E1327" s="205"/>
      <c r="F1327" s="205"/>
      <c r="G1327" s="205"/>
      <c r="H1327" s="205"/>
      <c r="I1327" s="205"/>
      <c r="J1327" s="205"/>
      <c r="K1327" s="205"/>
      <c r="L1327" s="205"/>
      <c r="M1327" s="205"/>
      <c r="N1327" s="205"/>
      <c r="O1327" s="205"/>
      <c r="P1327" s="205"/>
      <c r="Q1327" s="205"/>
      <c r="R1327" s="205"/>
      <c r="S1327" s="205"/>
      <c r="T1327" s="205"/>
      <c r="X1327" s="205"/>
      <c r="Y1327" s="205"/>
      <c r="AG1327" s="787"/>
    </row>
    <row r="1328" spans="1:33" x14ac:dyDescent="0.2">
      <c r="A1328" s="205"/>
      <c r="B1328" s="205"/>
      <c r="C1328" s="205"/>
      <c r="D1328" s="205"/>
      <c r="E1328" s="205"/>
      <c r="F1328" s="205"/>
      <c r="G1328" s="205"/>
      <c r="H1328" s="205"/>
      <c r="I1328" s="205"/>
      <c r="J1328" s="205"/>
      <c r="K1328" s="205"/>
      <c r="L1328" s="205"/>
      <c r="M1328" s="205"/>
      <c r="N1328" s="205"/>
      <c r="O1328" s="205"/>
      <c r="P1328" s="205"/>
      <c r="Q1328" s="205"/>
      <c r="R1328" s="205"/>
      <c r="S1328" s="205"/>
      <c r="T1328" s="205"/>
      <c r="X1328" s="205"/>
      <c r="Y1328" s="205"/>
      <c r="AG1328" s="787"/>
    </row>
    <row r="1329" spans="1:33" x14ac:dyDescent="0.2">
      <c r="A1329" s="205"/>
      <c r="B1329" s="205"/>
      <c r="C1329" s="205"/>
      <c r="D1329" s="205"/>
      <c r="E1329" s="205"/>
      <c r="F1329" s="205"/>
      <c r="G1329" s="205"/>
      <c r="H1329" s="205"/>
      <c r="I1329" s="205"/>
      <c r="J1329" s="205"/>
      <c r="K1329" s="205"/>
      <c r="L1329" s="205"/>
      <c r="M1329" s="205"/>
      <c r="N1329" s="205"/>
      <c r="O1329" s="205"/>
      <c r="P1329" s="205"/>
      <c r="Q1329" s="205"/>
      <c r="R1329" s="205"/>
      <c r="S1329" s="205"/>
      <c r="T1329" s="205"/>
      <c r="X1329" s="205"/>
      <c r="Y1329" s="205"/>
      <c r="AG1329" s="787"/>
    </row>
    <row r="1330" spans="1:33" x14ac:dyDescent="0.2">
      <c r="A1330" s="205"/>
      <c r="B1330" s="205"/>
      <c r="C1330" s="205"/>
      <c r="D1330" s="205"/>
      <c r="E1330" s="205"/>
      <c r="F1330" s="205"/>
      <c r="G1330" s="205"/>
      <c r="H1330" s="205"/>
      <c r="I1330" s="205"/>
      <c r="J1330" s="205"/>
      <c r="K1330" s="205"/>
      <c r="L1330" s="205"/>
      <c r="M1330" s="205"/>
      <c r="N1330" s="205"/>
      <c r="O1330" s="205"/>
      <c r="P1330" s="205"/>
      <c r="Q1330" s="205"/>
      <c r="R1330" s="205"/>
      <c r="S1330" s="205"/>
      <c r="T1330" s="205"/>
      <c r="X1330" s="205"/>
      <c r="Y1330" s="205"/>
      <c r="AG1330" s="787"/>
    </row>
    <row r="1331" spans="1:33" x14ac:dyDescent="0.2">
      <c r="A1331" s="205"/>
      <c r="B1331" s="205"/>
      <c r="C1331" s="205"/>
      <c r="D1331" s="205"/>
      <c r="E1331" s="205"/>
      <c r="F1331" s="205"/>
      <c r="G1331" s="205"/>
      <c r="H1331" s="205"/>
      <c r="I1331" s="205"/>
      <c r="J1331" s="205"/>
      <c r="K1331" s="205"/>
      <c r="L1331" s="205"/>
      <c r="M1331" s="205"/>
      <c r="N1331" s="205"/>
      <c r="O1331" s="205"/>
      <c r="P1331" s="205"/>
      <c r="Q1331" s="205"/>
      <c r="R1331" s="205"/>
      <c r="S1331" s="205"/>
      <c r="T1331" s="205"/>
      <c r="X1331" s="205"/>
      <c r="Y1331" s="205"/>
      <c r="AG1331" s="787"/>
    </row>
    <row r="1332" spans="1:33" x14ac:dyDescent="0.2">
      <c r="A1332" s="205"/>
      <c r="B1332" s="205"/>
      <c r="C1332" s="205"/>
      <c r="D1332" s="205"/>
      <c r="E1332" s="205"/>
      <c r="F1332" s="205"/>
      <c r="G1332" s="205"/>
      <c r="H1332" s="205"/>
      <c r="I1332" s="205"/>
      <c r="J1332" s="205"/>
      <c r="K1332" s="205"/>
      <c r="L1332" s="205"/>
      <c r="M1332" s="205"/>
      <c r="N1332" s="205"/>
      <c r="O1332" s="205"/>
      <c r="P1332" s="205"/>
      <c r="Q1332" s="205"/>
      <c r="R1332" s="205"/>
      <c r="S1332" s="205"/>
      <c r="T1332" s="205"/>
      <c r="X1332" s="205"/>
      <c r="Y1332" s="205"/>
      <c r="AG1332" s="787"/>
    </row>
    <row r="1333" spans="1:33" x14ac:dyDescent="0.2">
      <c r="A1333" s="205"/>
      <c r="B1333" s="205"/>
      <c r="C1333" s="205"/>
      <c r="D1333" s="205"/>
      <c r="E1333" s="205"/>
      <c r="F1333" s="205"/>
      <c r="G1333" s="205"/>
      <c r="H1333" s="205"/>
      <c r="I1333" s="205"/>
      <c r="J1333" s="205"/>
      <c r="K1333" s="205"/>
      <c r="L1333" s="205"/>
      <c r="M1333" s="205"/>
      <c r="N1333" s="205"/>
      <c r="O1333" s="205"/>
      <c r="P1333" s="205"/>
      <c r="Q1333" s="205"/>
      <c r="R1333" s="205"/>
      <c r="S1333" s="205"/>
      <c r="T1333" s="205"/>
      <c r="X1333" s="205"/>
      <c r="Y1333" s="205"/>
      <c r="AG1333" s="787"/>
    </row>
    <row r="1334" spans="1:33" x14ac:dyDescent="0.2">
      <c r="A1334" s="205"/>
      <c r="B1334" s="205"/>
      <c r="C1334" s="205"/>
      <c r="D1334" s="205"/>
      <c r="E1334" s="205"/>
      <c r="F1334" s="205"/>
      <c r="G1334" s="205"/>
      <c r="H1334" s="205"/>
      <c r="I1334" s="205"/>
      <c r="J1334" s="205"/>
      <c r="K1334" s="205"/>
      <c r="L1334" s="205"/>
      <c r="M1334" s="205"/>
      <c r="N1334" s="205"/>
      <c r="O1334" s="205"/>
      <c r="P1334" s="205"/>
      <c r="Q1334" s="205"/>
      <c r="R1334" s="205"/>
      <c r="S1334" s="205"/>
      <c r="T1334" s="205"/>
      <c r="X1334" s="205"/>
      <c r="Y1334" s="205"/>
      <c r="AG1334" s="787"/>
    </row>
    <row r="1335" spans="1:33" x14ac:dyDescent="0.2">
      <c r="A1335" s="205"/>
      <c r="B1335" s="205"/>
      <c r="C1335" s="205"/>
      <c r="D1335" s="205"/>
      <c r="E1335" s="205"/>
      <c r="F1335" s="205"/>
      <c r="G1335" s="205"/>
      <c r="H1335" s="205"/>
      <c r="I1335" s="205"/>
      <c r="J1335" s="205"/>
      <c r="K1335" s="205"/>
      <c r="L1335" s="205"/>
      <c r="M1335" s="205"/>
      <c r="N1335" s="205"/>
      <c r="O1335" s="205"/>
      <c r="P1335" s="205"/>
      <c r="Q1335" s="205"/>
      <c r="R1335" s="205"/>
      <c r="S1335" s="205"/>
      <c r="T1335" s="205"/>
      <c r="X1335" s="205"/>
      <c r="Y1335" s="205"/>
      <c r="AG1335" s="787"/>
    </row>
    <row r="1336" spans="1:33" x14ac:dyDescent="0.2">
      <c r="A1336" s="205"/>
      <c r="B1336" s="205"/>
      <c r="C1336" s="205"/>
      <c r="D1336" s="205"/>
      <c r="E1336" s="205"/>
      <c r="F1336" s="205"/>
      <c r="G1336" s="205"/>
      <c r="H1336" s="205"/>
      <c r="I1336" s="205"/>
      <c r="J1336" s="205"/>
      <c r="K1336" s="205"/>
      <c r="L1336" s="205"/>
      <c r="M1336" s="205"/>
      <c r="N1336" s="205"/>
      <c r="O1336" s="205"/>
      <c r="P1336" s="205"/>
      <c r="Q1336" s="205"/>
      <c r="R1336" s="205"/>
      <c r="S1336" s="205"/>
      <c r="T1336" s="205"/>
      <c r="X1336" s="205"/>
      <c r="Y1336" s="205"/>
      <c r="AG1336" s="787"/>
    </row>
    <row r="1337" spans="1:33" x14ac:dyDescent="0.2">
      <c r="A1337" s="205"/>
      <c r="B1337" s="205"/>
      <c r="C1337" s="205"/>
      <c r="D1337" s="205"/>
      <c r="E1337" s="205"/>
      <c r="F1337" s="205"/>
      <c r="G1337" s="205"/>
      <c r="H1337" s="205"/>
      <c r="I1337" s="205"/>
      <c r="J1337" s="205"/>
      <c r="K1337" s="205"/>
      <c r="L1337" s="205"/>
      <c r="M1337" s="205"/>
      <c r="N1337" s="205"/>
      <c r="O1337" s="205"/>
      <c r="P1337" s="205"/>
      <c r="Q1337" s="205"/>
      <c r="R1337" s="205"/>
      <c r="S1337" s="205"/>
      <c r="T1337" s="205"/>
      <c r="X1337" s="205"/>
      <c r="Y1337" s="205"/>
      <c r="AG1337" s="787"/>
    </row>
    <row r="1338" spans="1:33" x14ac:dyDescent="0.2">
      <c r="A1338" s="205"/>
      <c r="B1338" s="205"/>
      <c r="C1338" s="205"/>
      <c r="D1338" s="205"/>
      <c r="E1338" s="205"/>
      <c r="F1338" s="205"/>
      <c r="G1338" s="205"/>
      <c r="H1338" s="205"/>
      <c r="I1338" s="205"/>
      <c r="J1338" s="205"/>
      <c r="K1338" s="205"/>
      <c r="L1338" s="205"/>
      <c r="M1338" s="205"/>
      <c r="N1338" s="205"/>
      <c r="O1338" s="205"/>
      <c r="P1338" s="205"/>
      <c r="Q1338" s="205"/>
      <c r="R1338" s="205"/>
      <c r="S1338" s="205"/>
      <c r="T1338" s="205"/>
      <c r="X1338" s="205"/>
      <c r="Y1338" s="205"/>
      <c r="AG1338" s="787"/>
    </row>
    <row r="1339" spans="1:33" x14ac:dyDescent="0.2">
      <c r="A1339" s="205"/>
      <c r="B1339" s="205"/>
      <c r="C1339" s="205"/>
      <c r="D1339" s="205"/>
      <c r="E1339" s="205"/>
      <c r="F1339" s="205"/>
      <c r="G1339" s="205"/>
      <c r="H1339" s="205"/>
      <c r="I1339" s="205"/>
      <c r="J1339" s="205"/>
      <c r="K1339" s="205"/>
      <c r="L1339" s="205"/>
      <c r="M1339" s="205"/>
      <c r="N1339" s="205"/>
      <c r="O1339" s="205"/>
      <c r="P1339" s="205"/>
      <c r="Q1339" s="205"/>
      <c r="R1339" s="205"/>
      <c r="S1339" s="205"/>
      <c r="T1339" s="205"/>
      <c r="X1339" s="205"/>
      <c r="Y1339" s="205"/>
      <c r="AG1339" s="787"/>
    </row>
    <row r="1340" spans="1:33" x14ac:dyDescent="0.2">
      <c r="A1340" s="205"/>
      <c r="B1340" s="205"/>
      <c r="C1340" s="205"/>
      <c r="D1340" s="205"/>
      <c r="E1340" s="205"/>
      <c r="F1340" s="205"/>
      <c r="G1340" s="205"/>
      <c r="H1340" s="205"/>
      <c r="I1340" s="205"/>
      <c r="J1340" s="205"/>
      <c r="K1340" s="205"/>
      <c r="L1340" s="205"/>
      <c r="M1340" s="205"/>
      <c r="N1340" s="205"/>
      <c r="O1340" s="205"/>
      <c r="P1340" s="205"/>
      <c r="Q1340" s="205"/>
      <c r="R1340" s="205"/>
      <c r="S1340" s="205"/>
      <c r="T1340" s="205"/>
      <c r="X1340" s="205"/>
      <c r="Y1340" s="205"/>
      <c r="AG1340" s="787"/>
    </row>
    <row r="1341" spans="1:33" x14ac:dyDescent="0.2">
      <c r="A1341" s="205"/>
      <c r="B1341" s="205"/>
      <c r="C1341" s="205"/>
      <c r="D1341" s="205"/>
      <c r="E1341" s="205"/>
      <c r="F1341" s="205"/>
      <c r="G1341" s="205"/>
      <c r="H1341" s="205"/>
      <c r="I1341" s="205"/>
      <c r="J1341" s="205"/>
      <c r="K1341" s="205"/>
      <c r="L1341" s="205"/>
      <c r="M1341" s="205"/>
      <c r="N1341" s="205"/>
      <c r="O1341" s="205"/>
      <c r="P1341" s="205"/>
      <c r="Q1341" s="205"/>
      <c r="R1341" s="205"/>
      <c r="S1341" s="205"/>
      <c r="T1341" s="205"/>
      <c r="X1341" s="205"/>
      <c r="Y1341" s="205"/>
      <c r="AG1341" s="787"/>
    </row>
    <row r="1342" spans="1:33" x14ac:dyDescent="0.2">
      <c r="A1342" s="205"/>
      <c r="B1342" s="205"/>
      <c r="C1342" s="205"/>
      <c r="D1342" s="205"/>
      <c r="E1342" s="205"/>
      <c r="F1342" s="205"/>
      <c r="G1342" s="205"/>
      <c r="H1342" s="205"/>
      <c r="I1342" s="205"/>
      <c r="J1342" s="205"/>
      <c r="K1342" s="205"/>
      <c r="L1342" s="205"/>
      <c r="M1342" s="205"/>
      <c r="N1342" s="205"/>
      <c r="O1342" s="205"/>
      <c r="P1342" s="205"/>
      <c r="Q1342" s="205"/>
      <c r="R1342" s="205"/>
      <c r="S1342" s="205"/>
      <c r="T1342" s="205"/>
      <c r="X1342" s="205"/>
      <c r="Y1342" s="205"/>
      <c r="AG1342" s="787"/>
    </row>
    <row r="1343" spans="1:33" x14ac:dyDescent="0.2">
      <c r="A1343" s="205"/>
      <c r="B1343" s="205"/>
      <c r="C1343" s="205"/>
      <c r="D1343" s="205"/>
      <c r="E1343" s="205"/>
      <c r="F1343" s="205"/>
      <c r="G1343" s="205"/>
      <c r="H1343" s="205"/>
      <c r="I1343" s="205"/>
      <c r="J1343" s="205"/>
      <c r="K1343" s="205"/>
      <c r="L1343" s="205"/>
      <c r="M1343" s="205"/>
      <c r="N1343" s="205"/>
      <c r="O1343" s="205"/>
      <c r="P1343" s="205"/>
      <c r="Q1343" s="205"/>
      <c r="R1343" s="205"/>
      <c r="S1343" s="205"/>
      <c r="T1343" s="205"/>
      <c r="X1343" s="205"/>
      <c r="Y1343" s="205"/>
      <c r="AG1343" s="787"/>
    </row>
    <row r="1344" spans="1:33" x14ac:dyDescent="0.2">
      <c r="A1344" s="205"/>
      <c r="B1344" s="205"/>
      <c r="C1344" s="205"/>
      <c r="D1344" s="205"/>
      <c r="E1344" s="205"/>
      <c r="F1344" s="205"/>
      <c r="G1344" s="205"/>
      <c r="H1344" s="205"/>
      <c r="I1344" s="205"/>
      <c r="J1344" s="205"/>
      <c r="K1344" s="205"/>
      <c r="L1344" s="205"/>
      <c r="M1344" s="205"/>
      <c r="N1344" s="205"/>
      <c r="O1344" s="205"/>
      <c r="P1344" s="205"/>
      <c r="Q1344" s="205"/>
      <c r="R1344" s="205"/>
      <c r="S1344" s="205"/>
      <c r="T1344" s="205"/>
      <c r="X1344" s="205"/>
      <c r="Y1344" s="205"/>
      <c r="AG1344" s="787"/>
    </row>
    <row r="1345" spans="1:33" x14ac:dyDescent="0.2">
      <c r="A1345" s="205"/>
      <c r="B1345" s="205"/>
      <c r="C1345" s="205"/>
      <c r="D1345" s="205"/>
      <c r="E1345" s="205"/>
      <c r="F1345" s="205"/>
      <c r="G1345" s="205"/>
      <c r="H1345" s="205"/>
      <c r="I1345" s="205"/>
      <c r="J1345" s="205"/>
      <c r="K1345" s="205"/>
      <c r="L1345" s="205"/>
      <c r="M1345" s="205"/>
      <c r="N1345" s="205"/>
      <c r="O1345" s="205"/>
      <c r="P1345" s="205"/>
      <c r="Q1345" s="205"/>
      <c r="R1345" s="205"/>
      <c r="S1345" s="205"/>
      <c r="T1345" s="205"/>
      <c r="X1345" s="205"/>
      <c r="Y1345" s="205"/>
      <c r="AG1345" s="787"/>
    </row>
    <row r="1346" spans="1:33" x14ac:dyDescent="0.2">
      <c r="A1346" s="205"/>
      <c r="B1346" s="205"/>
      <c r="C1346" s="205"/>
      <c r="D1346" s="205"/>
      <c r="E1346" s="205"/>
      <c r="F1346" s="205"/>
      <c r="G1346" s="205"/>
      <c r="H1346" s="205"/>
      <c r="I1346" s="205"/>
      <c r="J1346" s="205"/>
      <c r="K1346" s="205"/>
      <c r="L1346" s="205"/>
      <c r="M1346" s="205"/>
      <c r="N1346" s="205"/>
      <c r="O1346" s="205"/>
      <c r="P1346" s="205"/>
      <c r="Q1346" s="205"/>
      <c r="R1346" s="205"/>
      <c r="S1346" s="205"/>
      <c r="T1346" s="205"/>
      <c r="X1346" s="205"/>
      <c r="Y1346" s="205"/>
      <c r="AG1346" s="787"/>
    </row>
    <row r="1347" spans="1:33" x14ac:dyDescent="0.2">
      <c r="A1347" s="205"/>
      <c r="B1347" s="205"/>
      <c r="C1347" s="205"/>
      <c r="D1347" s="205"/>
      <c r="E1347" s="205"/>
      <c r="F1347" s="205"/>
      <c r="G1347" s="205"/>
      <c r="H1347" s="205"/>
      <c r="I1347" s="205"/>
      <c r="J1347" s="205"/>
      <c r="K1347" s="205"/>
      <c r="L1347" s="205"/>
      <c r="M1347" s="205"/>
      <c r="N1347" s="205"/>
      <c r="O1347" s="205"/>
      <c r="P1347" s="205"/>
      <c r="Q1347" s="205"/>
      <c r="R1347" s="205"/>
      <c r="S1347" s="205"/>
      <c r="T1347" s="205"/>
      <c r="X1347" s="205"/>
      <c r="Y1347" s="205"/>
      <c r="AG1347" s="787"/>
    </row>
    <row r="1348" spans="1:33" x14ac:dyDescent="0.2">
      <c r="A1348" s="205"/>
      <c r="B1348" s="205"/>
      <c r="C1348" s="205"/>
      <c r="D1348" s="205"/>
      <c r="E1348" s="205"/>
      <c r="F1348" s="205"/>
      <c r="G1348" s="205"/>
      <c r="H1348" s="205"/>
      <c r="I1348" s="205"/>
      <c r="J1348" s="205"/>
      <c r="K1348" s="205"/>
      <c r="L1348" s="205"/>
      <c r="M1348" s="205"/>
      <c r="N1348" s="205"/>
      <c r="O1348" s="205"/>
      <c r="P1348" s="205"/>
      <c r="Q1348" s="205"/>
      <c r="R1348" s="205"/>
      <c r="S1348" s="205"/>
      <c r="T1348" s="205"/>
      <c r="X1348" s="205"/>
      <c r="Y1348" s="205"/>
      <c r="AG1348" s="787"/>
    </row>
    <row r="1349" spans="1:33" x14ac:dyDescent="0.2">
      <c r="A1349" s="205"/>
      <c r="B1349" s="205"/>
      <c r="C1349" s="205"/>
      <c r="D1349" s="205"/>
      <c r="E1349" s="205"/>
      <c r="F1349" s="205"/>
      <c r="G1349" s="205"/>
      <c r="H1349" s="205"/>
      <c r="I1349" s="205"/>
      <c r="J1349" s="205"/>
      <c r="K1349" s="205"/>
      <c r="L1349" s="205"/>
      <c r="M1349" s="205"/>
      <c r="N1349" s="205"/>
      <c r="O1349" s="205"/>
      <c r="P1349" s="205"/>
      <c r="Q1349" s="205"/>
      <c r="R1349" s="205"/>
      <c r="S1349" s="205"/>
      <c r="T1349" s="205"/>
      <c r="X1349" s="205"/>
      <c r="Y1349" s="205"/>
      <c r="AG1349" s="787"/>
    </row>
    <row r="1350" spans="1:33" x14ac:dyDescent="0.2">
      <c r="A1350" s="205"/>
      <c r="B1350" s="205"/>
      <c r="C1350" s="205"/>
      <c r="D1350" s="205"/>
      <c r="E1350" s="205"/>
      <c r="F1350" s="205"/>
      <c r="G1350" s="205"/>
      <c r="H1350" s="205"/>
      <c r="I1350" s="205"/>
      <c r="J1350" s="205"/>
      <c r="K1350" s="205"/>
      <c r="L1350" s="205"/>
      <c r="M1350" s="205"/>
      <c r="N1350" s="205"/>
      <c r="O1350" s="205"/>
      <c r="P1350" s="205"/>
      <c r="Q1350" s="205"/>
      <c r="R1350" s="205"/>
      <c r="S1350" s="205"/>
      <c r="T1350" s="205"/>
      <c r="X1350" s="205"/>
      <c r="Y1350" s="205"/>
      <c r="AG1350" s="787"/>
    </row>
    <row r="1351" spans="1:33" x14ac:dyDescent="0.2">
      <c r="A1351" s="205"/>
      <c r="B1351" s="205"/>
      <c r="C1351" s="205"/>
      <c r="D1351" s="205"/>
      <c r="E1351" s="205"/>
      <c r="F1351" s="205"/>
      <c r="G1351" s="205"/>
      <c r="H1351" s="205"/>
      <c r="I1351" s="205"/>
      <c r="J1351" s="205"/>
      <c r="K1351" s="205"/>
      <c r="L1351" s="205"/>
      <c r="M1351" s="205"/>
      <c r="N1351" s="205"/>
      <c r="O1351" s="205"/>
      <c r="P1351" s="205"/>
      <c r="Q1351" s="205"/>
      <c r="R1351" s="205"/>
      <c r="S1351" s="205"/>
      <c r="T1351" s="205"/>
      <c r="X1351" s="205"/>
      <c r="Y1351" s="205"/>
      <c r="AG1351" s="787"/>
    </row>
    <row r="1352" spans="1:33" x14ac:dyDescent="0.2">
      <c r="A1352" s="205"/>
      <c r="B1352" s="205"/>
      <c r="C1352" s="205"/>
      <c r="D1352" s="205"/>
      <c r="E1352" s="205"/>
      <c r="F1352" s="205"/>
      <c r="G1352" s="205"/>
      <c r="H1352" s="205"/>
      <c r="I1352" s="205"/>
      <c r="J1352" s="205"/>
      <c r="K1352" s="205"/>
      <c r="L1352" s="205"/>
      <c r="M1352" s="205"/>
      <c r="N1352" s="205"/>
      <c r="O1352" s="205"/>
      <c r="P1352" s="205"/>
      <c r="Q1352" s="205"/>
      <c r="R1352" s="205"/>
      <c r="S1352" s="205"/>
      <c r="T1352" s="205"/>
      <c r="X1352" s="205"/>
      <c r="Y1352" s="205"/>
      <c r="AG1352" s="787"/>
    </row>
    <row r="1353" spans="1:33" x14ac:dyDescent="0.2">
      <c r="A1353" s="205"/>
      <c r="B1353" s="205"/>
      <c r="C1353" s="205"/>
      <c r="D1353" s="205"/>
      <c r="E1353" s="205"/>
      <c r="F1353" s="205"/>
      <c r="G1353" s="205"/>
      <c r="H1353" s="205"/>
      <c r="I1353" s="205"/>
      <c r="J1353" s="205"/>
      <c r="K1353" s="205"/>
      <c r="L1353" s="205"/>
      <c r="M1353" s="205"/>
      <c r="N1353" s="205"/>
      <c r="O1353" s="205"/>
      <c r="P1353" s="205"/>
      <c r="Q1353" s="205"/>
      <c r="R1353" s="205"/>
      <c r="S1353" s="205"/>
      <c r="T1353" s="205"/>
      <c r="X1353" s="205"/>
      <c r="Y1353" s="205"/>
      <c r="AG1353" s="787"/>
    </row>
    <row r="1354" spans="1:33" x14ac:dyDescent="0.2">
      <c r="A1354" s="205"/>
      <c r="B1354" s="205"/>
      <c r="C1354" s="205"/>
      <c r="D1354" s="205"/>
      <c r="E1354" s="205"/>
      <c r="F1354" s="205"/>
      <c r="G1354" s="205"/>
      <c r="H1354" s="205"/>
      <c r="I1354" s="205"/>
      <c r="J1354" s="205"/>
      <c r="K1354" s="205"/>
      <c r="L1354" s="205"/>
      <c r="M1354" s="205"/>
      <c r="N1354" s="205"/>
      <c r="O1354" s="205"/>
      <c r="P1354" s="205"/>
      <c r="Q1354" s="205"/>
      <c r="R1354" s="205"/>
      <c r="S1354" s="205"/>
      <c r="T1354" s="205"/>
      <c r="X1354" s="205"/>
      <c r="Y1354" s="205"/>
      <c r="AG1354" s="787"/>
    </row>
    <row r="1355" spans="1:33" x14ac:dyDescent="0.2">
      <c r="A1355" s="205"/>
      <c r="B1355" s="205"/>
      <c r="C1355" s="205"/>
      <c r="D1355" s="205"/>
      <c r="E1355" s="205"/>
      <c r="F1355" s="205"/>
      <c r="G1355" s="205"/>
      <c r="H1355" s="205"/>
      <c r="I1355" s="205"/>
      <c r="J1355" s="205"/>
      <c r="K1355" s="205"/>
      <c r="L1355" s="205"/>
      <c r="M1355" s="205"/>
      <c r="N1355" s="205"/>
      <c r="O1355" s="205"/>
      <c r="P1355" s="205"/>
      <c r="Q1355" s="205"/>
      <c r="R1355" s="205"/>
      <c r="S1355" s="205"/>
      <c r="T1355" s="205"/>
      <c r="X1355" s="205"/>
      <c r="Y1355" s="205"/>
      <c r="AG1355" s="787"/>
    </row>
    <row r="1356" spans="1:33" x14ac:dyDescent="0.2">
      <c r="A1356" s="205"/>
      <c r="B1356" s="205"/>
      <c r="C1356" s="205"/>
      <c r="D1356" s="205"/>
      <c r="E1356" s="205"/>
      <c r="F1356" s="205"/>
      <c r="G1356" s="205"/>
      <c r="H1356" s="205"/>
      <c r="I1356" s="205"/>
      <c r="J1356" s="205"/>
      <c r="K1356" s="205"/>
      <c r="L1356" s="205"/>
      <c r="M1356" s="205"/>
      <c r="N1356" s="205"/>
      <c r="O1356" s="205"/>
      <c r="P1356" s="205"/>
      <c r="Q1356" s="205"/>
      <c r="R1356" s="205"/>
      <c r="S1356" s="205"/>
      <c r="T1356" s="205"/>
      <c r="X1356" s="205"/>
      <c r="Y1356" s="205"/>
      <c r="AG1356" s="787"/>
    </row>
    <row r="1357" spans="1:33" x14ac:dyDescent="0.2">
      <c r="A1357" s="205"/>
      <c r="B1357" s="205"/>
      <c r="C1357" s="205"/>
      <c r="D1357" s="205"/>
      <c r="E1357" s="205"/>
      <c r="F1357" s="205"/>
      <c r="G1357" s="205"/>
      <c r="H1357" s="205"/>
      <c r="I1357" s="205"/>
      <c r="J1357" s="205"/>
      <c r="K1357" s="205"/>
      <c r="L1357" s="205"/>
      <c r="M1357" s="205"/>
      <c r="N1357" s="205"/>
      <c r="O1357" s="205"/>
      <c r="P1357" s="205"/>
      <c r="Q1357" s="205"/>
      <c r="R1357" s="205"/>
      <c r="S1357" s="205"/>
      <c r="T1357" s="205"/>
      <c r="X1357" s="205"/>
      <c r="Y1357" s="205"/>
      <c r="AG1357" s="787"/>
    </row>
    <row r="1358" spans="1:33" x14ac:dyDescent="0.2">
      <c r="A1358" s="205"/>
      <c r="B1358" s="205"/>
      <c r="C1358" s="205"/>
      <c r="D1358" s="205"/>
      <c r="E1358" s="205"/>
      <c r="F1358" s="205"/>
      <c r="G1358" s="205"/>
      <c r="H1358" s="205"/>
      <c r="I1358" s="205"/>
      <c r="J1358" s="205"/>
      <c r="K1358" s="205"/>
      <c r="L1358" s="205"/>
      <c r="M1358" s="205"/>
      <c r="N1358" s="205"/>
      <c r="O1358" s="205"/>
      <c r="P1358" s="205"/>
      <c r="Q1358" s="205"/>
      <c r="R1358" s="205"/>
      <c r="S1358" s="205"/>
      <c r="T1358" s="205"/>
      <c r="X1358" s="205"/>
      <c r="Y1358" s="205"/>
      <c r="AG1358" s="787"/>
    </row>
    <row r="1359" spans="1:33" x14ac:dyDescent="0.2">
      <c r="A1359" s="205"/>
      <c r="B1359" s="205"/>
      <c r="C1359" s="205"/>
      <c r="D1359" s="205"/>
      <c r="E1359" s="205"/>
      <c r="F1359" s="205"/>
      <c r="G1359" s="205"/>
      <c r="H1359" s="205"/>
      <c r="I1359" s="205"/>
      <c r="J1359" s="205"/>
      <c r="K1359" s="205"/>
      <c r="L1359" s="205"/>
      <c r="M1359" s="205"/>
      <c r="N1359" s="205"/>
      <c r="O1359" s="205"/>
      <c r="P1359" s="205"/>
      <c r="Q1359" s="205"/>
      <c r="R1359" s="205"/>
      <c r="S1359" s="205"/>
      <c r="T1359" s="205"/>
      <c r="X1359" s="205"/>
      <c r="Y1359" s="205"/>
      <c r="AG1359" s="787"/>
    </row>
    <row r="1360" spans="1:33" x14ac:dyDescent="0.2">
      <c r="A1360" s="205"/>
      <c r="B1360" s="205"/>
      <c r="C1360" s="205"/>
      <c r="D1360" s="205"/>
      <c r="E1360" s="205"/>
      <c r="F1360" s="205"/>
      <c r="G1360" s="205"/>
      <c r="H1360" s="205"/>
      <c r="I1360" s="205"/>
      <c r="J1360" s="205"/>
      <c r="K1360" s="205"/>
      <c r="L1360" s="205"/>
      <c r="M1360" s="205"/>
      <c r="N1360" s="205"/>
      <c r="O1360" s="205"/>
      <c r="P1360" s="205"/>
      <c r="Q1360" s="205"/>
      <c r="R1360" s="205"/>
      <c r="S1360" s="205"/>
      <c r="T1360" s="205"/>
      <c r="X1360" s="205"/>
      <c r="Y1360" s="205"/>
      <c r="AG1360" s="787"/>
    </row>
    <row r="1361" spans="1:33" x14ac:dyDescent="0.2">
      <c r="A1361" s="205"/>
      <c r="B1361" s="205"/>
      <c r="C1361" s="205"/>
      <c r="D1361" s="205"/>
      <c r="E1361" s="205"/>
      <c r="F1361" s="205"/>
      <c r="G1361" s="205"/>
      <c r="H1361" s="205"/>
      <c r="I1361" s="205"/>
      <c r="J1361" s="205"/>
      <c r="K1361" s="205"/>
      <c r="L1361" s="205"/>
      <c r="M1361" s="205"/>
      <c r="N1361" s="205"/>
      <c r="O1361" s="205"/>
      <c r="P1361" s="205"/>
      <c r="Q1361" s="205"/>
      <c r="R1361" s="205"/>
      <c r="S1361" s="205"/>
      <c r="T1361" s="205"/>
      <c r="X1361" s="205"/>
      <c r="Y1361" s="205"/>
      <c r="AG1361" s="787"/>
    </row>
    <row r="1362" spans="1:33" x14ac:dyDescent="0.2">
      <c r="A1362" s="205"/>
      <c r="B1362" s="205"/>
      <c r="C1362" s="205"/>
      <c r="D1362" s="205"/>
      <c r="E1362" s="205"/>
      <c r="F1362" s="205"/>
      <c r="G1362" s="205"/>
      <c r="H1362" s="205"/>
      <c r="I1362" s="205"/>
      <c r="J1362" s="205"/>
      <c r="K1362" s="205"/>
      <c r="L1362" s="205"/>
      <c r="M1362" s="205"/>
      <c r="N1362" s="205"/>
      <c r="O1362" s="205"/>
      <c r="P1362" s="205"/>
      <c r="Q1362" s="205"/>
      <c r="R1362" s="205"/>
      <c r="S1362" s="205"/>
      <c r="T1362" s="205"/>
      <c r="X1362" s="205"/>
      <c r="Y1362" s="205"/>
      <c r="AG1362" s="787"/>
    </row>
    <row r="1363" spans="1:33" x14ac:dyDescent="0.2">
      <c r="A1363" s="205"/>
      <c r="B1363" s="205"/>
      <c r="C1363" s="205"/>
      <c r="D1363" s="205"/>
      <c r="E1363" s="205"/>
      <c r="F1363" s="205"/>
      <c r="G1363" s="205"/>
      <c r="H1363" s="205"/>
      <c r="I1363" s="205"/>
      <c r="J1363" s="205"/>
      <c r="K1363" s="205"/>
      <c r="L1363" s="205"/>
      <c r="M1363" s="205"/>
      <c r="N1363" s="205"/>
      <c r="O1363" s="205"/>
      <c r="P1363" s="205"/>
      <c r="Q1363" s="205"/>
      <c r="R1363" s="205"/>
      <c r="S1363" s="205"/>
      <c r="T1363" s="205"/>
      <c r="X1363" s="205"/>
      <c r="Y1363" s="205"/>
      <c r="AG1363" s="787"/>
    </row>
    <row r="1364" spans="1:33" x14ac:dyDescent="0.2">
      <c r="A1364" s="205"/>
      <c r="B1364" s="205"/>
      <c r="C1364" s="205"/>
      <c r="D1364" s="205"/>
      <c r="E1364" s="205"/>
      <c r="F1364" s="205"/>
      <c r="G1364" s="205"/>
      <c r="H1364" s="205"/>
      <c r="I1364" s="205"/>
      <c r="J1364" s="205"/>
      <c r="K1364" s="205"/>
      <c r="L1364" s="205"/>
      <c r="M1364" s="205"/>
      <c r="N1364" s="205"/>
      <c r="O1364" s="205"/>
      <c r="P1364" s="205"/>
      <c r="Q1364" s="205"/>
      <c r="R1364" s="205"/>
      <c r="S1364" s="205"/>
      <c r="T1364" s="205"/>
      <c r="X1364" s="205"/>
      <c r="Y1364" s="205"/>
      <c r="AG1364" s="787"/>
    </row>
    <row r="1365" spans="1:33" x14ac:dyDescent="0.2">
      <c r="A1365" s="205"/>
      <c r="B1365" s="205"/>
      <c r="C1365" s="205"/>
      <c r="D1365" s="205"/>
      <c r="E1365" s="205"/>
      <c r="F1365" s="205"/>
      <c r="G1365" s="205"/>
      <c r="H1365" s="205"/>
      <c r="I1365" s="205"/>
      <c r="J1365" s="205"/>
      <c r="K1365" s="205"/>
      <c r="L1365" s="205"/>
      <c r="M1365" s="205"/>
      <c r="N1365" s="205"/>
      <c r="O1365" s="205"/>
      <c r="P1365" s="205"/>
      <c r="Q1365" s="205"/>
      <c r="R1365" s="205"/>
      <c r="S1365" s="205"/>
      <c r="T1365" s="205"/>
      <c r="X1365" s="205"/>
      <c r="Y1365" s="205"/>
      <c r="AG1365" s="787"/>
    </row>
    <row r="1366" spans="1:33" x14ac:dyDescent="0.2">
      <c r="A1366" s="205"/>
      <c r="B1366" s="205"/>
      <c r="C1366" s="205"/>
      <c r="D1366" s="205"/>
      <c r="E1366" s="205"/>
      <c r="F1366" s="205"/>
      <c r="G1366" s="205"/>
      <c r="H1366" s="205"/>
      <c r="I1366" s="205"/>
      <c r="J1366" s="205"/>
      <c r="K1366" s="205"/>
      <c r="L1366" s="205"/>
      <c r="M1366" s="205"/>
      <c r="N1366" s="205"/>
      <c r="O1366" s="205"/>
      <c r="P1366" s="205"/>
      <c r="Q1366" s="205"/>
      <c r="R1366" s="205"/>
      <c r="S1366" s="205"/>
      <c r="T1366" s="205"/>
      <c r="X1366" s="205"/>
      <c r="Y1366" s="205"/>
      <c r="AG1366" s="787"/>
    </row>
    <row r="1367" spans="1:33" x14ac:dyDescent="0.2">
      <c r="A1367" s="205"/>
      <c r="B1367" s="205"/>
      <c r="C1367" s="205"/>
      <c r="D1367" s="205"/>
      <c r="E1367" s="205"/>
      <c r="F1367" s="205"/>
      <c r="G1367" s="205"/>
      <c r="H1367" s="205"/>
      <c r="I1367" s="205"/>
      <c r="J1367" s="205"/>
      <c r="K1367" s="205"/>
      <c r="L1367" s="205"/>
      <c r="M1367" s="205"/>
      <c r="N1367" s="205"/>
      <c r="O1367" s="205"/>
      <c r="P1367" s="205"/>
      <c r="Q1367" s="205"/>
      <c r="R1367" s="205"/>
      <c r="S1367" s="205"/>
      <c r="T1367" s="205"/>
      <c r="X1367" s="205"/>
      <c r="Y1367" s="205"/>
      <c r="AG1367" s="787"/>
    </row>
    <row r="1368" spans="1:33" x14ac:dyDescent="0.2">
      <c r="A1368" s="205"/>
      <c r="B1368" s="205"/>
      <c r="C1368" s="205"/>
      <c r="D1368" s="205"/>
      <c r="E1368" s="205"/>
      <c r="F1368" s="205"/>
      <c r="G1368" s="205"/>
      <c r="H1368" s="205"/>
      <c r="I1368" s="205"/>
      <c r="J1368" s="205"/>
      <c r="K1368" s="205"/>
      <c r="L1368" s="205"/>
      <c r="M1368" s="205"/>
      <c r="N1368" s="205"/>
      <c r="O1368" s="205"/>
      <c r="P1368" s="205"/>
      <c r="Q1368" s="205"/>
      <c r="R1368" s="205"/>
      <c r="S1368" s="205"/>
      <c r="T1368" s="205"/>
      <c r="X1368" s="205"/>
      <c r="Y1368" s="205"/>
      <c r="AG1368" s="787"/>
    </row>
    <row r="1369" spans="1:33" x14ac:dyDescent="0.2">
      <c r="A1369" s="205"/>
      <c r="B1369" s="205"/>
      <c r="C1369" s="205"/>
      <c r="D1369" s="205"/>
      <c r="E1369" s="205"/>
      <c r="F1369" s="205"/>
      <c r="G1369" s="205"/>
      <c r="H1369" s="205"/>
      <c r="I1369" s="205"/>
      <c r="J1369" s="205"/>
      <c r="K1369" s="205"/>
      <c r="L1369" s="205"/>
      <c r="M1369" s="205"/>
      <c r="N1369" s="205"/>
      <c r="O1369" s="205"/>
      <c r="P1369" s="205"/>
      <c r="Q1369" s="205"/>
      <c r="R1369" s="205"/>
      <c r="S1369" s="205"/>
      <c r="T1369" s="205"/>
      <c r="X1369" s="205"/>
      <c r="Y1369" s="205"/>
      <c r="AG1369" s="787"/>
    </row>
    <row r="1370" spans="1:33" x14ac:dyDescent="0.2">
      <c r="A1370" s="205"/>
      <c r="B1370" s="205"/>
      <c r="C1370" s="205"/>
      <c r="D1370" s="205"/>
      <c r="E1370" s="205"/>
      <c r="F1370" s="205"/>
      <c r="G1370" s="205"/>
      <c r="H1370" s="205"/>
      <c r="I1370" s="205"/>
      <c r="J1370" s="205"/>
      <c r="K1370" s="205"/>
      <c r="L1370" s="205"/>
      <c r="M1370" s="205"/>
      <c r="N1370" s="205"/>
      <c r="O1370" s="205"/>
      <c r="P1370" s="205"/>
      <c r="Q1370" s="205"/>
      <c r="R1370" s="205"/>
      <c r="S1370" s="205"/>
      <c r="T1370" s="205"/>
      <c r="X1370" s="205"/>
      <c r="Y1370" s="205"/>
      <c r="AG1370" s="787"/>
    </row>
    <row r="1371" spans="1:33" x14ac:dyDescent="0.2">
      <c r="A1371" s="205"/>
      <c r="B1371" s="205"/>
      <c r="C1371" s="205"/>
      <c r="D1371" s="205"/>
      <c r="E1371" s="205"/>
      <c r="F1371" s="205"/>
      <c r="G1371" s="205"/>
      <c r="H1371" s="205"/>
      <c r="I1371" s="205"/>
      <c r="J1371" s="205"/>
      <c r="K1371" s="205"/>
      <c r="L1371" s="205"/>
      <c r="M1371" s="205"/>
      <c r="N1371" s="205"/>
      <c r="O1371" s="205"/>
      <c r="P1371" s="205"/>
      <c r="Q1371" s="205"/>
      <c r="R1371" s="205"/>
      <c r="S1371" s="205"/>
      <c r="T1371" s="205"/>
      <c r="X1371" s="205"/>
      <c r="Y1371" s="205"/>
      <c r="AG1371" s="787"/>
    </row>
    <row r="1372" spans="1:33" x14ac:dyDescent="0.2">
      <c r="A1372" s="205"/>
      <c r="B1372" s="205"/>
      <c r="C1372" s="205"/>
      <c r="D1372" s="205"/>
      <c r="E1372" s="205"/>
      <c r="F1372" s="205"/>
      <c r="G1372" s="205"/>
      <c r="H1372" s="205"/>
      <c r="I1372" s="205"/>
      <c r="J1372" s="205"/>
      <c r="K1372" s="205"/>
      <c r="L1372" s="205"/>
      <c r="M1372" s="205"/>
      <c r="N1372" s="205"/>
      <c r="O1372" s="205"/>
      <c r="P1372" s="205"/>
      <c r="Q1372" s="205"/>
      <c r="R1372" s="205"/>
      <c r="S1372" s="205"/>
      <c r="T1372" s="205"/>
      <c r="X1372" s="205"/>
      <c r="Y1372" s="205"/>
      <c r="AG1372" s="787"/>
    </row>
    <row r="1373" spans="1:33" x14ac:dyDescent="0.2">
      <c r="A1373" s="205"/>
      <c r="B1373" s="205"/>
      <c r="C1373" s="205"/>
      <c r="D1373" s="205"/>
      <c r="E1373" s="205"/>
      <c r="F1373" s="205"/>
      <c r="G1373" s="205"/>
      <c r="H1373" s="205"/>
      <c r="I1373" s="205"/>
      <c r="J1373" s="205"/>
      <c r="K1373" s="205"/>
      <c r="L1373" s="205"/>
      <c r="M1373" s="205"/>
      <c r="N1373" s="205"/>
      <c r="O1373" s="205"/>
      <c r="P1373" s="205"/>
      <c r="Q1373" s="205"/>
      <c r="R1373" s="205"/>
      <c r="S1373" s="205"/>
      <c r="T1373" s="205"/>
      <c r="X1373" s="205"/>
      <c r="Y1373" s="205"/>
      <c r="AG1373" s="787"/>
    </row>
    <row r="1374" spans="1:33" x14ac:dyDescent="0.2">
      <c r="A1374" s="205"/>
      <c r="B1374" s="205"/>
      <c r="C1374" s="205"/>
      <c r="D1374" s="205"/>
      <c r="E1374" s="205"/>
      <c r="F1374" s="205"/>
      <c r="G1374" s="205"/>
      <c r="H1374" s="205"/>
      <c r="I1374" s="205"/>
      <c r="J1374" s="205"/>
      <c r="K1374" s="205"/>
      <c r="L1374" s="205"/>
      <c r="M1374" s="205"/>
      <c r="N1374" s="205"/>
      <c r="O1374" s="205"/>
      <c r="P1374" s="205"/>
      <c r="Q1374" s="205"/>
      <c r="R1374" s="205"/>
      <c r="S1374" s="205"/>
      <c r="T1374" s="205"/>
      <c r="X1374" s="205"/>
      <c r="Y1374" s="205"/>
      <c r="AG1374" s="787"/>
    </row>
    <row r="1375" spans="1:33" x14ac:dyDescent="0.2">
      <c r="A1375" s="205"/>
      <c r="B1375" s="205"/>
      <c r="C1375" s="205"/>
      <c r="D1375" s="205"/>
      <c r="E1375" s="205"/>
      <c r="F1375" s="205"/>
      <c r="G1375" s="205"/>
      <c r="H1375" s="205"/>
      <c r="I1375" s="205"/>
      <c r="J1375" s="205"/>
      <c r="K1375" s="205"/>
      <c r="L1375" s="205"/>
      <c r="M1375" s="205"/>
      <c r="N1375" s="205"/>
      <c r="O1375" s="205"/>
      <c r="P1375" s="205"/>
      <c r="Q1375" s="205"/>
      <c r="R1375" s="205"/>
      <c r="S1375" s="205"/>
      <c r="T1375" s="205"/>
      <c r="X1375" s="205"/>
      <c r="Y1375" s="205"/>
      <c r="AG1375" s="787"/>
    </row>
    <row r="1376" spans="1:33" x14ac:dyDescent="0.2">
      <c r="A1376" s="205"/>
      <c r="B1376" s="205"/>
      <c r="C1376" s="205"/>
      <c r="D1376" s="205"/>
      <c r="E1376" s="205"/>
      <c r="F1376" s="205"/>
      <c r="G1376" s="205"/>
      <c r="H1376" s="205"/>
      <c r="I1376" s="205"/>
      <c r="J1376" s="205"/>
      <c r="K1376" s="205"/>
      <c r="L1376" s="205"/>
      <c r="M1376" s="205"/>
      <c r="N1376" s="205"/>
      <c r="O1376" s="205"/>
      <c r="P1376" s="205"/>
      <c r="Q1376" s="205"/>
      <c r="R1376" s="205"/>
      <c r="S1376" s="205"/>
      <c r="T1376" s="205"/>
      <c r="X1376" s="205"/>
      <c r="Y1376" s="205"/>
      <c r="AG1376" s="787"/>
    </row>
    <row r="1377" spans="1:33" x14ac:dyDescent="0.2">
      <c r="A1377" s="205"/>
      <c r="B1377" s="205"/>
      <c r="C1377" s="205"/>
      <c r="D1377" s="205"/>
      <c r="E1377" s="205"/>
      <c r="F1377" s="205"/>
      <c r="G1377" s="205"/>
      <c r="H1377" s="205"/>
      <c r="I1377" s="205"/>
      <c r="J1377" s="205"/>
      <c r="K1377" s="205"/>
      <c r="L1377" s="205"/>
      <c r="M1377" s="205"/>
      <c r="N1377" s="205"/>
      <c r="O1377" s="205"/>
      <c r="P1377" s="205"/>
      <c r="Q1377" s="205"/>
      <c r="R1377" s="205"/>
      <c r="S1377" s="205"/>
      <c r="T1377" s="205"/>
      <c r="X1377" s="205"/>
      <c r="Y1377" s="205"/>
      <c r="AG1377" s="787"/>
    </row>
    <row r="1378" spans="1:33" x14ac:dyDescent="0.2">
      <c r="A1378" s="205"/>
      <c r="B1378" s="205"/>
      <c r="C1378" s="205"/>
      <c r="D1378" s="205"/>
      <c r="E1378" s="205"/>
      <c r="F1378" s="205"/>
      <c r="G1378" s="205"/>
      <c r="H1378" s="205"/>
      <c r="I1378" s="205"/>
      <c r="J1378" s="205"/>
      <c r="K1378" s="205"/>
      <c r="L1378" s="205"/>
      <c r="M1378" s="205"/>
      <c r="N1378" s="205"/>
      <c r="O1378" s="205"/>
      <c r="P1378" s="205"/>
      <c r="Q1378" s="205"/>
      <c r="R1378" s="205"/>
      <c r="S1378" s="205"/>
      <c r="T1378" s="205"/>
      <c r="X1378" s="205"/>
      <c r="Y1378" s="205"/>
      <c r="AG1378" s="787"/>
    </row>
    <row r="1379" spans="1:33" x14ac:dyDescent="0.2">
      <c r="A1379" s="205"/>
      <c r="B1379" s="205"/>
      <c r="C1379" s="205"/>
      <c r="D1379" s="205"/>
      <c r="E1379" s="205"/>
      <c r="F1379" s="205"/>
      <c r="G1379" s="205"/>
      <c r="H1379" s="205"/>
      <c r="I1379" s="205"/>
      <c r="J1379" s="205"/>
      <c r="K1379" s="205"/>
      <c r="L1379" s="205"/>
      <c r="M1379" s="205"/>
      <c r="N1379" s="205"/>
      <c r="O1379" s="205"/>
      <c r="P1379" s="205"/>
      <c r="Q1379" s="205"/>
      <c r="R1379" s="205"/>
      <c r="S1379" s="205"/>
      <c r="T1379" s="205"/>
      <c r="X1379" s="205"/>
      <c r="Y1379" s="205"/>
      <c r="AG1379" s="787"/>
    </row>
    <row r="1380" spans="1:33" x14ac:dyDescent="0.2">
      <c r="A1380" s="205"/>
      <c r="B1380" s="205"/>
      <c r="C1380" s="205"/>
      <c r="D1380" s="205"/>
      <c r="E1380" s="205"/>
      <c r="F1380" s="205"/>
      <c r="G1380" s="205"/>
      <c r="H1380" s="205"/>
      <c r="I1380" s="205"/>
      <c r="J1380" s="205"/>
      <c r="K1380" s="205"/>
      <c r="L1380" s="205"/>
      <c r="M1380" s="205"/>
      <c r="N1380" s="205"/>
      <c r="O1380" s="205"/>
      <c r="P1380" s="205"/>
      <c r="Q1380" s="205"/>
      <c r="R1380" s="205"/>
      <c r="S1380" s="205"/>
      <c r="T1380" s="205"/>
      <c r="X1380" s="205"/>
      <c r="Y1380" s="205"/>
      <c r="AG1380" s="787"/>
    </row>
    <row r="1381" spans="1:33" x14ac:dyDescent="0.2">
      <c r="A1381" s="205"/>
      <c r="B1381" s="205"/>
      <c r="C1381" s="205"/>
      <c r="D1381" s="205"/>
      <c r="E1381" s="205"/>
      <c r="F1381" s="205"/>
      <c r="G1381" s="205"/>
      <c r="H1381" s="205"/>
      <c r="I1381" s="205"/>
      <c r="J1381" s="205"/>
      <c r="K1381" s="205"/>
      <c r="L1381" s="205"/>
      <c r="M1381" s="205"/>
      <c r="N1381" s="205"/>
      <c r="O1381" s="205"/>
      <c r="P1381" s="205"/>
      <c r="Q1381" s="205"/>
      <c r="R1381" s="205"/>
      <c r="S1381" s="205"/>
      <c r="T1381" s="205"/>
      <c r="X1381" s="205"/>
      <c r="Y1381" s="205"/>
      <c r="AG1381" s="787"/>
    </row>
    <row r="1382" spans="1:33" x14ac:dyDescent="0.2">
      <c r="A1382" s="205"/>
      <c r="B1382" s="205"/>
      <c r="C1382" s="205"/>
      <c r="D1382" s="205"/>
      <c r="E1382" s="205"/>
      <c r="F1382" s="205"/>
      <c r="G1382" s="205"/>
      <c r="H1382" s="205"/>
      <c r="I1382" s="205"/>
      <c r="J1382" s="205"/>
      <c r="K1382" s="205"/>
      <c r="L1382" s="205"/>
      <c r="M1382" s="205"/>
      <c r="N1382" s="205"/>
      <c r="O1382" s="205"/>
      <c r="P1382" s="205"/>
      <c r="Q1382" s="205"/>
      <c r="R1382" s="205"/>
      <c r="S1382" s="205"/>
      <c r="T1382" s="205"/>
      <c r="X1382" s="205"/>
      <c r="Y1382" s="205"/>
      <c r="AG1382" s="787"/>
    </row>
    <row r="1383" spans="1:33" x14ac:dyDescent="0.2">
      <c r="A1383" s="205"/>
      <c r="B1383" s="205"/>
      <c r="C1383" s="205"/>
      <c r="D1383" s="205"/>
      <c r="E1383" s="205"/>
      <c r="F1383" s="205"/>
      <c r="G1383" s="205"/>
      <c r="H1383" s="205"/>
      <c r="I1383" s="205"/>
      <c r="J1383" s="205"/>
      <c r="K1383" s="205"/>
      <c r="L1383" s="205"/>
      <c r="M1383" s="205"/>
      <c r="N1383" s="205"/>
      <c r="O1383" s="205"/>
      <c r="P1383" s="205"/>
      <c r="Q1383" s="205"/>
      <c r="R1383" s="205"/>
      <c r="S1383" s="205"/>
      <c r="T1383" s="205"/>
      <c r="X1383" s="205"/>
      <c r="Y1383" s="205"/>
      <c r="AG1383" s="787"/>
    </row>
    <row r="1384" spans="1:33" x14ac:dyDescent="0.2">
      <c r="A1384" s="205"/>
      <c r="B1384" s="205"/>
      <c r="C1384" s="205"/>
      <c r="D1384" s="205"/>
      <c r="E1384" s="205"/>
      <c r="F1384" s="205"/>
      <c r="G1384" s="205"/>
      <c r="H1384" s="205"/>
      <c r="I1384" s="205"/>
      <c r="J1384" s="205"/>
      <c r="K1384" s="205"/>
      <c r="L1384" s="205"/>
      <c r="M1384" s="205"/>
      <c r="N1384" s="205"/>
      <c r="O1384" s="205"/>
      <c r="P1384" s="205"/>
      <c r="Q1384" s="205"/>
      <c r="R1384" s="205"/>
      <c r="S1384" s="205"/>
      <c r="T1384" s="205"/>
      <c r="X1384" s="205"/>
      <c r="Y1384" s="205"/>
      <c r="AG1384" s="787"/>
    </row>
    <row r="1385" spans="1:33" x14ac:dyDescent="0.2">
      <c r="A1385" s="205"/>
      <c r="B1385" s="205"/>
      <c r="C1385" s="205"/>
      <c r="D1385" s="205"/>
      <c r="E1385" s="205"/>
      <c r="F1385" s="205"/>
      <c r="G1385" s="205"/>
      <c r="H1385" s="205"/>
      <c r="I1385" s="205"/>
      <c r="J1385" s="205"/>
      <c r="K1385" s="205"/>
      <c r="L1385" s="205"/>
      <c r="M1385" s="205"/>
      <c r="N1385" s="205"/>
      <c r="O1385" s="205"/>
      <c r="P1385" s="205"/>
      <c r="Q1385" s="205"/>
      <c r="R1385" s="205"/>
      <c r="S1385" s="205"/>
      <c r="T1385" s="205"/>
      <c r="X1385" s="205"/>
      <c r="Y1385" s="205"/>
      <c r="AG1385" s="787"/>
    </row>
    <row r="1386" spans="1:33" x14ac:dyDescent="0.2">
      <c r="A1386" s="205"/>
      <c r="B1386" s="205"/>
      <c r="C1386" s="205"/>
      <c r="D1386" s="205"/>
      <c r="E1386" s="205"/>
      <c r="F1386" s="205"/>
      <c r="G1386" s="205"/>
      <c r="H1386" s="205"/>
      <c r="I1386" s="205"/>
      <c r="J1386" s="205"/>
      <c r="K1386" s="205"/>
      <c r="L1386" s="205"/>
      <c r="M1386" s="205"/>
      <c r="N1386" s="205"/>
      <c r="O1386" s="205"/>
      <c r="P1386" s="205"/>
      <c r="Q1386" s="205"/>
      <c r="R1386" s="205"/>
      <c r="S1386" s="205"/>
      <c r="T1386" s="205"/>
      <c r="X1386" s="205"/>
      <c r="Y1386" s="205"/>
      <c r="AG1386" s="787"/>
    </row>
    <row r="1387" spans="1:33" x14ac:dyDescent="0.2">
      <c r="A1387" s="205"/>
      <c r="B1387" s="205"/>
      <c r="C1387" s="205"/>
      <c r="D1387" s="205"/>
      <c r="E1387" s="205"/>
      <c r="F1387" s="205"/>
      <c r="G1387" s="205"/>
      <c r="H1387" s="205"/>
      <c r="I1387" s="205"/>
      <c r="J1387" s="205"/>
      <c r="K1387" s="205"/>
      <c r="L1387" s="205"/>
      <c r="M1387" s="205"/>
      <c r="N1387" s="205"/>
      <c r="O1387" s="205"/>
      <c r="P1387" s="205"/>
      <c r="Q1387" s="205"/>
      <c r="R1387" s="205"/>
      <c r="S1387" s="205"/>
      <c r="T1387" s="205"/>
      <c r="X1387" s="205"/>
      <c r="Y1387" s="205"/>
      <c r="AG1387" s="787"/>
    </row>
    <row r="1388" spans="1:33" x14ac:dyDescent="0.2">
      <c r="A1388" s="205"/>
      <c r="B1388" s="205"/>
      <c r="C1388" s="205"/>
      <c r="D1388" s="205"/>
      <c r="E1388" s="205"/>
      <c r="F1388" s="205"/>
      <c r="G1388" s="205"/>
      <c r="H1388" s="205"/>
      <c r="I1388" s="205"/>
      <c r="J1388" s="205"/>
      <c r="K1388" s="205"/>
      <c r="L1388" s="205"/>
      <c r="M1388" s="205"/>
      <c r="N1388" s="205"/>
      <c r="O1388" s="205"/>
      <c r="P1388" s="205"/>
      <c r="Q1388" s="205"/>
      <c r="R1388" s="205"/>
      <c r="S1388" s="205"/>
      <c r="T1388" s="205"/>
      <c r="X1388" s="205"/>
      <c r="Y1388" s="205"/>
      <c r="AG1388" s="787"/>
    </row>
    <row r="1389" spans="1:33" x14ac:dyDescent="0.2">
      <c r="A1389" s="205"/>
      <c r="B1389" s="205"/>
      <c r="C1389" s="205"/>
      <c r="D1389" s="205"/>
      <c r="E1389" s="205"/>
      <c r="F1389" s="205"/>
      <c r="G1389" s="205"/>
      <c r="H1389" s="205"/>
      <c r="I1389" s="205"/>
      <c r="J1389" s="205"/>
      <c r="K1389" s="205"/>
      <c r="L1389" s="205"/>
      <c r="M1389" s="205"/>
      <c r="N1389" s="205"/>
      <c r="O1389" s="205"/>
      <c r="P1389" s="205"/>
      <c r="Q1389" s="205"/>
      <c r="R1389" s="205"/>
      <c r="S1389" s="205"/>
      <c r="T1389" s="205"/>
      <c r="X1389" s="205"/>
      <c r="Y1389" s="205"/>
      <c r="AG1389" s="787"/>
    </row>
    <row r="1390" spans="1:33" x14ac:dyDescent="0.2">
      <c r="A1390" s="205"/>
      <c r="B1390" s="205"/>
      <c r="C1390" s="205"/>
      <c r="D1390" s="205"/>
      <c r="E1390" s="205"/>
      <c r="F1390" s="205"/>
      <c r="G1390" s="205"/>
      <c r="H1390" s="205"/>
      <c r="I1390" s="205"/>
      <c r="J1390" s="205"/>
      <c r="K1390" s="205"/>
      <c r="L1390" s="205"/>
      <c r="M1390" s="205"/>
      <c r="N1390" s="205"/>
      <c r="O1390" s="205"/>
      <c r="P1390" s="205"/>
      <c r="Q1390" s="205"/>
      <c r="R1390" s="205"/>
      <c r="S1390" s="205"/>
      <c r="T1390" s="205"/>
      <c r="X1390" s="205"/>
      <c r="Y1390" s="205"/>
      <c r="AG1390" s="787"/>
    </row>
    <row r="1391" spans="1:33" x14ac:dyDescent="0.2">
      <c r="A1391" s="205"/>
      <c r="B1391" s="205"/>
      <c r="C1391" s="205"/>
      <c r="D1391" s="205"/>
      <c r="E1391" s="205"/>
      <c r="F1391" s="205"/>
      <c r="G1391" s="205"/>
      <c r="H1391" s="205"/>
      <c r="I1391" s="205"/>
      <c r="J1391" s="205"/>
      <c r="K1391" s="205"/>
      <c r="L1391" s="205"/>
      <c r="M1391" s="205"/>
      <c r="N1391" s="205"/>
      <c r="O1391" s="205"/>
      <c r="P1391" s="205"/>
      <c r="Q1391" s="205"/>
      <c r="R1391" s="205"/>
      <c r="S1391" s="205"/>
      <c r="T1391" s="205"/>
      <c r="X1391" s="205"/>
      <c r="Y1391" s="205"/>
      <c r="AG1391" s="787"/>
    </row>
    <row r="1392" spans="1:33" x14ac:dyDescent="0.2">
      <c r="A1392" s="205"/>
      <c r="B1392" s="205"/>
      <c r="C1392" s="205"/>
      <c r="D1392" s="205"/>
      <c r="E1392" s="205"/>
      <c r="F1392" s="205"/>
      <c r="G1392" s="205"/>
      <c r="H1392" s="205"/>
      <c r="I1392" s="205"/>
      <c r="J1392" s="205"/>
      <c r="K1392" s="205"/>
      <c r="L1392" s="205"/>
      <c r="M1392" s="205"/>
      <c r="N1392" s="205"/>
      <c r="O1392" s="205"/>
      <c r="P1392" s="205"/>
      <c r="Q1392" s="205"/>
      <c r="R1392" s="205"/>
      <c r="S1392" s="205"/>
      <c r="T1392" s="205"/>
      <c r="X1392" s="205"/>
      <c r="Y1392" s="205"/>
      <c r="AG1392" s="787"/>
    </row>
    <row r="1393" spans="1:33" x14ac:dyDescent="0.2">
      <c r="A1393" s="205"/>
      <c r="B1393" s="205"/>
      <c r="C1393" s="205"/>
      <c r="D1393" s="205"/>
      <c r="E1393" s="205"/>
      <c r="F1393" s="205"/>
      <c r="G1393" s="205"/>
      <c r="H1393" s="205"/>
      <c r="I1393" s="205"/>
      <c r="J1393" s="205"/>
      <c r="K1393" s="205"/>
      <c r="L1393" s="205"/>
      <c r="M1393" s="205"/>
      <c r="N1393" s="205"/>
      <c r="O1393" s="205"/>
      <c r="P1393" s="205"/>
      <c r="Q1393" s="205"/>
      <c r="R1393" s="205"/>
      <c r="S1393" s="205"/>
      <c r="T1393" s="205"/>
      <c r="X1393" s="205"/>
      <c r="Y1393" s="205"/>
      <c r="AG1393" s="787"/>
    </row>
    <row r="1394" spans="1:33" x14ac:dyDescent="0.2">
      <c r="A1394" s="205"/>
      <c r="B1394" s="205"/>
      <c r="C1394" s="205"/>
      <c r="D1394" s="205"/>
      <c r="E1394" s="205"/>
      <c r="F1394" s="205"/>
      <c r="G1394" s="205"/>
      <c r="H1394" s="205"/>
      <c r="I1394" s="205"/>
      <c r="J1394" s="205"/>
      <c r="K1394" s="205"/>
      <c r="L1394" s="205"/>
      <c r="M1394" s="205"/>
      <c r="N1394" s="205"/>
      <c r="O1394" s="205"/>
      <c r="P1394" s="205"/>
      <c r="Q1394" s="205"/>
      <c r="R1394" s="205"/>
      <c r="S1394" s="205"/>
      <c r="T1394" s="205"/>
      <c r="X1394" s="205"/>
      <c r="Y1394" s="205"/>
      <c r="AG1394" s="787"/>
    </row>
    <row r="1395" spans="1:33" x14ac:dyDescent="0.2">
      <c r="A1395" s="205"/>
      <c r="B1395" s="205"/>
      <c r="C1395" s="205"/>
      <c r="D1395" s="205"/>
      <c r="E1395" s="205"/>
      <c r="F1395" s="205"/>
      <c r="G1395" s="205"/>
      <c r="H1395" s="205"/>
      <c r="I1395" s="205"/>
      <c r="J1395" s="205"/>
      <c r="K1395" s="205"/>
      <c r="L1395" s="205"/>
      <c r="M1395" s="205"/>
      <c r="N1395" s="205"/>
      <c r="O1395" s="205"/>
      <c r="P1395" s="205"/>
      <c r="Q1395" s="205"/>
      <c r="R1395" s="205"/>
      <c r="S1395" s="205"/>
      <c r="T1395" s="205"/>
      <c r="X1395" s="205"/>
      <c r="Y1395" s="205"/>
      <c r="AG1395" s="787"/>
    </row>
    <row r="1396" spans="1:33" x14ac:dyDescent="0.2">
      <c r="A1396" s="205"/>
      <c r="B1396" s="205"/>
      <c r="C1396" s="205"/>
      <c r="D1396" s="205"/>
      <c r="E1396" s="205"/>
      <c r="F1396" s="205"/>
      <c r="G1396" s="205"/>
      <c r="H1396" s="205"/>
      <c r="I1396" s="205"/>
      <c r="J1396" s="205"/>
      <c r="K1396" s="205"/>
      <c r="L1396" s="205"/>
      <c r="M1396" s="205"/>
      <c r="N1396" s="205"/>
      <c r="O1396" s="205"/>
      <c r="P1396" s="205"/>
      <c r="Q1396" s="205"/>
      <c r="R1396" s="205"/>
      <c r="S1396" s="205"/>
      <c r="T1396" s="205"/>
      <c r="X1396" s="205"/>
      <c r="Y1396" s="205"/>
      <c r="AG1396" s="787"/>
    </row>
    <row r="1397" spans="1:33" x14ac:dyDescent="0.2">
      <c r="A1397" s="205"/>
      <c r="B1397" s="205"/>
      <c r="C1397" s="205"/>
      <c r="D1397" s="205"/>
      <c r="E1397" s="205"/>
      <c r="F1397" s="205"/>
      <c r="G1397" s="205"/>
      <c r="H1397" s="205"/>
      <c r="I1397" s="205"/>
      <c r="J1397" s="205"/>
      <c r="K1397" s="205"/>
      <c r="L1397" s="205"/>
      <c r="M1397" s="205"/>
      <c r="N1397" s="205"/>
      <c r="O1397" s="205"/>
      <c r="P1397" s="205"/>
      <c r="Q1397" s="205"/>
      <c r="R1397" s="205"/>
      <c r="S1397" s="205"/>
      <c r="T1397" s="205"/>
      <c r="X1397" s="205"/>
      <c r="Y1397" s="205"/>
      <c r="AG1397" s="787"/>
    </row>
    <row r="1398" spans="1:33" x14ac:dyDescent="0.2">
      <c r="A1398" s="205"/>
      <c r="B1398" s="205"/>
      <c r="C1398" s="205"/>
      <c r="D1398" s="205"/>
      <c r="E1398" s="205"/>
      <c r="F1398" s="205"/>
      <c r="G1398" s="205"/>
      <c r="H1398" s="205"/>
      <c r="I1398" s="205"/>
      <c r="J1398" s="205"/>
      <c r="K1398" s="205"/>
      <c r="L1398" s="205"/>
      <c r="M1398" s="205"/>
      <c r="N1398" s="205"/>
      <c r="O1398" s="205"/>
      <c r="P1398" s="205"/>
      <c r="Q1398" s="205"/>
      <c r="R1398" s="205"/>
      <c r="S1398" s="205"/>
      <c r="T1398" s="205"/>
      <c r="X1398" s="205"/>
      <c r="Y1398" s="205"/>
      <c r="AG1398" s="787"/>
    </row>
    <row r="1399" spans="1:33" x14ac:dyDescent="0.2">
      <c r="A1399" s="205"/>
      <c r="B1399" s="205"/>
      <c r="C1399" s="205"/>
      <c r="D1399" s="205"/>
      <c r="E1399" s="205"/>
      <c r="F1399" s="205"/>
      <c r="G1399" s="205"/>
      <c r="H1399" s="205"/>
      <c r="I1399" s="205"/>
      <c r="J1399" s="205"/>
      <c r="K1399" s="205"/>
      <c r="L1399" s="205"/>
      <c r="M1399" s="205"/>
      <c r="N1399" s="205"/>
      <c r="O1399" s="205"/>
      <c r="P1399" s="205"/>
      <c r="Q1399" s="205"/>
      <c r="R1399" s="205"/>
      <c r="S1399" s="205"/>
      <c r="T1399" s="205"/>
      <c r="X1399" s="205"/>
      <c r="Y1399" s="205"/>
      <c r="AG1399" s="787"/>
    </row>
    <row r="1400" spans="1:33" x14ac:dyDescent="0.2">
      <c r="A1400" s="205"/>
      <c r="B1400" s="205"/>
      <c r="C1400" s="205"/>
      <c r="D1400" s="205"/>
      <c r="E1400" s="205"/>
      <c r="F1400" s="205"/>
      <c r="G1400" s="205"/>
      <c r="H1400" s="205"/>
      <c r="I1400" s="205"/>
      <c r="J1400" s="205"/>
      <c r="K1400" s="205"/>
      <c r="L1400" s="205"/>
      <c r="M1400" s="205"/>
      <c r="N1400" s="205"/>
      <c r="O1400" s="205"/>
      <c r="P1400" s="205"/>
      <c r="Q1400" s="205"/>
      <c r="R1400" s="205"/>
      <c r="S1400" s="205"/>
      <c r="T1400" s="205"/>
      <c r="X1400" s="205"/>
      <c r="Y1400" s="205"/>
      <c r="AG1400" s="787"/>
    </row>
    <row r="1401" spans="1:33" x14ac:dyDescent="0.2">
      <c r="A1401" s="205"/>
      <c r="B1401" s="205"/>
      <c r="C1401" s="205"/>
      <c r="D1401" s="205"/>
      <c r="E1401" s="205"/>
      <c r="F1401" s="205"/>
      <c r="G1401" s="205"/>
      <c r="H1401" s="205"/>
      <c r="I1401" s="205"/>
      <c r="J1401" s="205"/>
      <c r="K1401" s="205"/>
      <c r="L1401" s="205"/>
      <c r="M1401" s="205"/>
      <c r="N1401" s="205"/>
      <c r="O1401" s="205"/>
      <c r="P1401" s="205"/>
      <c r="Q1401" s="205"/>
      <c r="R1401" s="205"/>
      <c r="S1401" s="205"/>
      <c r="T1401" s="205"/>
      <c r="X1401" s="205"/>
      <c r="Y1401" s="205"/>
      <c r="AG1401" s="787"/>
    </row>
    <row r="1402" spans="1:33" x14ac:dyDescent="0.2">
      <c r="A1402" s="205"/>
      <c r="B1402" s="205"/>
      <c r="C1402" s="205"/>
      <c r="D1402" s="205"/>
      <c r="E1402" s="205"/>
      <c r="F1402" s="205"/>
      <c r="G1402" s="205"/>
      <c r="H1402" s="205"/>
      <c r="I1402" s="205"/>
      <c r="J1402" s="205"/>
      <c r="K1402" s="205"/>
      <c r="L1402" s="205"/>
      <c r="M1402" s="205"/>
      <c r="N1402" s="205"/>
      <c r="O1402" s="205"/>
      <c r="P1402" s="205"/>
      <c r="Q1402" s="205"/>
      <c r="R1402" s="205"/>
      <c r="S1402" s="205"/>
      <c r="T1402" s="205"/>
      <c r="X1402" s="205"/>
      <c r="Y1402" s="205"/>
      <c r="AG1402" s="787"/>
    </row>
    <row r="1403" spans="1:33" x14ac:dyDescent="0.2">
      <c r="A1403" s="205"/>
      <c r="B1403" s="205"/>
      <c r="C1403" s="205"/>
      <c r="D1403" s="205"/>
      <c r="E1403" s="205"/>
      <c r="F1403" s="205"/>
      <c r="G1403" s="205"/>
      <c r="H1403" s="205"/>
      <c r="I1403" s="205"/>
      <c r="J1403" s="205"/>
      <c r="K1403" s="205"/>
      <c r="L1403" s="205"/>
      <c r="M1403" s="205"/>
      <c r="N1403" s="205"/>
      <c r="O1403" s="205"/>
      <c r="P1403" s="205"/>
      <c r="Q1403" s="205"/>
      <c r="R1403" s="205"/>
      <c r="S1403" s="205"/>
      <c r="T1403" s="205"/>
      <c r="X1403" s="205"/>
      <c r="Y1403" s="205"/>
      <c r="AG1403" s="787"/>
    </row>
    <row r="1404" spans="1:33" x14ac:dyDescent="0.2">
      <c r="A1404" s="205"/>
      <c r="B1404" s="205"/>
      <c r="C1404" s="205"/>
      <c r="D1404" s="205"/>
      <c r="E1404" s="205"/>
      <c r="F1404" s="205"/>
      <c r="G1404" s="205"/>
      <c r="H1404" s="205"/>
      <c r="I1404" s="205"/>
      <c r="J1404" s="205"/>
      <c r="K1404" s="205"/>
      <c r="L1404" s="205"/>
      <c r="M1404" s="205"/>
      <c r="N1404" s="205"/>
      <c r="O1404" s="205"/>
      <c r="P1404" s="205"/>
      <c r="Q1404" s="205"/>
      <c r="R1404" s="205"/>
      <c r="S1404" s="205"/>
      <c r="T1404" s="205"/>
      <c r="X1404" s="205"/>
      <c r="Y1404" s="205"/>
      <c r="AG1404" s="787"/>
    </row>
    <row r="1405" spans="1:33" x14ac:dyDescent="0.2">
      <c r="A1405" s="205"/>
      <c r="B1405" s="205"/>
      <c r="C1405" s="205"/>
      <c r="D1405" s="205"/>
      <c r="E1405" s="205"/>
      <c r="F1405" s="205"/>
      <c r="G1405" s="205"/>
      <c r="H1405" s="205"/>
      <c r="I1405" s="205"/>
      <c r="J1405" s="205"/>
      <c r="K1405" s="205"/>
      <c r="L1405" s="205"/>
      <c r="M1405" s="205"/>
      <c r="N1405" s="205"/>
      <c r="O1405" s="205"/>
      <c r="P1405" s="205"/>
      <c r="Q1405" s="205"/>
      <c r="R1405" s="205"/>
      <c r="S1405" s="205"/>
      <c r="T1405" s="205"/>
      <c r="X1405" s="205"/>
      <c r="Y1405" s="205"/>
      <c r="AG1405" s="787"/>
    </row>
    <row r="1406" spans="1:33" x14ac:dyDescent="0.2">
      <c r="A1406" s="205"/>
      <c r="B1406" s="205"/>
      <c r="C1406" s="205"/>
      <c r="D1406" s="205"/>
      <c r="E1406" s="205"/>
      <c r="F1406" s="205"/>
      <c r="G1406" s="205"/>
      <c r="H1406" s="205"/>
      <c r="I1406" s="205"/>
      <c r="J1406" s="205"/>
      <c r="K1406" s="205"/>
      <c r="L1406" s="205"/>
      <c r="M1406" s="205"/>
      <c r="N1406" s="205"/>
      <c r="O1406" s="205"/>
      <c r="P1406" s="205"/>
      <c r="Q1406" s="205"/>
      <c r="R1406" s="205"/>
      <c r="S1406" s="205"/>
      <c r="T1406" s="205"/>
      <c r="X1406" s="205"/>
      <c r="Y1406" s="205"/>
      <c r="AG1406" s="787"/>
    </row>
    <row r="1407" spans="1:33" x14ac:dyDescent="0.2">
      <c r="A1407" s="205"/>
      <c r="B1407" s="205"/>
      <c r="C1407" s="205"/>
      <c r="D1407" s="205"/>
      <c r="E1407" s="205"/>
      <c r="F1407" s="205"/>
      <c r="G1407" s="205"/>
      <c r="H1407" s="205"/>
      <c r="I1407" s="205"/>
      <c r="J1407" s="205"/>
      <c r="K1407" s="205"/>
      <c r="L1407" s="205"/>
      <c r="M1407" s="205"/>
      <c r="N1407" s="205"/>
      <c r="O1407" s="205"/>
      <c r="P1407" s="205"/>
      <c r="Q1407" s="205"/>
      <c r="R1407" s="205"/>
      <c r="S1407" s="205"/>
      <c r="T1407" s="205"/>
      <c r="X1407" s="205"/>
      <c r="Y1407" s="205"/>
      <c r="AG1407" s="787"/>
    </row>
    <row r="1408" spans="1:33" x14ac:dyDescent="0.2">
      <c r="A1408" s="205"/>
      <c r="B1408" s="205"/>
      <c r="C1408" s="205"/>
      <c r="D1408" s="205"/>
      <c r="E1408" s="205"/>
      <c r="F1408" s="205"/>
      <c r="G1408" s="205"/>
      <c r="H1408" s="205"/>
      <c r="I1408" s="205"/>
      <c r="J1408" s="205"/>
      <c r="K1408" s="205"/>
      <c r="L1408" s="205"/>
      <c r="M1408" s="205"/>
      <c r="N1408" s="205"/>
      <c r="O1408" s="205"/>
      <c r="P1408" s="205"/>
      <c r="Q1408" s="205"/>
      <c r="R1408" s="205"/>
      <c r="S1408" s="205"/>
      <c r="T1408" s="205"/>
      <c r="X1408" s="205"/>
      <c r="Y1408" s="205"/>
      <c r="AG1408" s="787"/>
    </row>
    <row r="1409" spans="1:33" x14ac:dyDescent="0.2">
      <c r="A1409" s="205"/>
      <c r="B1409" s="205"/>
      <c r="C1409" s="205"/>
      <c r="D1409" s="205"/>
      <c r="E1409" s="205"/>
      <c r="F1409" s="205"/>
      <c r="G1409" s="205"/>
      <c r="H1409" s="205"/>
      <c r="I1409" s="205"/>
      <c r="J1409" s="205"/>
      <c r="K1409" s="205"/>
      <c r="L1409" s="205"/>
      <c r="M1409" s="205"/>
      <c r="N1409" s="205"/>
      <c r="O1409" s="205"/>
      <c r="P1409" s="205"/>
      <c r="Q1409" s="205"/>
      <c r="R1409" s="205"/>
      <c r="S1409" s="205"/>
      <c r="T1409" s="205"/>
      <c r="X1409" s="205"/>
      <c r="Y1409" s="205"/>
      <c r="AG1409" s="787"/>
    </row>
    <row r="1410" spans="1:33" x14ac:dyDescent="0.2">
      <c r="A1410" s="205"/>
      <c r="B1410" s="205"/>
      <c r="C1410" s="205"/>
      <c r="D1410" s="205"/>
      <c r="E1410" s="205"/>
      <c r="F1410" s="205"/>
      <c r="G1410" s="205"/>
      <c r="H1410" s="205"/>
      <c r="I1410" s="205"/>
      <c r="J1410" s="205"/>
      <c r="K1410" s="205"/>
      <c r="L1410" s="205"/>
      <c r="M1410" s="205"/>
      <c r="N1410" s="205"/>
      <c r="O1410" s="205"/>
      <c r="P1410" s="205"/>
      <c r="Q1410" s="205"/>
      <c r="R1410" s="205"/>
      <c r="S1410" s="205"/>
      <c r="T1410" s="205"/>
      <c r="X1410" s="205"/>
      <c r="Y1410" s="205"/>
      <c r="AG1410" s="787"/>
    </row>
    <row r="1411" spans="1:33" x14ac:dyDescent="0.2">
      <c r="A1411" s="205"/>
      <c r="B1411" s="205"/>
      <c r="C1411" s="205"/>
      <c r="D1411" s="205"/>
      <c r="E1411" s="205"/>
      <c r="F1411" s="205"/>
      <c r="G1411" s="205"/>
      <c r="H1411" s="205"/>
      <c r="I1411" s="205"/>
      <c r="J1411" s="205"/>
      <c r="K1411" s="205"/>
      <c r="L1411" s="205"/>
      <c r="M1411" s="205"/>
      <c r="N1411" s="205"/>
      <c r="O1411" s="205"/>
      <c r="P1411" s="205"/>
      <c r="Q1411" s="205"/>
      <c r="R1411" s="205"/>
      <c r="S1411" s="205"/>
      <c r="T1411" s="205"/>
      <c r="X1411" s="205"/>
      <c r="Y1411" s="205"/>
      <c r="AG1411" s="787"/>
    </row>
    <row r="1412" spans="1:33" x14ac:dyDescent="0.2">
      <c r="A1412" s="205"/>
      <c r="B1412" s="205"/>
      <c r="C1412" s="205"/>
      <c r="D1412" s="205"/>
      <c r="E1412" s="205"/>
      <c r="F1412" s="205"/>
      <c r="G1412" s="205"/>
      <c r="H1412" s="205"/>
      <c r="I1412" s="205"/>
      <c r="J1412" s="205"/>
      <c r="K1412" s="205"/>
      <c r="L1412" s="205"/>
      <c r="M1412" s="205"/>
      <c r="N1412" s="205"/>
      <c r="O1412" s="205"/>
      <c r="P1412" s="205"/>
      <c r="Q1412" s="205"/>
      <c r="R1412" s="205"/>
      <c r="S1412" s="205"/>
      <c r="T1412" s="205"/>
      <c r="X1412" s="205"/>
      <c r="Y1412" s="205"/>
      <c r="AG1412" s="787"/>
    </row>
    <row r="1413" spans="1:33" x14ac:dyDescent="0.2">
      <c r="A1413" s="205"/>
      <c r="B1413" s="205"/>
      <c r="C1413" s="205"/>
      <c r="D1413" s="205"/>
      <c r="E1413" s="205"/>
      <c r="F1413" s="205"/>
      <c r="G1413" s="205"/>
      <c r="H1413" s="205"/>
      <c r="I1413" s="205"/>
      <c r="J1413" s="205"/>
      <c r="K1413" s="205"/>
      <c r="L1413" s="205"/>
      <c r="M1413" s="205"/>
      <c r="N1413" s="205"/>
      <c r="O1413" s="205"/>
      <c r="P1413" s="205"/>
      <c r="Q1413" s="205"/>
      <c r="R1413" s="205"/>
      <c r="S1413" s="205"/>
      <c r="T1413" s="205"/>
      <c r="X1413" s="205"/>
      <c r="Y1413" s="205"/>
      <c r="AG1413" s="787"/>
    </row>
    <row r="1414" spans="1:33" x14ac:dyDescent="0.2">
      <c r="A1414" s="205"/>
      <c r="B1414" s="205"/>
      <c r="C1414" s="205"/>
      <c r="D1414" s="205"/>
      <c r="E1414" s="205"/>
      <c r="F1414" s="205"/>
      <c r="G1414" s="205"/>
      <c r="H1414" s="205"/>
      <c r="I1414" s="205"/>
      <c r="J1414" s="205"/>
      <c r="K1414" s="205"/>
      <c r="L1414" s="205"/>
      <c r="M1414" s="205"/>
      <c r="N1414" s="205"/>
      <c r="O1414" s="205"/>
      <c r="P1414" s="205"/>
      <c r="Q1414" s="205"/>
      <c r="R1414" s="205"/>
      <c r="S1414" s="205"/>
      <c r="T1414" s="205"/>
      <c r="X1414" s="205"/>
      <c r="Y1414" s="205"/>
      <c r="AG1414" s="787"/>
    </row>
    <row r="1415" spans="1:33" x14ac:dyDescent="0.2">
      <c r="A1415" s="205"/>
      <c r="B1415" s="205"/>
      <c r="C1415" s="205"/>
      <c r="D1415" s="205"/>
      <c r="E1415" s="205"/>
      <c r="F1415" s="205"/>
      <c r="G1415" s="205"/>
      <c r="H1415" s="205"/>
      <c r="I1415" s="205"/>
      <c r="J1415" s="205"/>
      <c r="K1415" s="205"/>
      <c r="L1415" s="205"/>
      <c r="M1415" s="205"/>
      <c r="N1415" s="205"/>
      <c r="O1415" s="205"/>
      <c r="P1415" s="205"/>
      <c r="Q1415" s="205"/>
      <c r="R1415" s="205"/>
      <c r="S1415" s="205"/>
      <c r="T1415" s="205"/>
      <c r="X1415" s="205"/>
      <c r="Y1415" s="205"/>
      <c r="AG1415" s="787"/>
    </row>
    <row r="1416" spans="1:33" x14ac:dyDescent="0.2">
      <c r="A1416" s="205"/>
      <c r="B1416" s="205"/>
      <c r="C1416" s="205"/>
      <c r="D1416" s="205"/>
      <c r="E1416" s="205"/>
      <c r="F1416" s="205"/>
      <c r="G1416" s="205"/>
      <c r="H1416" s="205"/>
      <c r="I1416" s="205"/>
      <c r="J1416" s="205"/>
      <c r="K1416" s="205"/>
      <c r="L1416" s="205"/>
      <c r="M1416" s="205"/>
      <c r="N1416" s="205"/>
      <c r="O1416" s="205"/>
      <c r="P1416" s="205"/>
      <c r="Q1416" s="205"/>
      <c r="R1416" s="205"/>
      <c r="S1416" s="205"/>
      <c r="T1416" s="205"/>
      <c r="X1416" s="205"/>
      <c r="Y1416" s="205"/>
      <c r="AG1416" s="787"/>
    </row>
    <row r="1417" spans="1:33" x14ac:dyDescent="0.2">
      <c r="A1417" s="205"/>
      <c r="B1417" s="205"/>
      <c r="C1417" s="205"/>
      <c r="D1417" s="205"/>
      <c r="E1417" s="205"/>
      <c r="F1417" s="205"/>
      <c r="G1417" s="205"/>
      <c r="H1417" s="205"/>
      <c r="I1417" s="205"/>
      <c r="J1417" s="205"/>
      <c r="K1417" s="205"/>
      <c r="L1417" s="205"/>
      <c r="M1417" s="205"/>
      <c r="N1417" s="205"/>
      <c r="O1417" s="205"/>
      <c r="P1417" s="205"/>
      <c r="Q1417" s="205"/>
      <c r="R1417" s="205"/>
      <c r="S1417" s="205"/>
      <c r="T1417" s="205"/>
      <c r="X1417" s="205"/>
      <c r="Y1417" s="205"/>
      <c r="AG1417" s="787"/>
    </row>
    <row r="1418" spans="1:33" x14ac:dyDescent="0.2">
      <c r="A1418" s="205"/>
      <c r="B1418" s="205"/>
      <c r="C1418" s="205"/>
      <c r="D1418" s="205"/>
      <c r="E1418" s="205"/>
      <c r="F1418" s="205"/>
      <c r="G1418" s="205"/>
      <c r="H1418" s="205"/>
      <c r="I1418" s="205"/>
      <c r="J1418" s="205"/>
      <c r="K1418" s="205"/>
      <c r="L1418" s="205"/>
      <c r="M1418" s="205"/>
      <c r="N1418" s="205"/>
      <c r="O1418" s="205"/>
      <c r="P1418" s="205"/>
      <c r="Q1418" s="205"/>
      <c r="R1418" s="205"/>
      <c r="S1418" s="205"/>
      <c r="T1418" s="205"/>
      <c r="X1418" s="205"/>
      <c r="Y1418" s="205"/>
      <c r="AG1418" s="787"/>
    </row>
    <row r="1419" spans="1:33" x14ac:dyDescent="0.2">
      <c r="A1419" s="205"/>
      <c r="B1419" s="205"/>
      <c r="C1419" s="205"/>
      <c r="D1419" s="205"/>
      <c r="E1419" s="205"/>
      <c r="F1419" s="205"/>
      <c r="G1419" s="205"/>
      <c r="H1419" s="205"/>
      <c r="I1419" s="205"/>
      <c r="J1419" s="205"/>
      <c r="K1419" s="205"/>
      <c r="L1419" s="205"/>
      <c r="M1419" s="205"/>
      <c r="N1419" s="205"/>
      <c r="O1419" s="205"/>
      <c r="P1419" s="205"/>
      <c r="Q1419" s="205"/>
      <c r="R1419" s="205"/>
      <c r="S1419" s="205"/>
      <c r="T1419" s="205"/>
      <c r="X1419" s="205"/>
      <c r="Y1419" s="205"/>
      <c r="AG1419" s="787"/>
    </row>
    <row r="1420" spans="1:33" x14ac:dyDescent="0.2">
      <c r="A1420" s="205"/>
      <c r="B1420" s="205"/>
      <c r="C1420" s="205"/>
      <c r="D1420" s="205"/>
      <c r="E1420" s="205"/>
      <c r="F1420" s="205"/>
      <c r="G1420" s="205"/>
      <c r="H1420" s="205"/>
      <c r="I1420" s="205"/>
      <c r="J1420" s="205"/>
      <c r="K1420" s="205"/>
      <c r="L1420" s="205"/>
      <c r="M1420" s="205"/>
      <c r="N1420" s="205"/>
      <c r="O1420" s="205"/>
      <c r="P1420" s="205"/>
      <c r="Q1420" s="205"/>
      <c r="R1420" s="205"/>
      <c r="S1420" s="205"/>
      <c r="T1420" s="205"/>
      <c r="X1420" s="205"/>
      <c r="Y1420" s="205"/>
      <c r="AG1420" s="787"/>
    </row>
    <row r="1421" spans="1:33" x14ac:dyDescent="0.2">
      <c r="A1421" s="205"/>
      <c r="B1421" s="205"/>
      <c r="C1421" s="205"/>
      <c r="D1421" s="205"/>
      <c r="E1421" s="205"/>
      <c r="F1421" s="205"/>
      <c r="G1421" s="205"/>
      <c r="H1421" s="205"/>
      <c r="I1421" s="205"/>
      <c r="J1421" s="205"/>
      <c r="K1421" s="205"/>
      <c r="L1421" s="205"/>
      <c r="M1421" s="205"/>
      <c r="N1421" s="205"/>
      <c r="O1421" s="205"/>
      <c r="P1421" s="205"/>
      <c r="Q1421" s="205"/>
      <c r="R1421" s="205"/>
      <c r="S1421" s="205"/>
      <c r="T1421" s="205"/>
      <c r="X1421" s="205"/>
      <c r="Y1421" s="205"/>
      <c r="AG1421" s="787"/>
    </row>
    <row r="1422" spans="1:33" x14ac:dyDescent="0.2">
      <c r="A1422" s="205"/>
      <c r="B1422" s="205"/>
      <c r="C1422" s="205"/>
      <c r="D1422" s="205"/>
      <c r="E1422" s="205"/>
      <c r="F1422" s="205"/>
      <c r="G1422" s="205"/>
      <c r="H1422" s="205"/>
      <c r="I1422" s="205"/>
      <c r="J1422" s="205"/>
      <c r="K1422" s="205"/>
      <c r="L1422" s="205"/>
      <c r="M1422" s="205"/>
      <c r="N1422" s="205"/>
      <c r="O1422" s="205"/>
      <c r="P1422" s="205"/>
      <c r="Q1422" s="205"/>
      <c r="R1422" s="205"/>
      <c r="S1422" s="205"/>
      <c r="T1422" s="205"/>
      <c r="X1422" s="205"/>
      <c r="Y1422" s="205"/>
      <c r="AG1422" s="787"/>
    </row>
    <row r="1423" spans="1:33" x14ac:dyDescent="0.2">
      <c r="A1423" s="205"/>
      <c r="B1423" s="205"/>
      <c r="C1423" s="205"/>
      <c r="D1423" s="205"/>
      <c r="E1423" s="205"/>
      <c r="F1423" s="205"/>
      <c r="G1423" s="205"/>
      <c r="H1423" s="205"/>
      <c r="I1423" s="205"/>
      <c r="J1423" s="205"/>
      <c r="K1423" s="205"/>
      <c r="L1423" s="205"/>
      <c r="M1423" s="205"/>
      <c r="N1423" s="205"/>
      <c r="O1423" s="205"/>
      <c r="P1423" s="205"/>
      <c r="Q1423" s="205"/>
      <c r="R1423" s="205"/>
      <c r="S1423" s="205"/>
      <c r="T1423" s="205"/>
      <c r="X1423" s="205"/>
      <c r="Y1423" s="205"/>
      <c r="AG1423" s="787"/>
    </row>
    <row r="1424" spans="1:33" x14ac:dyDescent="0.2">
      <c r="A1424" s="205"/>
      <c r="B1424" s="205"/>
      <c r="C1424" s="205"/>
      <c r="D1424" s="205"/>
      <c r="E1424" s="205"/>
      <c r="F1424" s="205"/>
      <c r="G1424" s="205"/>
      <c r="H1424" s="205"/>
      <c r="I1424" s="205"/>
      <c r="J1424" s="205"/>
      <c r="K1424" s="205"/>
      <c r="L1424" s="205"/>
      <c r="M1424" s="205"/>
      <c r="N1424" s="205"/>
      <c r="O1424" s="205"/>
      <c r="P1424" s="205"/>
      <c r="Q1424" s="205"/>
      <c r="R1424" s="205"/>
      <c r="S1424" s="205"/>
      <c r="T1424" s="205"/>
      <c r="X1424" s="205"/>
      <c r="Y1424" s="205"/>
      <c r="AG1424" s="787"/>
    </row>
    <row r="1425" spans="1:33" x14ac:dyDescent="0.2">
      <c r="A1425" s="205"/>
      <c r="B1425" s="205"/>
      <c r="C1425" s="205"/>
      <c r="D1425" s="205"/>
      <c r="E1425" s="205"/>
      <c r="F1425" s="205"/>
      <c r="G1425" s="205"/>
      <c r="H1425" s="205"/>
      <c r="I1425" s="205"/>
      <c r="J1425" s="205"/>
      <c r="K1425" s="205"/>
      <c r="L1425" s="205"/>
      <c r="M1425" s="205"/>
      <c r="N1425" s="205"/>
      <c r="O1425" s="205"/>
      <c r="P1425" s="205"/>
      <c r="Q1425" s="205"/>
      <c r="R1425" s="205"/>
      <c r="S1425" s="205"/>
      <c r="T1425" s="205"/>
      <c r="X1425" s="205"/>
      <c r="Y1425" s="205"/>
      <c r="AG1425" s="787"/>
    </row>
    <row r="1426" spans="1:33" x14ac:dyDescent="0.2">
      <c r="A1426" s="205"/>
      <c r="B1426" s="205"/>
      <c r="C1426" s="205"/>
      <c r="D1426" s="205"/>
      <c r="E1426" s="205"/>
      <c r="F1426" s="205"/>
      <c r="G1426" s="205"/>
      <c r="H1426" s="205"/>
      <c r="I1426" s="205"/>
      <c r="J1426" s="205"/>
      <c r="K1426" s="205"/>
      <c r="L1426" s="205"/>
      <c r="M1426" s="205"/>
      <c r="N1426" s="205"/>
      <c r="O1426" s="205"/>
      <c r="P1426" s="205"/>
      <c r="Q1426" s="205"/>
      <c r="R1426" s="205"/>
      <c r="S1426" s="205"/>
      <c r="T1426" s="205"/>
      <c r="X1426" s="205"/>
      <c r="Y1426" s="205"/>
      <c r="AG1426" s="787"/>
    </row>
    <row r="1427" spans="1:33" x14ac:dyDescent="0.2">
      <c r="A1427" s="205"/>
      <c r="B1427" s="205"/>
      <c r="C1427" s="205"/>
      <c r="D1427" s="205"/>
      <c r="E1427" s="205"/>
      <c r="F1427" s="205"/>
      <c r="G1427" s="205"/>
      <c r="H1427" s="205"/>
      <c r="I1427" s="205"/>
      <c r="J1427" s="205"/>
      <c r="K1427" s="205"/>
      <c r="L1427" s="205"/>
      <c r="M1427" s="205"/>
      <c r="N1427" s="205"/>
      <c r="O1427" s="205"/>
      <c r="P1427" s="205"/>
      <c r="Q1427" s="205"/>
      <c r="R1427" s="205"/>
      <c r="S1427" s="205"/>
      <c r="T1427" s="205"/>
      <c r="X1427" s="205"/>
      <c r="Y1427" s="205"/>
      <c r="AG1427" s="787"/>
    </row>
    <row r="1428" spans="1:33" x14ac:dyDescent="0.2">
      <c r="A1428" s="205"/>
      <c r="B1428" s="205"/>
      <c r="C1428" s="205"/>
      <c r="D1428" s="205"/>
      <c r="E1428" s="205"/>
      <c r="F1428" s="205"/>
      <c r="G1428" s="205"/>
      <c r="H1428" s="205"/>
      <c r="I1428" s="205"/>
      <c r="J1428" s="205"/>
      <c r="K1428" s="205"/>
      <c r="L1428" s="205"/>
      <c r="M1428" s="205"/>
      <c r="N1428" s="205"/>
      <c r="O1428" s="205"/>
      <c r="P1428" s="205"/>
      <c r="Q1428" s="205"/>
      <c r="R1428" s="205"/>
      <c r="S1428" s="205"/>
      <c r="T1428" s="205"/>
      <c r="X1428" s="205"/>
      <c r="Y1428" s="205"/>
      <c r="AG1428" s="787"/>
    </row>
    <row r="1429" spans="1:33" x14ac:dyDescent="0.2">
      <c r="A1429" s="205"/>
      <c r="B1429" s="205"/>
      <c r="C1429" s="205"/>
      <c r="D1429" s="205"/>
      <c r="E1429" s="205"/>
      <c r="F1429" s="205"/>
      <c r="G1429" s="205"/>
      <c r="H1429" s="205"/>
      <c r="I1429" s="205"/>
      <c r="J1429" s="205"/>
      <c r="K1429" s="205"/>
      <c r="L1429" s="205"/>
      <c r="M1429" s="205"/>
      <c r="N1429" s="205"/>
      <c r="O1429" s="205"/>
      <c r="P1429" s="205"/>
      <c r="Q1429" s="205"/>
      <c r="R1429" s="205"/>
      <c r="S1429" s="205"/>
      <c r="T1429" s="205"/>
      <c r="X1429" s="205"/>
      <c r="Y1429" s="205"/>
      <c r="AG1429" s="787"/>
    </row>
    <row r="1430" spans="1:33" x14ac:dyDescent="0.2">
      <c r="A1430" s="205"/>
      <c r="B1430" s="205"/>
      <c r="C1430" s="205"/>
      <c r="D1430" s="205"/>
      <c r="E1430" s="205"/>
      <c r="F1430" s="205"/>
      <c r="G1430" s="205"/>
      <c r="H1430" s="205"/>
      <c r="I1430" s="205"/>
      <c r="J1430" s="205"/>
      <c r="K1430" s="205"/>
      <c r="L1430" s="205"/>
      <c r="M1430" s="205"/>
      <c r="N1430" s="205"/>
      <c r="O1430" s="205"/>
      <c r="P1430" s="205"/>
      <c r="Q1430" s="205"/>
      <c r="R1430" s="205"/>
      <c r="S1430" s="205"/>
      <c r="T1430" s="205"/>
      <c r="X1430" s="205"/>
      <c r="Y1430" s="205"/>
      <c r="AG1430" s="787"/>
    </row>
    <row r="1431" spans="1:33" x14ac:dyDescent="0.2">
      <c r="A1431" s="205"/>
      <c r="B1431" s="205"/>
      <c r="C1431" s="205"/>
      <c r="D1431" s="205"/>
      <c r="E1431" s="205"/>
      <c r="F1431" s="205"/>
      <c r="G1431" s="205"/>
      <c r="H1431" s="205"/>
      <c r="I1431" s="205"/>
      <c r="J1431" s="205"/>
      <c r="K1431" s="205"/>
      <c r="L1431" s="205"/>
      <c r="M1431" s="205"/>
      <c r="N1431" s="205"/>
      <c r="O1431" s="205"/>
      <c r="P1431" s="205"/>
      <c r="Q1431" s="205"/>
      <c r="R1431" s="205"/>
      <c r="S1431" s="205"/>
      <c r="T1431" s="205"/>
      <c r="X1431" s="205"/>
      <c r="Y1431" s="205"/>
      <c r="AG1431" s="787"/>
    </row>
    <row r="1432" spans="1:33" x14ac:dyDescent="0.2">
      <c r="A1432" s="205"/>
      <c r="B1432" s="205"/>
      <c r="C1432" s="205"/>
      <c r="D1432" s="205"/>
      <c r="E1432" s="205"/>
      <c r="F1432" s="205"/>
      <c r="G1432" s="205"/>
      <c r="H1432" s="205"/>
      <c r="I1432" s="205"/>
      <c r="J1432" s="205"/>
      <c r="K1432" s="205"/>
      <c r="L1432" s="205"/>
      <c r="M1432" s="205"/>
      <c r="N1432" s="205"/>
      <c r="O1432" s="205"/>
      <c r="P1432" s="205"/>
      <c r="Q1432" s="205"/>
      <c r="R1432" s="205"/>
      <c r="S1432" s="205"/>
      <c r="T1432" s="205"/>
      <c r="X1432" s="205"/>
      <c r="Y1432" s="205"/>
      <c r="AG1432" s="787"/>
    </row>
    <row r="1433" spans="1:33" x14ac:dyDescent="0.2">
      <c r="A1433" s="205"/>
      <c r="B1433" s="205"/>
      <c r="C1433" s="205"/>
      <c r="D1433" s="205"/>
      <c r="E1433" s="205"/>
      <c r="F1433" s="205"/>
      <c r="G1433" s="205"/>
      <c r="H1433" s="205"/>
      <c r="I1433" s="205"/>
      <c r="J1433" s="205"/>
      <c r="K1433" s="205"/>
      <c r="L1433" s="205"/>
      <c r="M1433" s="205"/>
      <c r="N1433" s="205"/>
      <c r="O1433" s="205"/>
      <c r="P1433" s="205"/>
      <c r="Q1433" s="205"/>
      <c r="R1433" s="205"/>
      <c r="S1433" s="205"/>
      <c r="T1433" s="205"/>
      <c r="X1433" s="205"/>
      <c r="Y1433" s="205"/>
      <c r="AG1433" s="787"/>
    </row>
    <row r="1434" spans="1:33" x14ac:dyDescent="0.2">
      <c r="A1434" s="205"/>
      <c r="B1434" s="205"/>
      <c r="C1434" s="205"/>
      <c r="D1434" s="205"/>
      <c r="E1434" s="205"/>
      <c r="F1434" s="205"/>
      <c r="G1434" s="205"/>
      <c r="H1434" s="205"/>
      <c r="I1434" s="205"/>
      <c r="J1434" s="205"/>
      <c r="K1434" s="205"/>
      <c r="L1434" s="205"/>
      <c r="M1434" s="205"/>
      <c r="N1434" s="205"/>
      <c r="O1434" s="205"/>
      <c r="P1434" s="205"/>
      <c r="Q1434" s="205"/>
      <c r="R1434" s="205"/>
      <c r="S1434" s="205"/>
      <c r="T1434" s="205"/>
      <c r="X1434" s="205"/>
      <c r="Y1434" s="205"/>
      <c r="AG1434" s="787"/>
    </row>
    <row r="1435" spans="1:33" x14ac:dyDescent="0.2">
      <c r="A1435" s="205"/>
      <c r="B1435" s="205"/>
      <c r="C1435" s="205"/>
      <c r="D1435" s="205"/>
      <c r="E1435" s="205"/>
      <c r="F1435" s="205"/>
      <c r="G1435" s="205"/>
      <c r="H1435" s="205"/>
      <c r="I1435" s="205"/>
      <c r="J1435" s="205"/>
      <c r="K1435" s="205"/>
      <c r="L1435" s="205"/>
      <c r="M1435" s="205"/>
      <c r="N1435" s="205"/>
      <c r="O1435" s="205"/>
      <c r="P1435" s="205"/>
      <c r="Q1435" s="205"/>
      <c r="R1435" s="205"/>
      <c r="S1435" s="205"/>
      <c r="T1435" s="205"/>
      <c r="X1435" s="205"/>
      <c r="Y1435" s="205"/>
      <c r="AG1435" s="787"/>
    </row>
    <row r="1436" spans="1:33" x14ac:dyDescent="0.2">
      <c r="A1436" s="205"/>
      <c r="B1436" s="205"/>
      <c r="C1436" s="205"/>
      <c r="D1436" s="205"/>
      <c r="E1436" s="205"/>
      <c r="F1436" s="205"/>
      <c r="G1436" s="205"/>
      <c r="H1436" s="205"/>
      <c r="I1436" s="205"/>
      <c r="J1436" s="205"/>
      <c r="K1436" s="205"/>
      <c r="L1436" s="205"/>
      <c r="M1436" s="205"/>
      <c r="N1436" s="205"/>
      <c r="O1436" s="205"/>
      <c r="P1436" s="205"/>
      <c r="Q1436" s="205"/>
      <c r="R1436" s="205"/>
      <c r="S1436" s="205"/>
      <c r="T1436" s="205"/>
      <c r="X1436" s="205"/>
      <c r="Y1436" s="205"/>
      <c r="AG1436" s="787"/>
    </row>
    <row r="1437" spans="1:33" x14ac:dyDescent="0.2">
      <c r="A1437" s="205"/>
      <c r="B1437" s="205"/>
      <c r="C1437" s="205"/>
      <c r="D1437" s="205"/>
      <c r="E1437" s="205"/>
      <c r="F1437" s="205"/>
      <c r="G1437" s="205"/>
      <c r="H1437" s="205"/>
      <c r="I1437" s="205"/>
      <c r="J1437" s="205"/>
      <c r="K1437" s="205"/>
      <c r="L1437" s="205"/>
      <c r="M1437" s="205"/>
      <c r="N1437" s="205"/>
      <c r="O1437" s="205"/>
      <c r="P1437" s="205"/>
      <c r="Q1437" s="205"/>
      <c r="R1437" s="205"/>
      <c r="S1437" s="205"/>
      <c r="T1437" s="205"/>
      <c r="X1437" s="205"/>
      <c r="Y1437" s="205"/>
      <c r="AG1437" s="787"/>
    </row>
    <row r="1438" spans="1:33" x14ac:dyDescent="0.2">
      <c r="A1438" s="205"/>
      <c r="B1438" s="205"/>
      <c r="C1438" s="205"/>
      <c r="D1438" s="205"/>
      <c r="E1438" s="205"/>
      <c r="F1438" s="205"/>
      <c r="G1438" s="205"/>
      <c r="H1438" s="205"/>
      <c r="I1438" s="205"/>
      <c r="J1438" s="205"/>
      <c r="K1438" s="205"/>
      <c r="L1438" s="205"/>
      <c r="M1438" s="205"/>
      <c r="N1438" s="205"/>
      <c r="O1438" s="205"/>
      <c r="P1438" s="205"/>
      <c r="Q1438" s="205"/>
      <c r="R1438" s="205"/>
      <c r="S1438" s="205"/>
      <c r="T1438" s="205"/>
      <c r="X1438" s="205"/>
      <c r="Y1438" s="205"/>
      <c r="AG1438" s="787"/>
    </row>
    <row r="1439" spans="1:33" x14ac:dyDescent="0.2">
      <c r="A1439" s="205"/>
      <c r="B1439" s="205"/>
      <c r="C1439" s="205"/>
      <c r="D1439" s="205"/>
      <c r="E1439" s="205"/>
      <c r="F1439" s="205"/>
      <c r="G1439" s="205"/>
      <c r="H1439" s="205"/>
      <c r="I1439" s="205"/>
      <c r="J1439" s="205"/>
      <c r="K1439" s="205"/>
      <c r="L1439" s="205"/>
      <c r="M1439" s="205"/>
      <c r="N1439" s="205"/>
      <c r="O1439" s="205"/>
      <c r="P1439" s="205"/>
      <c r="Q1439" s="205"/>
      <c r="R1439" s="205"/>
      <c r="S1439" s="205"/>
      <c r="T1439" s="205"/>
      <c r="X1439" s="205"/>
      <c r="Y1439" s="205"/>
      <c r="AG1439" s="787"/>
    </row>
    <row r="1440" spans="1:33" x14ac:dyDescent="0.2">
      <c r="A1440" s="205"/>
      <c r="B1440" s="205"/>
      <c r="C1440" s="205"/>
      <c r="D1440" s="205"/>
      <c r="E1440" s="205"/>
      <c r="F1440" s="205"/>
      <c r="G1440" s="205"/>
      <c r="H1440" s="205"/>
      <c r="I1440" s="205"/>
      <c r="J1440" s="205"/>
      <c r="K1440" s="205"/>
      <c r="L1440" s="205"/>
      <c r="M1440" s="205"/>
      <c r="N1440" s="205"/>
      <c r="O1440" s="205"/>
      <c r="P1440" s="205"/>
      <c r="Q1440" s="205"/>
      <c r="R1440" s="205"/>
      <c r="S1440" s="205"/>
      <c r="T1440" s="205"/>
      <c r="X1440" s="205"/>
      <c r="Y1440" s="205"/>
      <c r="AG1440" s="787"/>
    </row>
    <row r="1441" spans="1:33" x14ac:dyDescent="0.2">
      <c r="A1441" s="205"/>
      <c r="B1441" s="205"/>
      <c r="C1441" s="205"/>
      <c r="D1441" s="205"/>
      <c r="E1441" s="205"/>
      <c r="F1441" s="205"/>
      <c r="G1441" s="205"/>
      <c r="H1441" s="205"/>
      <c r="I1441" s="205"/>
      <c r="J1441" s="205"/>
      <c r="K1441" s="205"/>
      <c r="L1441" s="205"/>
      <c r="M1441" s="205"/>
      <c r="N1441" s="205"/>
      <c r="O1441" s="205"/>
      <c r="P1441" s="205"/>
      <c r="Q1441" s="205"/>
      <c r="R1441" s="205"/>
      <c r="S1441" s="205"/>
      <c r="T1441" s="205"/>
      <c r="X1441" s="205"/>
      <c r="Y1441" s="205"/>
      <c r="AG1441" s="787"/>
    </row>
    <row r="1442" spans="1:33" x14ac:dyDescent="0.2">
      <c r="A1442" s="205"/>
      <c r="B1442" s="205"/>
      <c r="C1442" s="205"/>
      <c r="D1442" s="205"/>
      <c r="E1442" s="205"/>
      <c r="F1442" s="205"/>
      <c r="G1442" s="205"/>
      <c r="H1442" s="205"/>
      <c r="I1442" s="205"/>
      <c r="J1442" s="205"/>
      <c r="K1442" s="205"/>
      <c r="L1442" s="205"/>
      <c r="M1442" s="205"/>
      <c r="N1442" s="205"/>
      <c r="O1442" s="205"/>
      <c r="P1442" s="205"/>
      <c r="Q1442" s="205"/>
      <c r="R1442" s="205"/>
      <c r="S1442" s="205"/>
      <c r="T1442" s="205"/>
      <c r="X1442" s="205"/>
      <c r="Y1442" s="205"/>
      <c r="AG1442" s="787"/>
    </row>
    <row r="1443" spans="1:33" x14ac:dyDescent="0.2">
      <c r="A1443" s="205"/>
      <c r="B1443" s="205"/>
      <c r="C1443" s="205"/>
      <c r="D1443" s="205"/>
      <c r="E1443" s="205"/>
      <c r="F1443" s="205"/>
      <c r="G1443" s="205"/>
      <c r="H1443" s="205"/>
      <c r="I1443" s="205"/>
      <c r="J1443" s="205"/>
      <c r="K1443" s="205"/>
      <c r="L1443" s="205"/>
      <c r="M1443" s="205"/>
      <c r="N1443" s="205"/>
      <c r="O1443" s="205"/>
      <c r="P1443" s="205"/>
      <c r="Q1443" s="205"/>
      <c r="R1443" s="205"/>
      <c r="S1443" s="205"/>
      <c r="T1443" s="205"/>
      <c r="X1443" s="205"/>
      <c r="Y1443" s="205"/>
      <c r="AG1443" s="787"/>
    </row>
    <row r="1444" spans="1:33" x14ac:dyDescent="0.2">
      <c r="A1444" s="205"/>
      <c r="B1444" s="205"/>
      <c r="C1444" s="205"/>
      <c r="D1444" s="205"/>
      <c r="E1444" s="205"/>
      <c r="F1444" s="205"/>
      <c r="G1444" s="205"/>
      <c r="H1444" s="205"/>
      <c r="I1444" s="205"/>
      <c r="J1444" s="205"/>
      <c r="K1444" s="205"/>
      <c r="L1444" s="205"/>
      <c r="M1444" s="205"/>
      <c r="N1444" s="205"/>
      <c r="O1444" s="205"/>
      <c r="P1444" s="205"/>
      <c r="Q1444" s="205"/>
      <c r="R1444" s="205"/>
      <c r="S1444" s="205"/>
      <c r="T1444" s="205"/>
      <c r="X1444" s="205"/>
      <c r="Y1444" s="205"/>
      <c r="AG1444" s="787"/>
    </row>
    <row r="1445" spans="1:33" x14ac:dyDescent="0.2">
      <c r="A1445" s="205"/>
      <c r="B1445" s="205"/>
      <c r="C1445" s="205"/>
      <c r="D1445" s="205"/>
      <c r="E1445" s="205"/>
      <c r="F1445" s="205"/>
      <c r="G1445" s="205"/>
      <c r="H1445" s="205"/>
      <c r="I1445" s="205"/>
      <c r="J1445" s="205"/>
      <c r="K1445" s="205"/>
      <c r="L1445" s="205"/>
      <c r="M1445" s="205"/>
      <c r="N1445" s="205"/>
      <c r="O1445" s="205"/>
      <c r="P1445" s="205"/>
      <c r="Q1445" s="205"/>
      <c r="R1445" s="205"/>
      <c r="S1445" s="205"/>
      <c r="T1445" s="205"/>
      <c r="X1445" s="205"/>
      <c r="Y1445" s="205"/>
      <c r="AG1445" s="787"/>
    </row>
    <row r="1446" spans="1:33" x14ac:dyDescent="0.2">
      <c r="A1446" s="205"/>
      <c r="B1446" s="205"/>
      <c r="C1446" s="205"/>
      <c r="D1446" s="205"/>
      <c r="E1446" s="205"/>
      <c r="F1446" s="205"/>
      <c r="G1446" s="205"/>
      <c r="H1446" s="205"/>
      <c r="I1446" s="205"/>
      <c r="J1446" s="205"/>
      <c r="K1446" s="205"/>
      <c r="L1446" s="205"/>
      <c r="M1446" s="205"/>
      <c r="N1446" s="205"/>
      <c r="O1446" s="205"/>
      <c r="P1446" s="205"/>
      <c r="Q1446" s="205"/>
      <c r="R1446" s="205"/>
      <c r="S1446" s="205"/>
      <c r="T1446" s="205"/>
      <c r="X1446" s="205"/>
      <c r="Y1446" s="205"/>
      <c r="AG1446" s="787"/>
    </row>
    <row r="1447" spans="1:33" x14ac:dyDescent="0.2">
      <c r="A1447" s="205"/>
      <c r="B1447" s="205"/>
      <c r="C1447" s="205"/>
      <c r="D1447" s="205"/>
      <c r="E1447" s="205"/>
      <c r="F1447" s="205"/>
      <c r="G1447" s="205"/>
      <c r="H1447" s="205"/>
      <c r="I1447" s="205"/>
      <c r="J1447" s="205"/>
      <c r="K1447" s="205"/>
      <c r="L1447" s="205"/>
      <c r="M1447" s="205"/>
      <c r="N1447" s="205"/>
      <c r="O1447" s="205"/>
      <c r="P1447" s="205"/>
      <c r="Q1447" s="205"/>
      <c r="R1447" s="205"/>
      <c r="S1447" s="205"/>
      <c r="T1447" s="205"/>
      <c r="X1447" s="205"/>
      <c r="Y1447" s="205"/>
      <c r="AG1447" s="787"/>
    </row>
    <row r="1448" spans="1:33" x14ac:dyDescent="0.2">
      <c r="A1448" s="205"/>
      <c r="B1448" s="205"/>
      <c r="C1448" s="205"/>
      <c r="D1448" s="205"/>
      <c r="E1448" s="205"/>
      <c r="F1448" s="205"/>
      <c r="G1448" s="205"/>
      <c r="H1448" s="205"/>
      <c r="I1448" s="205"/>
      <c r="J1448" s="205"/>
      <c r="K1448" s="205"/>
      <c r="L1448" s="205"/>
      <c r="M1448" s="205"/>
      <c r="N1448" s="205"/>
      <c r="O1448" s="205"/>
      <c r="P1448" s="205"/>
      <c r="Q1448" s="205"/>
      <c r="R1448" s="205"/>
      <c r="S1448" s="205"/>
      <c r="T1448" s="205"/>
      <c r="X1448" s="205"/>
      <c r="Y1448" s="205"/>
      <c r="AG1448" s="787"/>
    </row>
    <row r="1449" spans="1:33" x14ac:dyDescent="0.2">
      <c r="A1449" s="205"/>
      <c r="B1449" s="205"/>
      <c r="C1449" s="205"/>
      <c r="D1449" s="205"/>
      <c r="E1449" s="205"/>
      <c r="F1449" s="205"/>
      <c r="G1449" s="205"/>
      <c r="H1449" s="205"/>
      <c r="I1449" s="205"/>
      <c r="J1449" s="205"/>
      <c r="K1449" s="205"/>
      <c r="L1449" s="205"/>
      <c r="M1449" s="205"/>
      <c r="N1449" s="205"/>
      <c r="O1449" s="205"/>
      <c r="P1449" s="205"/>
      <c r="Q1449" s="205"/>
      <c r="R1449" s="205"/>
      <c r="S1449" s="205"/>
      <c r="T1449" s="205"/>
      <c r="X1449" s="205"/>
      <c r="Y1449" s="205"/>
      <c r="AG1449" s="787"/>
    </row>
    <row r="1450" spans="1:33" x14ac:dyDescent="0.2">
      <c r="A1450" s="205"/>
      <c r="B1450" s="205"/>
      <c r="C1450" s="205"/>
      <c r="D1450" s="205"/>
      <c r="E1450" s="205"/>
      <c r="F1450" s="205"/>
      <c r="G1450" s="205"/>
      <c r="H1450" s="205"/>
      <c r="I1450" s="205"/>
      <c r="J1450" s="205"/>
      <c r="K1450" s="205"/>
      <c r="L1450" s="205"/>
      <c r="M1450" s="205"/>
      <c r="N1450" s="205"/>
      <c r="O1450" s="205"/>
      <c r="P1450" s="205"/>
      <c r="Q1450" s="205"/>
      <c r="R1450" s="205"/>
      <c r="S1450" s="205"/>
      <c r="T1450" s="205"/>
      <c r="X1450" s="205"/>
      <c r="Y1450" s="205"/>
      <c r="AG1450" s="787"/>
    </row>
    <row r="1451" spans="1:33" x14ac:dyDescent="0.2">
      <c r="A1451" s="205"/>
      <c r="B1451" s="205"/>
      <c r="C1451" s="205"/>
      <c r="D1451" s="205"/>
      <c r="E1451" s="205"/>
      <c r="F1451" s="205"/>
      <c r="G1451" s="205"/>
      <c r="H1451" s="205"/>
      <c r="I1451" s="205"/>
      <c r="J1451" s="205"/>
      <c r="K1451" s="205"/>
      <c r="L1451" s="205"/>
      <c r="M1451" s="205"/>
      <c r="N1451" s="205"/>
      <c r="O1451" s="205"/>
      <c r="P1451" s="205"/>
      <c r="Q1451" s="205"/>
      <c r="R1451" s="205"/>
      <c r="S1451" s="205"/>
      <c r="T1451" s="205"/>
      <c r="X1451" s="205"/>
      <c r="Y1451" s="205"/>
      <c r="AG1451" s="787"/>
    </row>
    <row r="1452" spans="1:33" x14ac:dyDescent="0.2">
      <c r="A1452" s="205"/>
      <c r="B1452" s="205"/>
      <c r="C1452" s="205"/>
      <c r="D1452" s="205"/>
      <c r="E1452" s="205"/>
      <c r="F1452" s="205"/>
      <c r="G1452" s="205"/>
      <c r="H1452" s="205"/>
      <c r="I1452" s="205"/>
      <c r="J1452" s="205"/>
      <c r="K1452" s="205"/>
      <c r="L1452" s="205"/>
      <c r="M1452" s="205"/>
      <c r="N1452" s="205"/>
      <c r="O1452" s="205"/>
      <c r="P1452" s="205"/>
      <c r="Q1452" s="205"/>
      <c r="R1452" s="205"/>
      <c r="S1452" s="205"/>
      <c r="T1452" s="205"/>
      <c r="X1452" s="205"/>
      <c r="Y1452" s="205"/>
      <c r="AG1452" s="787"/>
    </row>
    <row r="1453" spans="1:33" x14ac:dyDescent="0.2">
      <c r="A1453" s="205"/>
      <c r="B1453" s="205"/>
      <c r="C1453" s="205"/>
      <c r="D1453" s="205"/>
      <c r="E1453" s="205"/>
      <c r="F1453" s="205"/>
      <c r="G1453" s="205"/>
      <c r="H1453" s="205"/>
      <c r="I1453" s="205"/>
      <c r="J1453" s="205"/>
      <c r="K1453" s="205"/>
      <c r="L1453" s="205"/>
      <c r="M1453" s="205"/>
      <c r="N1453" s="205"/>
      <c r="O1453" s="205"/>
      <c r="P1453" s="205"/>
      <c r="Q1453" s="205"/>
      <c r="R1453" s="205"/>
      <c r="S1453" s="205"/>
      <c r="T1453" s="205"/>
      <c r="X1453" s="205"/>
      <c r="Y1453" s="205"/>
      <c r="AG1453" s="787"/>
    </row>
    <row r="1454" spans="1:33" x14ac:dyDescent="0.2">
      <c r="A1454" s="205"/>
      <c r="B1454" s="205"/>
      <c r="C1454" s="205"/>
      <c r="D1454" s="205"/>
      <c r="E1454" s="205"/>
      <c r="F1454" s="205"/>
      <c r="G1454" s="205"/>
      <c r="H1454" s="205"/>
      <c r="I1454" s="205"/>
      <c r="J1454" s="205"/>
      <c r="K1454" s="205"/>
      <c r="L1454" s="205"/>
      <c r="M1454" s="205"/>
      <c r="N1454" s="205"/>
      <c r="O1454" s="205"/>
      <c r="P1454" s="205"/>
      <c r="Q1454" s="205"/>
      <c r="R1454" s="205"/>
      <c r="S1454" s="205"/>
      <c r="T1454" s="205"/>
      <c r="X1454" s="205"/>
      <c r="Y1454" s="205"/>
      <c r="AG1454" s="787"/>
    </row>
    <row r="1455" spans="1:33" x14ac:dyDescent="0.2">
      <c r="A1455" s="205"/>
      <c r="B1455" s="205"/>
      <c r="C1455" s="205"/>
      <c r="D1455" s="205"/>
      <c r="E1455" s="205"/>
      <c r="F1455" s="205"/>
      <c r="G1455" s="205"/>
      <c r="H1455" s="205"/>
      <c r="I1455" s="205"/>
      <c r="J1455" s="205"/>
      <c r="K1455" s="205"/>
      <c r="L1455" s="205"/>
      <c r="M1455" s="205"/>
      <c r="N1455" s="205"/>
      <c r="O1455" s="205"/>
      <c r="P1455" s="205"/>
      <c r="Q1455" s="205"/>
      <c r="R1455" s="205"/>
      <c r="S1455" s="205"/>
      <c r="T1455" s="205"/>
      <c r="X1455" s="205"/>
      <c r="Y1455" s="205"/>
      <c r="AG1455" s="787"/>
    </row>
    <row r="1456" spans="1:33" x14ac:dyDescent="0.2">
      <c r="A1456" s="205"/>
      <c r="B1456" s="205"/>
      <c r="C1456" s="205"/>
      <c r="D1456" s="205"/>
      <c r="E1456" s="205"/>
      <c r="F1456" s="205"/>
      <c r="G1456" s="205"/>
      <c r="H1456" s="205"/>
      <c r="I1456" s="205"/>
      <c r="J1456" s="205"/>
      <c r="K1456" s="205"/>
      <c r="L1456" s="205"/>
      <c r="M1456" s="205"/>
      <c r="N1456" s="205"/>
      <c r="O1456" s="205"/>
      <c r="P1456" s="205"/>
      <c r="Q1456" s="205"/>
      <c r="R1456" s="205"/>
      <c r="S1456" s="205"/>
      <c r="T1456" s="205"/>
      <c r="X1456" s="205"/>
      <c r="Y1456" s="205"/>
      <c r="AG1456" s="787"/>
    </row>
    <row r="1457" spans="1:33" x14ac:dyDescent="0.2">
      <c r="A1457" s="205"/>
      <c r="B1457" s="205"/>
      <c r="C1457" s="205"/>
      <c r="D1457" s="205"/>
      <c r="E1457" s="205"/>
      <c r="F1457" s="205"/>
      <c r="G1457" s="205"/>
      <c r="H1457" s="205"/>
      <c r="I1457" s="205"/>
      <c r="J1457" s="205"/>
      <c r="K1457" s="205"/>
      <c r="L1457" s="205"/>
      <c r="M1457" s="205"/>
      <c r="N1457" s="205"/>
      <c r="O1457" s="205"/>
      <c r="P1457" s="205"/>
      <c r="Q1457" s="205"/>
      <c r="R1457" s="205"/>
      <c r="S1457" s="205"/>
      <c r="T1457" s="205"/>
      <c r="X1457" s="205"/>
      <c r="Y1457" s="205"/>
      <c r="AG1457" s="787"/>
    </row>
    <row r="1458" spans="1:33" x14ac:dyDescent="0.2">
      <c r="A1458" s="205"/>
      <c r="B1458" s="205"/>
      <c r="C1458" s="205"/>
      <c r="D1458" s="205"/>
      <c r="E1458" s="205"/>
      <c r="F1458" s="205"/>
      <c r="G1458" s="205"/>
      <c r="H1458" s="205"/>
      <c r="I1458" s="205"/>
      <c r="J1458" s="205"/>
      <c r="K1458" s="205"/>
      <c r="L1458" s="205"/>
      <c r="M1458" s="205"/>
      <c r="N1458" s="205"/>
      <c r="O1458" s="205"/>
      <c r="P1458" s="205"/>
      <c r="Q1458" s="205"/>
      <c r="R1458" s="205"/>
      <c r="S1458" s="205"/>
      <c r="T1458" s="205"/>
      <c r="X1458" s="205"/>
      <c r="Y1458" s="205"/>
      <c r="AG1458" s="787"/>
    </row>
    <row r="1459" spans="1:33" x14ac:dyDescent="0.2">
      <c r="A1459" s="205"/>
      <c r="B1459" s="205"/>
      <c r="C1459" s="205"/>
      <c r="D1459" s="205"/>
      <c r="E1459" s="205"/>
      <c r="F1459" s="205"/>
      <c r="G1459" s="205"/>
      <c r="H1459" s="205"/>
      <c r="I1459" s="205"/>
      <c r="J1459" s="205"/>
      <c r="K1459" s="205"/>
      <c r="L1459" s="205"/>
      <c r="M1459" s="205"/>
      <c r="N1459" s="205"/>
      <c r="O1459" s="205"/>
      <c r="P1459" s="205"/>
      <c r="Q1459" s="205"/>
      <c r="R1459" s="205"/>
      <c r="S1459" s="205"/>
      <c r="T1459" s="205"/>
      <c r="X1459" s="205"/>
      <c r="Y1459" s="205"/>
      <c r="AG1459" s="787"/>
    </row>
    <row r="1460" spans="1:33" x14ac:dyDescent="0.2">
      <c r="A1460" s="205"/>
      <c r="B1460" s="205"/>
      <c r="C1460" s="205"/>
      <c r="D1460" s="205"/>
      <c r="E1460" s="205"/>
      <c r="F1460" s="205"/>
      <c r="G1460" s="205"/>
      <c r="H1460" s="205"/>
      <c r="I1460" s="205"/>
      <c r="J1460" s="205"/>
      <c r="K1460" s="205"/>
      <c r="L1460" s="205"/>
      <c r="M1460" s="205"/>
      <c r="N1460" s="205"/>
      <c r="O1460" s="205"/>
      <c r="P1460" s="205"/>
      <c r="Q1460" s="205"/>
      <c r="R1460" s="205"/>
      <c r="S1460" s="205"/>
      <c r="T1460" s="205"/>
      <c r="X1460" s="205"/>
      <c r="Y1460" s="205"/>
      <c r="AG1460" s="787"/>
    </row>
    <row r="1461" spans="1:33" x14ac:dyDescent="0.2">
      <c r="A1461" s="205"/>
      <c r="B1461" s="205"/>
      <c r="C1461" s="205"/>
      <c r="D1461" s="205"/>
      <c r="E1461" s="205"/>
      <c r="F1461" s="205"/>
      <c r="G1461" s="205"/>
      <c r="H1461" s="205"/>
      <c r="I1461" s="205"/>
      <c r="J1461" s="205"/>
      <c r="K1461" s="205"/>
      <c r="L1461" s="205"/>
      <c r="M1461" s="205"/>
      <c r="N1461" s="205"/>
      <c r="O1461" s="205"/>
      <c r="P1461" s="205"/>
      <c r="Q1461" s="205"/>
      <c r="R1461" s="205"/>
      <c r="S1461" s="205"/>
      <c r="T1461" s="205"/>
      <c r="X1461" s="205"/>
      <c r="Y1461" s="205"/>
      <c r="AG1461" s="787"/>
    </row>
    <row r="1462" spans="1:33" x14ac:dyDescent="0.2">
      <c r="A1462" s="205"/>
      <c r="B1462" s="205"/>
      <c r="C1462" s="205"/>
      <c r="D1462" s="205"/>
      <c r="E1462" s="205"/>
      <c r="F1462" s="205"/>
      <c r="G1462" s="205"/>
      <c r="H1462" s="205"/>
      <c r="I1462" s="205"/>
      <c r="J1462" s="205"/>
      <c r="K1462" s="205"/>
      <c r="L1462" s="205"/>
      <c r="M1462" s="205"/>
      <c r="N1462" s="205"/>
      <c r="O1462" s="205"/>
      <c r="P1462" s="205"/>
      <c r="Q1462" s="205"/>
      <c r="R1462" s="205"/>
      <c r="S1462" s="205"/>
      <c r="T1462" s="205"/>
      <c r="X1462" s="205"/>
      <c r="Y1462" s="205"/>
      <c r="AG1462" s="787"/>
    </row>
    <row r="1463" spans="1:33" x14ac:dyDescent="0.2">
      <c r="A1463" s="205"/>
      <c r="B1463" s="205"/>
      <c r="C1463" s="205"/>
      <c r="D1463" s="205"/>
      <c r="E1463" s="205"/>
      <c r="F1463" s="205"/>
      <c r="G1463" s="205"/>
      <c r="H1463" s="205"/>
      <c r="I1463" s="205"/>
      <c r="J1463" s="205"/>
      <c r="K1463" s="205"/>
      <c r="L1463" s="205"/>
      <c r="M1463" s="205"/>
      <c r="N1463" s="205"/>
      <c r="O1463" s="205"/>
      <c r="P1463" s="205"/>
      <c r="Q1463" s="205"/>
      <c r="R1463" s="205"/>
      <c r="S1463" s="205"/>
      <c r="T1463" s="205"/>
      <c r="X1463" s="205"/>
      <c r="Y1463" s="205"/>
      <c r="AG1463" s="787"/>
    </row>
    <row r="1464" spans="1:33" x14ac:dyDescent="0.2">
      <c r="A1464" s="205"/>
      <c r="B1464" s="205"/>
      <c r="C1464" s="205"/>
      <c r="D1464" s="205"/>
      <c r="E1464" s="205"/>
      <c r="F1464" s="205"/>
      <c r="G1464" s="205"/>
      <c r="H1464" s="205"/>
      <c r="I1464" s="205"/>
      <c r="J1464" s="205"/>
      <c r="K1464" s="205"/>
      <c r="L1464" s="205"/>
      <c r="M1464" s="205"/>
      <c r="N1464" s="205"/>
      <c r="O1464" s="205"/>
      <c r="P1464" s="205"/>
      <c r="Q1464" s="205"/>
      <c r="R1464" s="205"/>
      <c r="S1464" s="205"/>
      <c r="T1464" s="205"/>
      <c r="X1464" s="205"/>
      <c r="Y1464" s="205"/>
      <c r="AG1464" s="787"/>
    </row>
    <row r="1465" spans="1:33" x14ac:dyDescent="0.2">
      <c r="A1465" s="205"/>
      <c r="B1465" s="205"/>
      <c r="C1465" s="205"/>
      <c r="D1465" s="205"/>
      <c r="E1465" s="205"/>
      <c r="F1465" s="205"/>
      <c r="G1465" s="205"/>
      <c r="H1465" s="205"/>
      <c r="I1465" s="205"/>
      <c r="J1465" s="205"/>
      <c r="K1465" s="205"/>
      <c r="L1465" s="205"/>
      <c r="M1465" s="205"/>
      <c r="N1465" s="205"/>
      <c r="O1465" s="205"/>
      <c r="P1465" s="205"/>
      <c r="Q1465" s="205"/>
      <c r="R1465" s="205"/>
      <c r="S1465" s="205"/>
      <c r="T1465" s="205"/>
      <c r="X1465" s="205"/>
      <c r="Y1465" s="205"/>
      <c r="AG1465" s="787"/>
    </row>
    <row r="1466" spans="1:33" x14ac:dyDescent="0.2">
      <c r="A1466" s="205"/>
      <c r="B1466" s="205"/>
      <c r="C1466" s="205"/>
      <c r="D1466" s="205"/>
      <c r="E1466" s="205"/>
      <c r="F1466" s="205"/>
      <c r="G1466" s="205"/>
      <c r="H1466" s="205"/>
      <c r="I1466" s="205"/>
      <c r="J1466" s="205"/>
      <c r="K1466" s="205"/>
      <c r="L1466" s="205"/>
      <c r="M1466" s="205"/>
      <c r="N1466" s="205"/>
      <c r="O1466" s="205"/>
      <c r="P1466" s="205"/>
      <c r="Q1466" s="205"/>
      <c r="R1466" s="205"/>
      <c r="S1466" s="205"/>
      <c r="T1466" s="205"/>
      <c r="X1466" s="205"/>
      <c r="Y1466" s="205"/>
      <c r="AG1466" s="787"/>
    </row>
    <row r="1467" spans="1:33" x14ac:dyDescent="0.2">
      <c r="A1467" s="205"/>
      <c r="B1467" s="205"/>
      <c r="C1467" s="205"/>
      <c r="D1467" s="205"/>
      <c r="E1467" s="205"/>
      <c r="F1467" s="205"/>
      <c r="G1467" s="205"/>
      <c r="H1467" s="205"/>
      <c r="I1467" s="205"/>
      <c r="J1467" s="205"/>
      <c r="K1467" s="205"/>
      <c r="L1467" s="205"/>
      <c r="M1467" s="205"/>
      <c r="N1467" s="205"/>
      <c r="O1467" s="205"/>
      <c r="P1467" s="205"/>
      <c r="Q1467" s="205"/>
      <c r="R1467" s="205"/>
      <c r="S1467" s="205"/>
      <c r="T1467" s="205"/>
      <c r="X1467" s="205"/>
      <c r="Y1467" s="205"/>
      <c r="AG1467" s="787"/>
    </row>
    <row r="1468" spans="1:33" x14ac:dyDescent="0.2">
      <c r="A1468" s="205"/>
      <c r="B1468" s="205"/>
      <c r="C1468" s="205"/>
      <c r="D1468" s="205"/>
      <c r="E1468" s="205"/>
      <c r="F1468" s="205"/>
      <c r="G1468" s="205"/>
      <c r="H1468" s="205"/>
      <c r="I1468" s="205"/>
      <c r="J1468" s="205"/>
      <c r="K1468" s="205"/>
      <c r="L1468" s="205"/>
      <c r="M1468" s="205"/>
      <c r="N1468" s="205"/>
      <c r="O1468" s="205"/>
      <c r="P1468" s="205"/>
      <c r="Q1468" s="205"/>
      <c r="R1468" s="205"/>
      <c r="S1468" s="205"/>
      <c r="T1468" s="205"/>
      <c r="X1468" s="205"/>
      <c r="Y1468" s="205"/>
      <c r="AG1468" s="787"/>
    </row>
    <row r="1469" spans="1:33" x14ac:dyDescent="0.2">
      <c r="A1469" s="205"/>
      <c r="B1469" s="205"/>
      <c r="C1469" s="205"/>
      <c r="D1469" s="205"/>
      <c r="E1469" s="205"/>
      <c r="F1469" s="205"/>
      <c r="G1469" s="205"/>
      <c r="H1469" s="205"/>
      <c r="I1469" s="205"/>
      <c r="J1469" s="205"/>
      <c r="K1469" s="205"/>
      <c r="L1469" s="205"/>
      <c r="M1469" s="205"/>
      <c r="N1469" s="205"/>
      <c r="O1469" s="205"/>
      <c r="P1469" s="205"/>
      <c r="Q1469" s="205"/>
      <c r="R1469" s="205"/>
      <c r="S1469" s="205"/>
      <c r="T1469" s="205"/>
      <c r="X1469" s="205"/>
      <c r="Y1469" s="205"/>
      <c r="AG1469" s="787"/>
    </row>
    <row r="1470" spans="1:33" x14ac:dyDescent="0.2">
      <c r="A1470" s="205"/>
      <c r="B1470" s="205"/>
      <c r="C1470" s="205"/>
      <c r="D1470" s="205"/>
      <c r="E1470" s="205"/>
      <c r="F1470" s="205"/>
      <c r="G1470" s="205"/>
      <c r="H1470" s="205"/>
      <c r="I1470" s="205"/>
      <c r="J1470" s="205"/>
      <c r="K1470" s="205"/>
      <c r="L1470" s="205"/>
      <c r="M1470" s="205"/>
      <c r="N1470" s="205"/>
      <c r="O1470" s="205"/>
      <c r="P1470" s="205"/>
      <c r="Q1470" s="205"/>
      <c r="R1470" s="205"/>
      <c r="S1470" s="205"/>
      <c r="T1470" s="205"/>
      <c r="X1470" s="205"/>
      <c r="Y1470" s="205"/>
      <c r="AG1470" s="787"/>
    </row>
    <row r="1471" spans="1:33" x14ac:dyDescent="0.2">
      <c r="A1471" s="205"/>
      <c r="B1471" s="205"/>
      <c r="C1471" s="205"/>
      <c r="D1471" s="205"/>
      <c r="E1471" s="205"/>
      <c r="F1471" s="205"/>
      <c r="G1471" s="205"/>
      <c r="H1471" s="205"/>
      <c r="I1471" s="205"/>
      <c r="J1471" s="205"/>
      <c r="K1471" s="205"/>
      <c r="L1471" s="205"/>
      <c r="M1471" s="205"/>
      <c r="N1471" s="205"/>
      <c r="O1471" s="205"/>
      <c r="P1471" s="205"/>
      <c r="Q1471" s="205"/>
      <c r="R1471" s="205"/>
      <c r="S1471" s="205"/>
      <c r="T1471" s="205"/>
      <c r="X1471" s="205"/>
      <c r="Y1471" s="205"/>
      <c r="AG1471" s="787"/>
    </row>
    <row r="1472" spans="1:33" x14ac:dyDescent="0.2">
      <c r="A1472" s="205"/>
      <c r="B1472" s="205"/>
      <c r="C1472" s="205"/>
      <c r="D1472" s="205"/>
      <c r="E1472" s="205"/>
      <c r="F1472" s="205"/>
      <c r="G1472" s="205"/>
      <c r="H1472" s="205"/>
      <c r="I1472" s="205"/>
      <c r="J1472" s="205"/>
      <c r="K1472" s="205"/>
      <c r="L1472" s="205"/>
      <c r="M1472" s="205"/>
      <c r="N1472" s="205"/>
      <c r="O1472" s="205"/>
      <c r="P1472" s="205"/>
      <c r="Q1472" s="205"/>
      <c r="R1472" s="205"/>
      <c r="S1472" s="205"/>
      <c r="T1472" s="205"/>
      <c r="X1472" s="205"/>
      <c r="Y1472" s="205"/>
      <c r="AG1472" s="787"/>
    </row>
    <row r="1473" spans="1:33" x14ac:dyDescent="0.2">
      <c r="A1473" s="205"/>
      <c r="B1473" s="205"/>
      <c r="C1473" s="205"/>
      <c r="D1473" s="205"/>
      <c r="E1473" s="205"/>
      <c r="F1473" s="205"/>
      <c r="G1473" s="205"/>
      <c r="H1473" s="205"/>
      <c r="I1473" s="205"/>
      <c r="J1473" s="205"/>
      <c r="K1473" s="205"/>
      <c r="L1473" s="205"/>
      <c r="M1473" s="205"/>
      <c r="N1473" s="205"/>
      <c r="O1473" s="205"/>
      <c r="P1473" s="205"/>
      <c r="Q1473" s="205"/>
      <c r="R1473" s="205"/>
      <c r="S1473" s="205"/>
      <c r="T1473" s="205"/>
      <c r="X1473" s="205"/>
      <c r="Y1473" s="205"/>
      <c r="AG1473" s="787"/>
    </row>
    <row r="1474" spans="1:33" x14ac:dyDescent="0.2">
      <c r="A1474" s="205"/>
      <c r="B1474" s="205"/>
      <c r="C1474" s="205"/>
      <c r="D1474" s="205"/>
      <c r="E1474" s="205"/>
      <c r="F1474" s="205"/>
      <c r="G1474" s="205"/>
      <c r="H1474" s="205"/>
      <c r="I1474" s="205"/>
      <c r="J1474" s="205"/>
      <c r="K1474" s="205"/>
      <c r="L1474" s="205"/>
      <c r="M1474" s="205"/>
      <c r="N1474" s="205"/>
      <c r="O1474" s="205"/>
      <c r="P1474" s="205"/>
      <c r="Q1474" s="205"/>
      <c r="R1474" s="205"/>
      <c r="S1474" s="205"/>
      <c r="T1474" s="205"/>
      <c r="X1474" s="205"/>
      <c r="Y1474" s="205"/>
      <c r="AG1474" s="787"/>
    </row>
    <row r="1475" spans="1:33" x14ac:dyDescent="0.2">
      <c r="A1475" s="205"/>
      <c r="B1475" s="205"/>
      <c r="C1475" s="205"/>
      <c r="D1475" s="205"/>
      <c r="E1475" s="205"/>
      <c r="F1475" s="205"/>
      <c r="G1475" s="205"/>
      <c r="H1475" s="205"/>
      <c r="I1475" s="205"/>
      <c r="J1475" s="205"/>
      <c r="K1475" s="205"/>
      <c r="L1475" s="205"/>
      <c r="M1475" s="205"/>
      <c r="N1475" s="205"/>
      <c r="O1475" s="205"/>
      <c r="P1475" s="205"/>
      <c r="Q1475" s="205"/>
      <c r="R1475" s="205"/>
      <c r="S1475" s="205"/>
      <c r="T1475" s="205"/>
      <c r="X1475" s="205"/>
      <c r="Y1475" s="205"/>
      <c r="AG1475" s="787"/>
    </row>
    <row r="1476" spans="1:33" x14ac:dyDescent="0.2">
      <c r="A1476" s="205"/>
      <c r="B1476" s="205"/>
      <c r="C1476" s="205"/>
      <c r="D1476" s="205"/>
      <c r="E1476" s="205"/>
      <c r="F1476" s="205"/>
      <c r="G1476" s="205"/>
      <c r="H1476" s="205"/>
      <c r="I1476" s="205"/>
      <c r="J1476" s="205"/>
      <c r="K1476" s="205"/>
      <c r="L1476" s="205"/>
      <c r="M1476" s="205"/>
      <c r="N1476" s="205"/>
      <c r="O1476" s="205"/>
      <c r="P1476" s="205"/>
      <c r="Q1476" s="205"/>
      <c r="R1476" s="205"/>
      <c r="S1476" s="205"/>
      <c r="T1476" s="205"/>
      <c r="X1476" s="205"/>
      <c r="Y1476" s="205"/>
      <c r="AG1476" s="787"/>
    </row>
    <row r="1477" spans="1:33" x14ac:dyDescent="0.2">
      <c r="A1477" s="205"/>
      <c r="B1477" s="205"/>
      <c r="C1477" s="205"/>
      <c r="D1477" s="205"/>
      <c r="E1477" s="205"/>
      <c r="F1477" s="205"/>
      <c r="G1477" s="205"/>
      <c r="H1477" s="205"/>
      <c r="I1477" s="205"/>
      <c r="J1477" s="205"/>
      <c r="K1477" s="205"/>
      <c r="L1477" s="205"/>
      <c r="M1477" s="205"/>
      <c r="N1477" s="205"/>
      <c r="O1477" s="205"/>
      <c r="P1477" s="205"/>
      <c r="Q1477" s="205"/>
      <c r="R1477" s="205"/>
      <c r="S1477" s="205"/>
      <c r="T1477" s="205"/>
      <c r="X1477" s="205"/>
      <c r="Y1477" s="205"/>
      <c r="AG1477" s="787"/>
    </row>
    <row r="1478" spans="1:33" x14ac:dyDescent="0.2">
      <c r="A1478" s="205"/>
      <c r="B1478" s="205"/>
      <c r="C1478" s="205"/>
      <c r="D1478" s="205"/>
      <c r="E1478" s="205"/>
      <c r="F1478" s="205"/>
      <c r="G1478" s="205"/>
      <c r="H1478" s="205"/>
      <c r="I1478" s="205"/>
      <c r="J1478" s="205"/>
      <c r="K1478" s="205"/>
      <c r="L1478" s="205"/>
      <c r="M1478" s="205"/>
      <c r="N1478" s="205"/>
      <c r="O1478" s="205"/>
      <c r="P1478" s="205"/>
      <c r="Q1478" s="205"/>
      <c r="R1478" s="205"/>
      <c r="S1478" s="205"/>
      <c r="T1478" s="205"/>
      <c r="X1478" s="205"/>
      <c r="Y1478" s="205"/>
      <c r="AG1478" s="787"/>
    </row>
    <row r="1479" spans="1:33" x14ac:dyDescent="0.2">
      <c r="A1479" s="205"/>
      <c r="B1479" s="205"/>
      <c r="C1479" s="205"/>
      <c r="D1479" s="205"/>
      <c r="E1479" s="205"/>
      <c r="F1479" s="205"/>
      <c r="G1479" s="205"/>
      <c r="H1479" s="205"/>
      <c r="I1479" s="205"/>
      <c r="J1479" s="205"/>
      <c r="K1479" s="205"/>
      <c r="L1479" s="205"/>
      <c r="M1479" s="205"/>
      <c r="N1479" s="205"/>
      <c r="O1479" s="205"/>
      <c r="P1479" s="205"/>
      <c r="Q1479" s="205"/>
      <c r="R1479" s="205"/>
      <c r="S1479" s="205"/>
      <c r="T1479" s="205"/>
      <c r="X1479" s="205"/>
      <c r="Y1479" s="205"/>
      <c r="AG1479" s="787"/>
    </row>
    <row r="1480" spans="1:33" x14ac:dyDescent="0.2">
      <c r="A1480" s="205"/>
      <c r="B1480" s="205"/>
      <c r="C1480" s="205"/>
      <c r="D1480" s="205"/>
      <c r="E1480" s="205"/>
      <c r="F1480" s="205"/>
      <c r="G1480" s="205"/>
      <c r="H1480" s="205"/>
      <c r="I1480" s="205"/>
      <c r="J1480" s="205"/>
      <c r="K1480" s="205"/>
      <c r="L1480" s="205"/>
      <c r="M1480" s="205"/>
      <c r="N1480" s="205"/>
      <c r="O1480" s="205"/>
      <c r="P1480" s="205"/>
      <c r="Q1480" s="205"/>
      <c r="R1480" s="205"/>
      <c r="S1480" s="205"/>
      <c r="T1480" s="205"/>
      <c r="X1480" s="205"/>
      <c r="Y1480" s="205"/>
      <c r="AG1480" s="787"/>
    </row>
    <row r="1481" spans="1:33" x14ac:dyDescent="0.2">
      <c r="A1481" s="205"/>
      <c r="B1481" s="205"/>
      <c r="C1481" s="205"/>
      <c r="D1481" s="205"/>
      <c r="E1481" s="205"/>
      <c r="F1481" s="205"/>
      <c r="G1481" s="205"/>
      <c r="H1481" s="205"/>
      <c r="I1481" s="205"/>
      <c r="J1481" s="205"/>
      <c r="K1481" s="205"/>
      <c r="L1481" s="205"/>
      <c r="M1481" s="205"/>
      <c r="N1481" s="205"/>
      <c r="O1481" s="205"/>
      <c r="P1481" s="205"/>
      <c r="Q1481" s="205"/>
      <c r="R1481" s="205"/>
      <c r="S1481" s="205"/>
      <c r="T1481" s="205"/>
      <c r="X1481" s="205"/>
      <c r="Y1481" s="205"/>
      <c r="AG1481" s="787"/>
    </row>
    <row r="1482" spans="1:33" x14ac:dyDescent="0.2">
      <c r="A1482" s="205"/>
      <c r="B1482" s="205"/>
      <c r="C1482" s="205"/>
      <c r="D1482" s="205"/>
      <c r="E1482" s="205"/>
      <c r="F1482" s="205"/>
      <c r="G1482" s="205"/>
      <c r="H1482" s="205"/>
      <c r="I1482" s="205"/>
      <c r="J1482" s="205"/>
      <c r="K1482" s="205"/>
      <c r="L1482" s="205"/>
      <c r="M1482" s="205"/>
      <c r="N1482" s="205"/>
      <c r="O1482" s="205"/>
      <c r="P1482" s="205"/>
      <c r="Q1482" s="205"/>
      <c r="R1482" s="205"/>
      <c r="S1482" s="205"/>
      <c r="T1482" s="205"/>
      <c r="X1482" s="205"/>
      <c r="Y1482" s="205"/>
      <c r="AG1482" s="787"/>
    </row>
    <row r="1483" spans="1:33" x14ac:dyDescent="0.2">
      <c r="A1483" s="205"/>
      <c r="B1483" s="205"/>
      <c r="C1483" s="205"/>
      <c r="D1483" s="205"/>
      <c r="E1483" s="205"/>
      <c r="F1483" s="205"/>
      <c r="G1483" s="205"/>
      <c r="H1483" s="205"/>
      <c r="I1483" s="205"/>
      <c r="J1483" s="205"/>
      <c r="K1483" s="205"/>
      <c r="L1483" s="205"/>
      <c r="M1483" s="205"/>
      <c r="N1483" s="205"/>
      <c r="O1483" s="205"/>
      <c r="P1483" s="205"/>
      <c r="Q1483" s="205"/>
      <c r="R1483" s="205"/>
      <c r="S1483" s="205"/>
      <c r="T1483" s="205"/>
      <c r="X1483" s="205"/>
      <c r="Y1483" s="205"/>
      <c r="AG1483" s="787"/>
    </row>
    <row r="1484" spans="1:33" x14ac:dyDescent="0.2">
      <c r="A1484" s="205"/>
      <c r="B1484" s="205"/>
      <c r="C1484" s="205"/>
      <c r="D1484" s="205"/>
      <c r="E1484" s="205"/>
      <c r="F1484" s="205"/>
      <c r="G1484" s="205"/>
      <c r="H1484" s="205"/>
      <c r="I1484" s="205"/>
      <c r="J1484" s="205"/>
      <c r="K1484" s="205"/>
      <c r="L1484" s="205"/>
      <c r="M1484" s="205"/>
      <c r="N1484" s="205"/>
      <c r="O1484" s="205"/>
      <c r="P1484" s="205"/>
      <c r="Q1484" s="205"/>
      <c r="R1484" s="205"/>
      <c r="S1484" s="205"/>
      <c r="T1484" s="205"/>
      <c r="X1484" s="205"/>
      <c r="Y1484" s="205"/>
      <c r="AG1484" s="787"/>
    </row>
    <row r="1485" spans="1:33" x14ac:dyDescent="0.2">
      <c r="A1485" s="205"/>
      <c r="B1485" s="205"/>
      <c r="C1485" s="205"/>
      <c r="D1485" s="205"/>
      <c r="E1485" s="205"/>
      <c r="F1485" s="205"/>
      <c r="G1485" s="205"/>
      <c r="H1485" s="205"/>
      <c r="I1485" s="205"/>
      <c r="J1485" s="205"/>
      <c r="K1485" s="205"/>
      <c r="L1485" s="205"/>
      <c r="M1485" s="205"/>
      <c r="N1485" s="205"/>
      <c r="O1485" s="205"/>
      <c r="P1485" s="205"/>
      <c r="Q1485" s="205"/>
      <c r="R1485" s="205"/>
      <c r="S1485" s="205"/>
      <c r="T1485" s="205"/>
      <c r="X1485" s="205"/>
      <c r="Y1485" s="205"/>
      <c r="AG1485" s="787"/>
    </row>
    <row r="1486" spans="1:33" x14ac:dyDescent="0.2">
      <c r="A1486" s="205"/>
      <c r="B1486" s="205"/>
      <c r="C1486" s="205"/>
      <c r="D1486" s="205"/>
      <c r="E1486" s="205"/>
      <c r="F1486" s="205"/>
      <c r="G1486" s="205"/>
      <c r="H1486" s="205"/>
      <c r="I1486" s="205"/>
      <c r="J1486" s="205"/>
      <c r="K1486" s="205"/>
      <c r="L1486" s="205"/>
      <c r="M1486" s="205"/>
      <c r="N1486" s="205"/>
      <c r="O1486" s="205"/>
      <c r="P1486" s="205"/>
      <c r="Q1486" s="205"/>
      <c r="R1486" s="205"/>
      <c r="S1486" s="205"/>
      <c r="T1486" s="205"/>
      <c r="X1486" s="205"/>
      <c r="Y1486" s="205"/>
      <c r="AG1486" s="787"/>
    </row>
    <row r="1487" spans="1:33" x14ac:dyDescent="0.2">
      <c r="A1487" s="205"/>
      <c r="B1487" s="205"/>
      <c r="C1487" s="205"/>
      <c r="D1487" s="205"/>
      <c r="E1487" s="205"/>
      <c r="F1487" s="205"/>
      <c r="G1487" s="205"/>
      <c r="H1487" s="205"/>
      <c r="I1487" s="205"/>
      <c r="J1487" s="205"/>
      <c r="K1487" s="205"/>
      <c r="L1487" s="205"/>
      <c r="M1487" s="205"/>
      <c r="N1487" s="205"/>
      <c r="O1487" s="205"/>
      <c r="P1487" s="205"/>
      <c r="Q1487" s="205"/>
      <c r="R1487" s="205"/>
      <c r="S1487" s="205"/>
      <c r="T1487" s="205"/>
      <c r="X1487" s="205"/>
      <c r="Y1487" s="205"/>
      <c r="AG1487" s="787"/>
    </row>
    <row r="1488" spans="1:33" x14ac:dyDescent="0.2">
      <c r="A1488" s="205"/>
      <c r="B1488" s="205"/>
      <c r="C1488" s="205"/>
      <c r="D1488" s="205"/>
      <c r="E1488" s="205"/>
      <c r="F1488" s="205"/>
      <c r="G1488" s="205"/>
      <c r="H1488" s="205"/>
      <c r="I1488" s="205"/>
      <c r="J1488" s="205"/>
      <c r="K1488" s="205"/>
      <c r="L1488" s="205"/>
      <c r="M1488" s="205"/>
      <c r="N1488" s="205"/>
      <c r="O1488" s="205"/>
      <c r="P1488" s="205"/>
      <c r="Q1488" s="205"/>
      <c r="R1488" s="205"/>
      <c r="S1488" s="205"/>
      <c r="T1488" s="205"/>
      <c r="X1488" s="205"/>
      <c r="Y1488" s="205"/>
      <c r="AG1488" s="787"/>
    </row>
    <row r="1489" spans="1:33" x14ac:dyDescent="0.2">
      <c r="A1489" s="205"/>
      <c r="B1489" s="205"/>
      <c r="C1489" s="205"/>
      <c r="D1489" s="205"/>
      <c r="E1489" s="205"/>
      <c r="F1489" s="205"/>
      <c r="G1489" s="205"/>
      <c r="H1489" s="205"/>
      <c r="I1489" s="205"/>
      <c r="J1489" s="205"/>
      <c r="K1489" s="205"/>
      <c r="L1489" s="205"/>
      <c r="M1489" s="205"/>
      <c r="N1489" s="205"/>
      <c r="O1489" s="205"/>
      <c r="P1489" s="205"/>
      <c r="Q1489" s="205"/>
      <c r="R1489" s="205"/>
      <c r="S1489" s="205"/>
      <c r="T1489" s="205"/>
      <c r="X1489" s="205"/>
      <c r="Y1489" s="205"/>
      <c r="AG1489" s="787"/>
    </row>
    <row r="1490" spans="1:33" x14ac:dyDescent="0.2">
      <c r="A1490" s="205"/>
      <c r="B1490" s="205"/>
      <c r="C1490" s="205"/>
      <c r="D1490" s="205"/>
      <c r="E1490" s="205"/>
      <c r="F1490" s="205"/>
      <c r="G1490" s="205"/>
      <c r="H1490" s="205"/>
      <c r="I1490" s="205"/>
      <c r="J1490" s="205"/>
      <c r="K1490" s="205"/>
      <c r="L1490" s="205"/>
      <c r="M1490" s="205"/>
      <c r="N1490" s="205"/>
      <c r="O1490" s="205"/>
      <c r="P1490" s="205"/>
      <c r="Q1490" s="205"/>
      <c r="R1490" s="205"/>
      <c r="S1490" s="205"/>
      <c r="T1490" s="205"/>
      <c r="X1490" s="205"/>
      <c r="Y1490" s="205"/>
      <c r="AG1490" s="787"/>
    </row>
    <row r="1491" spans="1:33" x14ac:dyDescent="0.2">
      <c r="A1491" s="205"/>
      <c r="B1491" s="205"/>
      <c r="C1491" s="205"/>
      <c r="D1491" s="205"/>
      <c r="E1491" s="205"/>
      <c r="F1491" s="205"/>
      <c r="G1491" s="205"/>
      <c r="H1491" s="205"/>
      <c r="I1491" s="205"/>
      <c r="J1491" s="205"/>
      <c r="K1491" s="205"/>
      <c r="L1491" s="205"/>
      <c r="M1491" s="205"/>
      <c r="N1491" s="205"/>
      <c r="O1491" s="205"/>
      <c r="P1491" s="205"/>
      <c r="Q1491" s="205"/>
      <c r="R1491" s="205"/>
      <c r="S1491" s="205"/>
      <c r="T1491" s="205"/>
      <c r="X1491" s="205"/>
      <c r="Y1491" s="205"/>
      <c r="AG1491" s="787"/>
    </row>
    <row r="1492" spans="1:33" x14ac:dyDescent="0.2">
      <c r="A1492" s="205"/>
      <c r="B1492" s="205"/>
      <c r="C1492" s="205"/>
      <c r="D1492" s="205"/>
      <c r="E1492" s="205"/>
      <c r="F1492" s="205"/>
      <c r="G1492" s="205"/>
      <c r="H1492" s="205"/>
      <c r="I1492" s="205"/>
      <c r="J1492" s="205"/>
      <c r="K1492" s="205"/>
      <c r="L1492" s="205"/>
      <c r="M1492" s="205"/>
      <c r="N1492" s="205"/>
      <c r="O1492" s="205"/>
      <c r="P1492" s="205"/>
      <c r="Q1492" s="205"/>
      <c r="R1492" s="205"/>
      <c r="S1492" s="205"/>
      <c r="T1492" s="205"/>
      <c r="X1492" s="205"/>
      <c r="Y1492" s="205"/>
      <c r="AG1492" s="787"/>
    </row>
    <row r="1493" spans="1:33" x14ac:dyDescent="0.2">
      <c r="A1493" s="205"/>
      <c r="B1493" s="205"/>
      <c r="C1493" s="205"/>
      <c r="D1493" s="205"/>
      <c r="E1493" s="205"/>
      <c r="F1493" s="205"/>
      <c r="G1493" s="205"/>
      <c r="H1493" s="205"/>
      <c r="I1493" s="205"/>
      <c r="J1493" s="205"/>
      <c r="K1493" s="205"/>
      <c r="L1493" s="205"/>
      <c r="M1493" s="205"/>
      <c r="N1493" s="205"/>
      <c r="O1493" s="205"/>
      <c r="P1493" s="205"/>
      <c r="Q1493" s="205"/>
      <c r="R1493" s="205"/>
      <c r="S1493" s="205"/>
      <c r="T1493" s="205"/>
      <c r="X1493" s="205"/>
      <c r="Y1493" s="205"/>
      <c r="AG1493" s="787"/>
    </row>
    <row r="1494" spans="1:33" x14ac:dyDescent="0.2">
      <c r="A1494" s="205"/>
      <c r="B1494" s="205"/>
      <c r="C1494" s="205"/>
      <c r="D1494" s="205"/>
      <c r="E1494" s="205"/>
      <c r="F1494" s="205"/>
      <c r="G1494" s="205"/>
      <c r="H1494" s="205"/>
      <c r="I1494" s="205"/>
      <c r="J1494" s="205"/>
      <c r="K1494" s="205"/>
      <c r="L1494" s="205"/>
      <c r="M1494" s="205"/>
      <c r="N1494" s="205"/>
      <c r="O1494" s="205"/>
      <c r="P1494" s="205"/>
      <c r="Q1494" s="205"/>
      <c r="R1494" s="205"/>
      <c r="S1494" s="205"/>
      <c r="T1494" s="205"/>
      <c r="X1494" s="205"/>
      <c r="Y1494" s="205"/>
      <c r="AG1494" s="787"/>
    </row>
    <row r="1495" spans="1:33" x14ac:dyDescent="0.2">
      <c r="A1495" s="205"/>
      <c r="B1495" s="205"/>
      <c r="C1495" s="205"/>
      <c r="D1495" s="205"/>
      <c r="E1495" s="205"/>
      <c r="F1495" s="205"/>
      <c r="G1495" s="205"/>
      <c r="H1495" s="205"/>
      <c r="I1495" s="205"/>
      <c r="J1495" s="205"/>
      <c r="K1495" s="205"/>
      <c r="L1495" s="205"/>
      <c r="M1495" s="205"/>
      <c r="N1495" s="205"/>
      <c r="O1495" s="205"/>
      <c r="P1495" s="205"/>
      <c r="Q1495" s="205"/>
      <c r="R1495" s="205"/>
      <c r="S1495" s="205"/>
      <c r="T1495" s="205"/>
      <c r="X1495" s="205"/>
      <c r="Y1495" s="205"/>
      <c r="AG1495" s="787"/>
    </row>
    <row r="1496" spans="1:33" x14ac:dyDescent="0.2">
      <c r="A1496" s="205"/>
      <c r="B1496" s="205"/>
      <c r="C1496" s="205"/>
      <c r="D1496" s="205"/>
      <c r="E1496" s="205"/>
      <c r="F1496" s="205"/>
      <c r="G1496" s="205"/>
      <c r="H1496" s="205"/>
      <c r="I1496" s="205"/>
      <c r="J1496" s="205"/>
      <c r="K1496" s="205"/>
      <c r="L1496" s="205"/>
      <c r="M1496" s="205"/>
      <c r="N1496" s="205"/>
      <c r="O1496" s="205"/>
      <c r="P1496" s="205"/>
      <c r="Q1496" s="205"/>
      <c r="R1496" s="205"/>
      <c r="S1496" s="205"/>
      <c r="T1496" s="205"/>
      <c r="X1496" s="205"/>
      <c r="Y1496" s="205"/>
      <c r="AG1496" s="787"/>
    </row>
    <row r="1497" spans="1:33" x14ac:dyDescent="0.2">
      <c r="A1497" s="205"/>
      <c r="B1497" s="205"/>
      <c r="C1497" s="205"/>
      <c r="D1497" s="205"/>
      <c r="E1497" s="205"/>
      <c r="F1497" s="205"/>
      <c r="G1497" s="205"/>
      <c r="H1497" s="205"/>
      <c r="I1497" s="205"/>
      <c r="J1497" s="205"/>
      <c r="K1497" s="205"/>
      <c r="L1497" s="205"/>
      <c r="M1497" s="205"/>
      <c r="N1497" s="205"/>
      <c r="O1497" s="205"/>
      <c r="P1497" s="205"/>
      <c r="Q1497" s="205"/>
      <c r="R1497" s="205"/>
      <c r="S1497" s="205"/>
      <c r="T1497" s="205"/>
      <c r="X1497" s="205"/>
      <c r="Y1497" s="205"/>
      <c r="AG1497" s="787"/>
    </row>
    <row r="1498" spans="1:33" x14ac:dyDescent="0.2">
      <c r="A1498" s="205"/>
      <c r="B1498" s="205"/>
      <c r="C1498" s="205"/>
      <c r="D1498" s="205"/>
      <c r="E1498" s="205"/>
      <c r="F1498" s="205"/>
      <c r="G1498" s="205"/>
      <c r="H1498" s="205"/>
      <c r="I1498" s="205"/>
      <c r="J1498" s="205"/>
      <c r="K1498" s="205"/>
      <c r="L1498" s="205"/>
      <c r="M1498" s="205"/>
      <c r="N1498" s="205"/>
      <c r="O1498" s="205"/>
      <c r="P1498" s="205"/>
      <c r="Q1498" s="205"/>
      <c r="R1498" s="205"/>
      <c r="S1498" s="205"/>
      <c r="T1498" s="205"/>
      <c r="X1498" s="205"/>
      <c r="Y1498" s="205"/>
      <c r="AG1498" s="787"/>
    </row>
    <row r="1499" spans="1:33" x14ac:dyDescent="0.2">
      <c r="A1499" s="205"/>
      <c r="B1499" s="205"/>
      <c r="C1499" s="205"/>
      <c r="D1499" s="205"/>
      <c r="E1499" s="205"/>
      <c r="F1499" s="205"/>
      <c r="G1499" s="205"/>
      <c r="H1499" s="205"/>
      <c r="I1499" s="205"/>
      <c r="J1499" s="205"/>
      <c r="K1499" s="205"/>
      <c r="L1499" s="205"/>
      <c r="M1499" s="205"/>
      <c r="N1499" s="205"/>
      <c r="O1499" s="205"/>
      <c r="P1499" s="205"/>
      <c r="Q1499" s="205"/>
      <c r="R1499" s="205"/>
      <c r="S1499" s="205"/>
      <c r="T1499" s="205"/>
      <c r="X1499" s="205"/>
      <c r="Y1499" s="205"/>
      <c r="AG1499" s="787"/>
    </row>
    <row r="1500" spans="1:33" x14ac:dyDescent="0.2">
      <c r="A1500" s="205"/>
      <c r="B1500" s="205"/>
      <c r="C1500" s="205"/>
      <c r="D1500" s="205"/>
      <c r="E1500" s="205"/>
      <c r="F1500" s="205"/>
      <c r="G1500" s="205"/>
      <c r="H1500" s="205"/>
      <c r="I1500" s="205"/>
      <c r="J1500" s="205"/>
      <c r="K1500" s="205"/>
      <c r="L1500" s="205"/>
      <c r="M1500" s="205"/>
      <c r="N1500" s="205"/>
      <c r="O1500" s="205"/>
      <c r="P1500" s="205"/>
      <c r="Q1500" s="205"/>
      <c r="R1500" s="205"/>
      <c r="S1500" s="205"/>
      <c r="T1500" s="205"/>
      <c r="X1500" s="205"/>
      <c r="Y1500" s="205"/>
      <c r="AG1500" s="787"/>
    </row>
    <row r="1501" spans="1:33" x14ac:dyDescent="0.2">
      <c r="A1501" s="205"/>
      <c r="B1501" s="205"/>
      <c r="C1501" s="205"/>
      <c r="D1501" s="205"/>
      <c r="E1501" s="205"/>
      <c r="F1501" s="205"/>
      <c r="G1501" s="205"/>
      <c r="H1501" s="205"/>
      <c r="I1501" s="205"/>
      <c r="J1501" s="205"/>
      <c r="K1501" s="205"/>
      <c r="L1501" s="205"/>
      <c r="M1501" s="205"/>
      <c r="N1501" s="205"/>
      <c r="O1501" s="205"/>
      <c r="P1501" s="205"/>
      <c r="Q1501" s="205"/>
      <c r="R1501" s="205"/>
      <c r="S1501" s="205"/>
      <c r="T1501" s="205"/>
      <c r="X1501" s="205"/>
      <c r="Y1501" s="205"/>
      <c r="AG1501" s="787"/>
    </row>
    <row r="1502" spans="1:33" x14ac:dyDescent="0.2">
      <c r="A1502" s="205"/>
      <c r="B1502" s="205"/>
      <c r="C1502" s="205"/>
      <c r="D1502" s="205"/>
      <c r="E1502" s="205"/>
      <c r="F1502" s="205"/>
      <c r="G1502" s="205"/>
      <c r="H1502" s="205"/>
      <c r="I1502" s="205"/>
      <c r="J1502" s="205"/>
      <c r="K1502" s="205"/>
      <c r="L1502" s="205"/>
      <c r="M1502" s="205"/>
      <c r="N1502" s="205"/>
      <c r="O1502" s="205"/>
      <c r="P1502" s="205"/>
      <c r="Q1502" s="205"/>
      <c r="R1502" s="205"/>
      <c r="S1502" s="205"/>
      <c r="T1502" s="205"/>
      <c r="X1502" s="205"/>
      <c r="Y1502" s="205"/>
      <c r="AG1502" s="787"/>
    </row>
    <row r="1503" spans="1:33" x14ac:dyDescent="0.2">
      <c r="A1503" s="205"/>
      <c r="B1503" s="205"/>
      <c r="C1503" s="205"/>
      <c r="D1503" s="205"/>
      <c r="E1503" s="205"/>
      <c r="F1503" s="205"/>
      <c r="G1503" s="205"/>
      <c r="H1503" s="205"/>
      <c r="I1503" s="205"/>
      <c r="J1503" s="205"/>
      <c r="K1503" s="205"/>
      <c r="L1503" s="205"/>
      <c r="M1503" s="205"/>
      <c r="N1503" s="205"/>
      <c r="O1503" s="205"/>
      <c r="P1503" s="205"/>
      <c r="Q1503" s="205"/>
      <c r="R1503" s="205"/>
      <c r="S1503" s="205"/>
      <c r="T1503" s="205"/>
      <c r="X1503" s="205"/>
      <c r="Y1503" s="205"/>
      <c r="AG1503" s="787"/>
    </row>
    <row r="1504" spans="1:33" x14ac:dyDescent="0.2">
      <c r="A1504" s="205"/>
      <c r="B1504" s="205"/>
      <c r="C1504" s="205"/>
      <c r="D1504" s="205"/>
      <c r="E1504" s="205"/>
      <c r="F1504" s="205"/>
      <c r="G1504" s="205"/>
      <c r="H1504" s="205"/>
      <c r="I1504" s="205"/>
      <c r="J1504" s="205"/>
      <c r="K1504" s="205"/>
      <c r="L1504" s="205"/>
      <c r="M1504" s="205"/>
      <c r="N1504" s="205"/>
      <c r="O1504" s="205"/>
      <c r="P1504" s="205"/>
      <c r="Q1504" s="205"/>
      <c r="R1504" s="205"/>
      <c r="S1504" s="205"/>
      <c r="T1504" s="205"/>
      <c r="X1504" s="205"/>
      <c r="Y1504" s="205"/>
      <c r="AG1504" s="787"/>
    </row>
    <row r="1505" spans="1:33" x14ac:dyDescent="0.2">
      <c r="A1505" s="205"/>
      <c r="B1505" s="205"/>
      <c r="C1505" s="205"/>
      <c r="D1505" s="205"/>
      <c r="E1505" s="205"/>
      <c r="F1505" s="205"/>
      <c r="G1505" s="205"/>
      <c r="H1505" s="205"/>
      <c r="I1505" s="205"/>
      <c r="J1505" s="205"/>
      <c r="K1505" s="205"/>
      <c r="L1505" s="205"/>
      <c r="M1505" s="205"/>
      <c r="N1505" s="205"/>
      <c r="O1505" s="205"/>
      <c r="P1505" s="205"/>
      <c r="Q1505" s="205"/>
      <c r="R1505" s="205"/>
      <c r="S1505" s="205"/>
      <c r="T1505" s="205"/>
      <c r="X1505" s="205"/>
      <c r="Y1505" s="205"/>
      <c r="AG1505" s="787"/>
    </row>
    <row r="1506" spans="1:33" x14ac:dyDescent="0.2">
      <c r="A1506" s="205"/>
      <c r="B1506" s="205"/>
      <c r="C1506" s="205"/>
      <c r="D1506" s="205"/>
      <c r="E1506" s="205"/>
      <c r="F1506" s="205"/>
      <c r="G1506" s="205"/>
      <c r="H1506" s="205"/>
      <c r="I1506" s="205"/>
      <c r="J1506" s="205"/>
      <c r="K1506" s="205"/>
      <c r="L1506" s="205"/>
      <c r="M1506" s="205"/>
      <c r="N1506" s="205"/>
      <c r="O1506" s="205"/>
      <c r="P1506" s="205"/>
      <c r="Q1506" s="205"/>
      <c r="R1506" s="205"/>
      <c r="S1506" s="205"/>
      <c r="T1506" s="205"/>
      <c r="X1506" s="205"/>
      <c r="Y1506" s="205"/>
      <c r="AG1506" s="787"/>
    </row>
    <row r="1507" spans="1:33" x14ac:dyDescent="0.2">
      <c r="A1507" s="205"/>
      <c r="B1507" s="205"/>
      <c r="C1507" s="205"/>
      <c r="D1507" s="205"/>
      <c r="E1507" s="205"/>
      <c r="F1507" s="205"/>
      <c r="G1507" s="205"/>
      <c r="H1507" s="205"/>
      <c r="I1507" s="205"/>
      <c r="J1507" s="205"/>
      <c r="K1507" s="205"/>
      <c r="L1507" s="205"/>
      <c r="M1507" s="205"/>
      <c r="N1507" s="205"/>
      <c r="O1507" s="205"/>
      <c r="P1507" s="205"/>
      <c r="Q1507" s="205"/>
      <c r="R1507" s="205"/>
      <c r="S1507" s="205"/>
      <c r="T1507" s="205"/>
      <c r="X1507" s="205"/>
      <c r="Y1507" s="205"/>
      <c r="AG1507" s="787"/>
    </row>
    <row r="1508" spans="1:33" x14ac:dyDescent="0.2">
      <c r="A1508" s="205"/>
      <c r="B1508" s="205"/>
      <c r="C1508" s="205"/>
      <c r="D1508" s="205"/>
      <c r="E1508" s="205"/>
      <c r="F1508" s="205"/>
      <c r="G1508" s="205"/>
      <c r="H1508" s="205"/>
      <c r="I1508" s="205"/>
      <c r="J1508" s="205"/>
      <c r="K1508" s="205"/>
      <c r="L1508" s="205"/>
      <c r="M1508" s="205"/>
      <c r="N1508" s="205"/>
      <c r="O1508" s="205"/>
      <c r="P1508" s="205"/>
      <c r="Q1508" s="205"/>
      <c r="R1508" s="205"/>
      <c r="S1508" s="205"/>
      <c r="T1508" s="205"/>
      <c r="X1508" s="205"/>
      <c r="Y1508" s="205"/>
      <c r="AG1508" s="787"/>
    </row>
    <row r="1509" spans="1:33" x14ac:dyDescent="0.2">
      <c r="A1509" s="205"/>
      <c r="B1509" s="205"/>
      <c r="C1509" s="205"/>
      <c r="D1509" s="205"/>
      <c r="E1509" s="205"/>
      <c r="F1509" s="205"/>
      <c r="G1509" s="205"/>
      <c r="H1509" s="205"/>
      <c r="I1509" s="205"/>
      <c r="J1509" s="205"/>
      <c r="K1509" s="205"/>
      <c r="L1509" s="205"/>
      <c r="M1509" s="205"/>
      <c r="N1509" s="205"/>
      <c r="O1509" s="205"/>
      <c r="P1509" s="205"/>
      <c r="Q1509" s="205"/>
      <c r="R1509" s="205"/>
      <c r="S1509" s="205"/>
      <c r="T1509" s="205"/>
      <c r="X1509" s="205"/>
      <c r="Y1509" s="205"/>
      <c r="AG1509" s="787"/>
    </row>
    <row r="1510" spans="1:33" x14ac:dyDescent="0.2">
      <c r="A1510" s="205"/>
      <c r="B1510" s="205"/>
      <c r="C1510" s="205"/>
      <c r="D1510" s="205"/>
      <c r="E1510" s="205"/>
      <c r="F1510" s="205"/>
      <c r="G1510" s="205"/>
      <c r="H1510" s="205"/>
      <c r="I1510" s="205"/>
      <c r="J1510" s="205"/>
      <c r="K1510" s="205"/>
      <c r="L1510" s="205"/>
      <c r="M1510" s="205"/>
      <c r="N1510" s="205"/>
      <c r="O1510" s="205"/>
      <c r="P1510" s="205"/>
      <c r="Q1510" s="205"/>
      <c r="R1510" s="205"/>
      <c r="S1510" s="205"/>
      <c r="T1510" s="205"/>
      <c r="X1510" s="205"/>
      <c r="Y1510" s="205"/>
      <c r="AG1510" s="787"/>
    </row>
    <row r="1511" spans="1:33" x14ac:dyDescent="0.2">
      <c r="A1511" s="205"/>
      <c r="B1511" s="205"/>
      <c r="C1511" s="205"/>
      <c r="D1511" s="205"/>
      <c r="E1511" s="205"/>
      <c r="F1511" s="205"/>
      <c r="G1511" s="205"/>
      <c r="H1511" s="205"/>
      <c r="I1511" s="205"/>
      <c r="J1511" s="205"/>
      <c r="K1511" s="205"/>
      <c r="L1511" s="205"/>
      <c r="M1511" s="205"/>
      <c r="N1511" s="205"/>
      <c r="O1511" s="205"/>
      <c r="P1511" s="205"/>
      <c r="Q1511" s="205"/>
      <c r="R1511" s="205"/>
      <c r="S1511" s="205"/>
      <c r="T1511" s="205"/>
      <c r="X1511" s="205"/>
      <c r="Y1511" s="205"/>
      <c r="AG1511" s="787"/>
    </row>
    <row r="1512" spans="1:33" x14ac:dyDescent="0.2">
      <c r="A1512" s="205"/>
      <c r="B1512" s="205"/>
      <c r="C1512" s="205"/>
      <c r="D1512" s="205"/>
      <c r="E1512" s="205"/>
      <c r="F1512" s="205"/>
      <c r="G1512" s="205"/>
      <c r="H1512" s="205"/>
      <c r="I1512" s="205"/>
      <c r="J1512" s="205"/>
      <c r="K1512" s="205"/>
      <c r="L1512" s="205"/>
      <c r="M1512" s="205"/>
      <c r="N1512" s="205"/>
      <c r="O1512" s="205"/>
      <c r="P1512" s="205"/>
      <c r="Q1512" s="205"/>
      <c r="R1512" s="205"/>
      <c r="S1512" s="205"/>
      <c r="T1512" s="205"/>
      <c r="X1512" s="205"/>
      <c r="Y1512" s="205"/>
      <c r="AG1512" s="787"/>
    </row>
    <row r="1513" spans="1:33" x14ac:dyDescent="0.2">
      <c r="A1513" s="205"/>
      <c r="B1513" s="205"/>
      <c r="C1513" s="205"/>
      <c r="D1513" s="205"/>
      <c r="E1513" s="205"/>
      <c r="F1513" s="205"/>
      <c r="G1513" s="205"/>
      <c r="H1513" s="205"/>
      <c r="I1513" s="205"/>
      <c r="J1513" s="205"/>
      <c r="K1513" s="205"/>
      <c r="L1513" s="205"/>
      <c r="M1513" s="205"/>
      <c r="N1513" s="205"/>
      <c r="O1513" s="205"/>
      <c r="P1513" s="205"/>
      <c r="Q1513" s="205"/>
      <c r="R1513" s="205"/>
      <c r="S1513" s="205"/>
      <c r="T1513" s="205"/>
      <c r="X1513" s="205"/>
      <c r="Y1513" s="205"/>
      <c r="AG1513" s="787"/>
    </row>
    <row r="1514" spans="1:33" x14ac:dyDescent="0.2">
      <c r="A1514" s="205"/>
      <c r="B1514" s="205"/>
      <c r="C1514" s="205"/>
      <c r="D1514" s="205"/>
      <c r="E1514" s="205"/>
      <c r="F1514" s="205"/>
      <c r="G1514" s="205"/>
      <c r="H1514" s="205"/>
      <c r="I1514" s="205"/>
      <c r="J1514" s="205"/>
      <c r="K1514" s="205"/>
      <c r="L1514" s="205"/>
      <c r="M1514" s="205"/>
      <c r="N1514" s="205"/>
      <c r="O1514" s="205"/>
      <c r="P1514" s="205"/>
      <c r="Q1514" s="205"/>
      <c r="R1514" s="205"/>
      <c r="S1514" s="205"/>
      <c r="T1514" s="205"/>
      <c r="X1514" s="205"/>
      <c r="Y1514" s="205"/>
      <c r="AG1514" s="787"/>
    </row>
    <row r="1515" spans="1:33" x14ac:dyDescent="0.2">
      <c r="A1515" s="205"/>
      <c r="B1515" s="205"/>
      <c r="C1515" s="205"/>
      <c r="D1515" s="205"/>
      <c r="E1515" s="205"/>
      <c r="F1515" s="205"/>
      <c r="G1515" s="205"/>
      <c r="H1515" s="205"/>
      <c r="I1515" s="205"/>
      <c r="J1515" s="205"/>
      <c r="K1515" s="205"/>
      <c r="L1515" s="205"/>
      <c r="M1515" s="205"/>
      <c r="N1515" s="205"/>
      <c r="O1515" s="205"/>
      <c r="P1515" s="205"/>
      <c r="Q1515" s="205"/>
      <c r="R1515" s="205"/>
      <c r="S1515" s="205"/>
      <c r="T1515" s="205"/>
      <c r="X1515" s="205"/>
      <c r="Y1515" s="205"/>
      <c r="AG1515" s="787"/>
    </row>
    <row r="1516" spans="1:33" x14ac:dyDescent="0.2">
      <c r="A1516" s="205"/>
      <c r="B1516" s="205"/>
      <c r="C1516" s="205"/>
      <c r="D1516" s="205"/>
      <c r="E1516" s="205"/>
      <c r="F1516" s="205"/>
      <c r="G1516" s="205"/>
      <c r="H1516" s="205"/>
      <c r="I1516" s="205"/>
      <c r="J1516" s="205"/>
      <c r="K1516" s="205"/>
      <c r="L1516" s="205"/>
      <c r="M1516" s="205"/>
      <c r="N1516" s="205"/>
      <c r="O1516" s="205"/>
      <c r="P1516" s="205"/>
      <c r="Q1516" s="205"/>
      <c r="R1516" s="205"/>
      <c r="S1516" s="205"/>
      <c r="T1516" s="205"/>
      <c r="X1516" s="205"/>
      <c r="Y1516" s="205"/>
      <c r="AG1516" s="787"/>
    </row>
    <row r="1517" spans="1:33" x14ac:dyDescent="0.2">
      <c r="A1517" s="205"/>
      <c r="B1517" s="205"/>
      <c r="C1517" s="205"/>
      <c r="D1517" s="205"/>
      <c r="E1517" s="205"/>
      <c r="F1517" s="205"/>
      <c r="G1517" s="205"/>
      <c r="H1517" s="205"/>
      <c r="I1517" s="205"/>
      <c r="J1517" s="205"/>
      <c r="K1517" s="205"/>
      <c r="L1517" s="205"/>
      <c r="M1517" s="205"/>
      <c r="N1517" s="205"/>
      <c r="O1517" s="205"/>
      <c r="P1517" s="205"/>
      <c r="Q1517" s="205"/>
      <c r="R1517" s="205"/>
      <c r="S1517" s="205"/>
      <c r="T1517" s="205"/>
      <c r="X1517" s="205"/>
      <c r="Y1517" s="205"/>
      <c r="AG1517" s="787"/>
    </row>
    <row r="1518" spans="1:33" x14ac:dyDescent="0.2">
      <c r="A1518" s="205"/>
      <c r="B1518" s="205"/>
      <c r="C1518" s="205"/>
      <c r="D1518" s="205"/>
      <c r="E1518" s="205"/>
      <c r="F1518" s="205"/>
      <c r="G1518" s="205"/>
      <c r="H1518" s="205"/>
      <c r="I1518" s="205"/>
      <c r="J1518" s="205"/>
      <c r="K1518" s="205"/>
      <c r="L1518" s="205"/>
      <c r="M1518" s="205"/>
      <c r="N1518" s="205"/>
      <c r="O1518" s="205"/>
      <c r="P1518" s="205"/>
      <c r="Q1518" s="205"/>
      <c r="R1518" s="205"/>
      <c r="S1518" s="205"/>
      <c r="T1518" s="205"/>
      <c r="X1518" s="205"/>
      <c r="Y1518" s="205"/>
      <c r="AG1518" s="787"/>
    </row>
    <row r="1519" spans="1:33" x14ac:dyDescent="0.2">
      <c r="A1519" s="205"/>
      <c r="B1519" s="205"/>
      <c r="C1519" s="205"/>
      <c r="D1519" s="205"/>
      <c r="E1519" s="205"/>
      <c r="F1519" s="205"/>
      <c r="G1519" s="205"/>
      <c r="H1519" s="205"/>
      <c r="I1519" s="205"/>
      <c r="J1519" s="205"/>
      <c r="K1519" s="205"/>
      <c r="L1519" s="205"/>
      <c r="M1519" s="205"/>
      <c r="N1519" s="205"/>
      <c r="O1519" s="205"/>
      <c r="P1519" s="205"/>
      <c r="Q1519" s="205"/>
      <c r="R1519" s="205"/>
      <c r="S1519" s="205"/>
      <c r="T1519" s="205"/>
      <c r="X1519" s="205"/>
      <c r="Y1519" s="205"/>
      <c r="AG1519" s="787"/>
    </row>
    <row r="1520" spans="1:33" x14ac:dyDescent="0.2">
      <c r="A1520" s="205"/>
      <c r="B1520" s="205"/>
      <c r="C1520" s="205"/>
      <c r="D1520" s="205"/>
      <c r="E1520" s="205"/>
      <c r="F1520" s="205"/>
      <c r="G1520" s="205"/>
      <c r="H1520" s="205"/>
      <c r="I1520" s="205"/>
      <c r="J1520" s="205"/>
      <c r="K1520" s="205"/>
      <c r="L1520" s="205"/>
      <c r="M1520" s="205"/>
      <c r="N1520" s="205"/>
      <c r="O1520" s="205"/>
      <c r="P1520" s="205"/>
      <c r="Q1520" s="205"/>
      <c r="R1520" s="205"/>
      <c r="S1520" s="205"/>
      <c r="T1520" s="205"/>
      <c r="X1520" s="205"/>
      <c r="Y1520" s="205"/>
      <c r="AG1520" s="787"/>
    </row>
    <row r="1521" spans="1:33" x14ac:dyDescent="0.2">
      <c r="A1521" s="205"/>
      <c r="B1521" s="205"/>
      <c r="C1521" s="205"/>
      <c r="D1521" s="205"/>
      <c r="E1521" s="205"/>
      <c r="F1521" s="205"/>
      <c r="G1521" s="205"/>
      <c r="H1521" s="205"/>
      <c r="I1521" s="205"/>
      <c r="J1521" s="205"/>
      <c r="K1521" s="205"/>
      <c r="L1521" s="205"/>
      <c r="M1521" s="205"/>
      <c r="N1521" s="205"/>
      <c r="O1521" s="205"/>
      <c r="P1521" s="205"/>
      <c r="Q1521" s="205"/>
      <c r="R1521" s="205"/>
      <c r="S1521" s="205"/>
      <c r="T1521" s="205"/>
      <c r="X1521" s="205"/>
      <c r="Y1521" s="205"/>
      <c r="AG1521" s="787"/>
    </row>
    <row r="1522" spans="1:33" x14ac:dyDescent="0.2">
      <c r="A1522" s="205"/>
      <c r="B1522" s="205"/>
      <c r="C1522" s="205"/>
      <c r="D1522" s="205"/>
      <c r="E1522" s="205"/>
      <c r="F1522" s="205"/>
      <c r="G1522" s="205"/>
      <c r="H1522" s="205"/>
      <c r="I1522" s="205"/>
      <c r="J1522" s="205"/>
      <c r="K1522" s="205"/>
      <c r="L1522" s="205"/>
      <c r="M1522" s="205"/>
      <c r="N1522" s="205"/>
      <c r="O1522" s="205"/>
      <c r="P1522" s="205"/>
      <c r="Q1522" s="205"/>
      <c r="R1522" s="205"/>
      <c r="S1522" s="205"/>
      <c r="T1522" s="205"/>
      <c r="X1522" s="205"/>
      <c r="Y1522" s="205"/>
      <c r="AG1522" s="787"/>
    </row>
    <row r="1523" spans="1:33" x14ac:dyDescent="0.2">
      <c r="A1523" s="205"/>
      <c r="B1523" s="205"/>
      <c r="C1523" s="205"/>
      <c r="D1523" s="205"/>
      <c r="E1523" s="205"/>
      <c r="F1523" s="205"/>
      <c r="G1523" s="205"/>
      <c r="H1523" s="205"/>
      <c r="I1523" s="205"/>
      <c r="J1523" s="205"/>
      <c r="K1523" s="205"/>
      <c r="L1523" s="205"/>
      <c r="M1523" s="205"/>
      <c r="N1523" s="205"/>
      <c r="O1523" s="205"/>
      <c r="P1523" s="205"/>
      <c r="Q1523" s="205"/>
      <c r="R1523" s="205"/>
      <c r="S1523" s="205"/>
      <c r="T1523" s="205"/>
      <c r="X1523" s="205"/>
      <c r="Y1523" s="205"/>
      <c r="AG1523" s="787"/>
    </row>
    <row r="1524" spans="1:33" x14ac:dyDescent="0.2">
      <c r="A1524" s="205"/>
      <c r="B1524" s="205"/>
      <c r="C1524" s="205"/>
      <c r="D1524" s="205"/>
      <c r="E1524" s="205"/>
      <c r="F1524" s="205"/>
      <c r="G1524" s="205"/>
      <c r="H1524" s="205"/>
      <c r="I1524" s="205"/>
      <c r="J1524" s="205"/>
      <c r="K1524" s="205"/>
      <c r="L1524" s="205"/>
      <c r="M1524" s="205"/>
      <c r="N1524" s="205"/>
      <c r="O1524" s="205"/>
      <c r="P1524" s="205"/>
      <c r="Q1524" s="205"/>
      <c r="R1524" s="205"/>
      <c r="S1524" s="205"/>
      <c r="T1524" s="205"/>
      <c r="X1524" s="205"/>
      <c r="Y1524" s="205"/>
      <c r="AG1524" s="787"/>
    </row>
    <row r="1525" spans="1:33" x14ac:dyDescent="0.2">
      <c r="A1525" s="205"/>
      <c r="B1525" s="205"/>
      <c r="C1525" s="205"/>
      <c r="D1525" s="205"/>
      <c r="E1525" s="205"/>
      <c r="F1525" s="205"/>
      <c r="G1525" s="205"/>
      <c r="H1525" s="205"/>
      <c r="I1525" s="205"/>
      <c r="J1525" s="205"/>
      <c r="K1525" s="205"/>
      <c r="L1525" s="205"/>
      <c r="M1525" s="205"/>
      <c r="N1525" s="205"/>
      <c r="O1525" s="205"/>
      <c r="P1525" s="205"/>
      <c r="Q1525" s="205"/>
      <c r="R1525" s="205"/>
      <c r="S1525" s="205"/>
      <c r="T1525" s="205"/>
      <c r="X1525" s="205"/>
      <c r="Y1525" s="205"/>
      <c r="AG1525" s="787"/>
    </row>
    <row r="1526" spans="1:33" x14ac:dyDescent="0.2">
      <c r="A1526" s="205"/>
      <c r="B1526" s="205"/>
      <c r="C1526" s="205"/>
      <c r="D1526" s="205"/>
      <c r="E1526" s="205"/>
      <c r="F1526" s="205"/>
      <c r="G1526" s="205"/>
      <c r="H1526" s="205"/>
      <c r="I1526" s="205"/>
      <c r="J1526" s="205"/>
      <c r="K1526" s="205"/>
      <c r="L1526" s="205"/>
      <c r="M1526" s="205"/>
      <c r="N1526" s="205"/>
      <c r="O1526" s="205"/>
      <c r="P1526" s="205"/>
      <c r="Q1526" s="205"/>
      <c r="R1526" s="205"/>
      <c r="S1526" s="205"/>
      <c r="T1526" s="205"/>
      <c r="X1526" s="205"/>
      <c r="Y1526" s="205"/>
      <c r="AG1526" s="787"/>
    </row>
    <row r="1527" spans="1:33" x14ac:dyDescent="0.2">
      <c r="A1527" s="205"/>
      <c r="B1527" s="205"/>
      <c r="C1527" s="205"/>
      <c r="D1527" s="205"/>
      <c r="E1527" s="205"/>
      <c r="F1527" s="205"/>
      <c r="G1527" s="205"/>
      <c r="H1527" s="205"/>
      <c r="I1527" s="205"/>
      <c r="J1527" s="205"/>
      <c r="K1527" s="205"/>
      <c r="L1527" s="205"/>
      <c r="M1527" s="205"/>
      <c r="N1527" s="205"/>
      <c r="O1527" s="205"/>
      <c r="P1527" s="205"/>
      <c r="Q1527" s="205"/>
      <c r="R1527" s="205"/>
      <c r="S1527" s="205"/>
      <c r="T1527" s="205"/>
      <c r="X1527" s="205"/>
      <c r="Y1527" s="205"/>
      <c r="AG1527" s="787"/>
    </row>
    <row r="1528" spans="1:33" x14ac:dyDescent="0.2">
      <c r="A1528" s="205"/>
      <c r="B1528" s="205"/>
      <c r="C1528" s="205"/>
      <c r="D1528" s="205"/>
      <c r="E1528" s="205"/>
      <c r="F1528" s="205"/>
      <c r="G1528" s="205"/>
      <c r="H1528" s="205"/>
      <c r="I1528" s="205"/>
      <c r="J1528" s="205"/>
      <c r="K1528" s="205"/>
      <c r="L1528" s="205"/>
      <c r="M1528" s="205"/>
      <c r="N1528" s="205"/>
      <c r="O1528" s="205"/>
      <c r="P1528" s="205"/>
      <c r="Q1528" s="205"/>
      <c r="R1528" s="205"/>
      <c r="S1528" s="205"/>
      <c r="T1528" s="205"/>
      <c r="X1528" s="205"/>
      <c r="Y1528" s="205"/>
      <c r="AG1528" s="787"/>
    </row>
    <row r="1529" spans="1:33" x14ac:dyDescent="0.2">
      <c r="A1529" s="205"/>
      <c r="B1529" s="205"/>
      <c r="C1529" s="205"/>
      <c r="D1529" s="205"/>
      <c r="E1529" s="205"/>
      <c r="F1529" s="205"/>
      <c r="G1529" s="205"/>
      <c r="H1529" s="205"/>
      <c r="I1529" s="205"/>
      <c r="J1529" s="205"/>
      <c r="K1529" s="205"/>
      <c r="L1529" s="205"/>
      <c r="M1529" s="205"/>
      <c r="N1529" s="205"/>
      <c r="O1529" s="205"/>
      <c r="P1529" s="205"/>
      <c r="Q1529" s="205"/>
      <c r="R1529" s="205"/>
      <c r="S1529" s="205"/>
      <c r="T1529" s="205"/>
      <c r="X1529" s="205"/>
      <c r="Y1529" s="205"/>
      <c r="AG1529" s="787"/>
    </row>
    <row r="1530" spans="1:33" x14ac:dyDescent="0.2">
      <c r="A1530" s="205"/>
      <c r="B1530" s="205"/>
      <c r="C1530" s="205"/>
      <c r="D1530" s="205"/>
      <c r="E1530" s="205"/>
      <c r="F1530" s="205"/>
      <c r="G1530" s="205"/>
      <c r="H1530" s="205"/>
      <c r="I1530" s="205"/>
      <c r="J1530" s="205"/>
      <c r="K1530" s="205"/>
      <c r="L1530" s="205"/>
      <c r="M1530" s="205"/>
      <c r="N1530" s="205"/>
      <c r="O1530" s="205"/>
      <c r="P1530" s="205"/>
      <c r="Q1530" s="205"/>
      <c r="R1530" s="205"/>
      <c r="S1530" s="205"/>
      <c r="T1530" s="205"/>
      <c r="X1530" s="205"/>
      <c r="Y1530" s="205"/>
      <c r="AG1530" s="787"/>
    </row>
    <row r="1531" spans="1:33" x14ac:dyDescent="0.2">
      <c r="A1531" s="205"/>
      <c r="B1531" s="205"/>
      <c r="C1531" s="205"/>
      <c r="D1531" s="205"/>
      <c r="E1531" s="205"/>
      <c r="F1531" s="205"/>
      <c r="G1531" s="205"/>
      <c r="H1531" s="205"/>
      <c r="I1531" s="205"/>
      <c r="J1531" s="205"/>
      <c r="K1531" s="205"/>
      <c r="L1531" s="205"/>
      <c r="M1531" s="205"/>
      <c r="N1531" s="205"/>
      <c r="O1531" s="205"/>
      <c r="P1531" s="205"/>
      <c r="Q1531" s="205"/>
      <c r="R1531" s="205"/>
      <c r="S1531" s="205"/>
      <c r="T1531" s="205"/>
      <c r="X1531" s="205"/>
      <c r="Y1531" s="205"/>
      <c r="AG1531" s="787"/>
    </row>
    <row r="1532" spans="1:33" x14ac:dyDescent="0.2">
      <c r="A1532" s="205"/>
      <c r="B1532" s="205"/>
      <c r="C1532" s="205"/>
      <c r="D1532" s="205"/>
      <c r="E1532" s="205"/>
      <c r="F1532" s="205"/>
      <c r="G1532" s="205"/>
      <c r="H1532" s="205"/>
      <c r="I1532" s="205"/>
      <c r="J1532" s="205"/>
      <c r="K1532" s="205"/>
      <c r="L1532" s="205"/>
      <c r="M1532" s="205"/>
      <c r="N1532" s="205"/>
      <c r="O1532" s="205"/>
      <c r="P1532" s="205"/>
      <c r="Q1532" s="205"/>
      <c r="R1532" s="205"/>
      <c r="S1532" s="205"/>
      <c r="T1532" s="205"/>
      <c r="X1532" s="205"/>
      <c r="Y1532" s="205"/>
      <c r="AG1532" s="787"/>
    </row>
    <row r="1533" spans="1:33" x14ac:dyDescent="0.2">
      <c r="A1533" s="205"/>
      <c r="B1533" s="205"/>
      <c r="C1533" s="205"/>
      <c r="D1533" s="205"/>
      <c r="E1533" s="205"/>
      <c r="F1533" s="205"/>
      <c r="G1533" s="205"/>
      <c r="H1533" s="205"/>
      <c r="I1533" s="205"/>
      <c r="J1533" s="205"/>
      <c r="K1533" s="205"/>
      <c r="L1533" s="205"/>
      <c r="M1533" s="205"/>
      <c r="N1533" s="205"/>
      <c r="O1533" s="205"/>
      <c r="P1533" s="205"/>
      <c r="Q1533" s="205"/>
      <c r="R1533" s="205"/>
      <c r="S1533" s="205"/>
      <c r="T1533" s="205"/>
      <c r="X1533" s="205"/>
      <c r="Y1533" s="205"/>
      <c r="AG1533" s="787"/>
    </row>
    <row r="1534" spans="1:33" x14ac:dyDescent="0.2">
      <c r="A1534" s="205"/>
      <c r="B1534" s="205"/>
      <c r="C1534" s="205"/>
      <c r="D1534" s="205"/>
      <c r="E1534" s="205"/>
      <c r="F1534" s="205"/>
      <c r="G1534" s="205"/>
      <c r="H1534" s="205"/>
      <c r="I1534" s="205"/>
      <c r="J1534" s="205"/>
      <c r="K1534" s="205"/>
      <c r="L1534" s="205"/>
      <c r="M1534" s="205"/>
      <c r="N1534" s="205"/>
      <c r="O1534" s="205"/>
      <c r="P1534" s="205"/>
      <c r="Q1534" s="205"/>
      <c r="R1534" s="205"/>
      <c r="S1534" s="205"/>
      <c r="T1534" s="205"/>
      <c r="X1534" s="205"/>
      <c r="Y1534" s="205"/>
      <c r="AG1534" s="787"/>
    </row>
    <row r="1535" spans="1:33" x14ac:dyDescent="0.2">
      <c r="A1535" s="205"/>
      <c r="B1535" s="205"/>
      <c r="C1535" s="205"/>
      <c r="D1535" s="205"/>
      <c r="E1535" s="205"/>
      <c r="F1535" s="205"/>
      <c r="G1535" s="205"/>
      <c r="H1535" s="205"/>
      <c r="I1535" s="205"/>
      <c r="J1535" s="205"/>
      <c r="K1535" s="205"/>
      <c r="L1535" s="205"/>
      <c r="M1535" s="205"/>
      <c r="N1535" s="205"/>
      <c r="O1535" s="205"/>
      <c r="P1535" s="205"/>
      <c r="Q1535" s="205"/>
      <c r="R1535" s="205"/>
      <c r="S1535" s="205"/>
      <c r="T1535" s="205"/>
      <c r="X1535" s="205"/>
      <c r="Y1535" s="205"/>
      <c r="AG1535" s="787"/>
    </row>
    <row r="1536" spans="1:33" x14ac:dyDescent="0.2">
      <c r="A1536" s="205"/>
      <c r="B1536" s="205"/>
      <c r="C1536" s="205"/>
      <c r="D1536" s="205"/>
      <c r="E1536" s="205"/>
      <c r="F1536" s="205"/>
      <c r="G1536" s="205"/>
      <c r="H1536" s="205"/>
      <c r="I1536" s="205"/>
      <c r="J1536" s="205"/>
      <c r="K1536" s="205"/>
      <c r="L1536" s="205"/>
      <c r="M1536" s="205"/>
      <c r="N1536" s="205"/>
      <c r="O1536" s="205"/>
      <c r="P1536" s="205"/>
      <c r="Q1536" s="205"/>
      <c r="R1536" s="205"/>
      <c r="S1536" s="205"/>
      <c r="T1536" s="205"/>
      <c r="X1536" s="205"/>
      <c r="Y1536" s="205"/>
      <c r="AG1536" s="787"/>
    </row>
    <row r="1537" spans="1:33" x14ac:dyDescent="0.2">
      <c r="A1537" s="205"/>
      <c r="B1537" s="205"/>
      <c r="C1537" s="205"/>
      <c r="D1537" s="205"/>
      <c r="E1537" s="205"/>
      <c r="F1537" s="205"/>
      <c r="G1537" s="205"/>
      <c r="H1537" s="205"/>
      <c r="I1537" s="205"/>
      <c r="J1537" s="205"/>
      <c r="K1537" s="205"/>
      <c r="L1537" s="205"/>
      <c r="M1537" s="205"/>
      <c r="N1537" s="205"/>
      <c r="O1537" s="205"/>
      <c r="P1537" s="205"/>
      <c r="Q1537" s="205"/>
      <c r="R1537" s="205"/>
      <c r="S1537" s="205"/>
      <c r="T1537" s="205"/>
      <c r="X1537" s="205"/>
      <c r="Y1537" s="205"/>
      <c r="AG1537" s="787"/>
    </row>
    <row r="1538" spans="1:33" x14ac:dyDescent="0.2">
      <c r="A1538" s="205"/>
      <c r="B1538" s="205"/>
      <c r="C1538" s="205"/>
      <c r="D1538" s="205"/>
      <c r="E1538" s="205"/>
      <c r="F1538" s="205"/>
      <c r="G1538" s="205"/>
      <c r="H1538" s="205"/>
      <c r="I1538" s="205"/>
      <c r="J1538" s="205"/>
      <c r="K1538" s="205"/>
      <c r="L1538" s="205"/>
      <c r="M1538" s="205"/>
      <c r="N1538" s="205"/>
      <c r="O1538" s="205"/>
      <c r="P1538" s="205"/>
      <c r="Q1538" s="205"/>
      <c r="R1538" s="205"/>
      <c r="S1538" s="205"/>
      <c r="T1538" s="205"/>
      <c r="X1538" s="205"/>
      <c r="Y1538" s="205"/>
      <c r="AG1538" s="787"/>
    </row>
    <row r="1539" spans="1:33" x14ac:dyDescent="0.2">
      <c r="A1539" s="205"/>
      <c r="B1539" s="205"/>
      <c r="C1539" s="205"/>
      <c r="D1539" s="205"/>
      <c r="E1539" s="205"/>
      <c r="F1539" s="205"/>
      <c r="G1539" s="205"/>
      <c r="H1539" s="205"/>
      <c r="I1539" s="205"/>
      <c r="J1539" s="205"/>
      <c r="K1539" s="205"/>
      <c r="L1539" s="205"/>
      <c r="M1539" s="205"/>
      <c r="N1539" s="205"/>
      <c r="O1539" s="205"/>
      <c r="P1539" s="205"/>
      <c r="Q1539" s="205"/>
      <c r="R1539" s="205"/>
      <c r="S1539" s="205"/>
      <c r="T1539" s="205"/>
      <c r="X1539" s="205"/>
      <c r="Y1539" s="205"/>
      <c r="AG1539" s="787"/>
    </row>
    <row r="1540" spans="1:33" x14ac:dyDescent="0.2">
      <c r="A1540" s="205"/>
      <c r="B1540" s="205"/>
      <c r="C1540" s="205"/>
      <c r="D1540" s="205"/>
      <c r="E1540" s="205"/>
      <c r="F1540" s="205"/>
      <c r="G1540" s="205"/>
      <c r="H1540" s="205"/>
      <c r="I1540" s="205"/>
      <c r="J1540" s="205"/>
      <c r="K1540" s="205"/>
      <c r="L1540" s="205"/>
      <c r="M1540" s="205"/>
      <c r="N1540" s="205"/>
      <c r="O1540" s="205"/>
      <c r="P1540" s="205"/>
      <c r="Q1540" s="205"/>
      <c r="R1540" s="205"/>
      <c r="S1540" s="205"/>
      <c r="T1540" s="205"/>
      <c r="X1540" s="205"/>
      <c r="Y1540" s="205"/>
      <c r="AG1540" s="787"/>
    </row>
    <row r="1541" spans="1:33" x14ac:dyDescent="0.2">
      <c r="A1541" s="205"/>
      <c r="B1541" s="205"/>
      <c r="C1541" s="205"/>
      <c r="D1541" s="205"/>
      <c r="E1541" s="205"/>
      <c r="F1541" s="205"/>
      <c r="G1541" s="205"/>
      <c r="H1541" s="205"/>
      <c r="I1541" s="205"/>
      <c r="J1541" s="205"/>
      <c r="K1541" s="205"/>
      <c r="L1541" s="205"/>
      <c r="M1541" s="205"/>
      <c r="N1541" s="205"/>
      <c r="O1541" s="205"/>
      <c r="P1541" s="205"/>
      <c r="Q1541" s="205"/>
      <c r="R1541" s="205"/>
      <c r="S1541" s="205"/>
      <c r="T1541" s="205"/>
      <c r="X1541" s="205"/>
      <c r="Y1541" s="205"/>
      <c r="AG1541" s="787"/>
    </row>
    <row r="1542" spans="1:33" x14ac:dyDescent="0.2">
      <c r="A1542" s="205"/>
      <c r="B1542" s="205"/>
      <c r="C1542" s="205"/>
      <c r="D1542" s="205"/>
      <c r="E1542" s="205"/>
      <c r="F1542" s="205"/>
      <c r="G1542" s="205"/>
      <c r="H1542" s="205"/>
      <c r="I1542" s="205"/>
      <c r="J1542" s="205"/>
      <c r="K1542" s="205"/>
      <c r="L1542" s="205"/>
      <c r="M1542" s="205"/>
      <c r="N1542" s="205"/>
      <c r="O1542" s="205"/>
      <c r="P1542" s="205"/>
      <c r="Q1542" s="205"/>
      <c r="R1542" s="205"/>
      <c r="S1542" s="205"/>
      <c r="T1542" s="205"/>
      <c r="X1542" s="205"/>
      <c r="Y1542" s="205"/>
      <c r="AG1542" s="787"/>
    </row>
    <row r="1543" spans="1:33" x14ac:dyDescent="0.2">
      <c r="A1543" s="205"/>
      <c r="B1543" s="205"/>
      <c r="C1543" s="205"/>
      <c r="D1543" s="205"/>
      <c r="E1543" s="205"/>
      <c r="F1543" s="205"/>
      <c r="G1543" s="205"/>
      <c r="H1543" s="205"/>
      <c r="I1543" s="205"/>
      <c r="J1543" s="205"/>
      <c r="K1543" s="205"/>
      <c r="L1543" s="205"/>
      <c r="M1543" s="205"/>
      <c r="N1543" s="205"/>
      <c r="O1543" s="205"/>
      <c r="P1543" s="205"/>
      <c r="Q1543" s="205"/>
      <c r="R1543" s="205"/>
      <c r="S1543" s="205"/>
      <c r="T1543" s="205"/>
      <c r="X1543" s="205"/>
      <c r="Y1543" s="205"/>
      <c r="AG1543" s="787"/>
    </row>
    <row r="1544" spans="1:33" x14ac:dyDescent="0.2">
      <c r="A1544" s="205"/>
      <c r="B1544" s="205"/>
      <c r="C1544" s="205"/>
      <c r="D1544" s="205"/>
      <c r="E1544" s="205"/>
      <c r="F1544" s="205"/>
      <c r="G1544" s="205"/>
      <c r="H1544" s="205"/>
      <c r="I1544" s="205"/>
      <c r="J1544" s="205"/>
      <c r="K1544" s="205"/>
      <c r="L1544" s="205"/>
      <c r="M1544" s="205"/>
      <c r="N1544" s="205"/>
      <c r="O1544" s="205"/>
      <c r="P1544" s="205"/>
      <c r="Q1544" s="205"/>
      <c r="R1544" s="205"/>
      <c r="S1544" s="205"/>
      <c r="T1544" s="205"/>
      <c r="X1544" s="205"/>
      <c r="Y1544" s="205"/>
      <c r="AG1544" s="787"/>
    </row>
    <row r="1545" spans="1:33" x14ac:dyDescent="0.2">
      <c r="A1545" s="205"/>
      <c r="B1545" s="205"/>
      <c r="C1545" s="205"/>
      <c r="D1545" s="205"/>
      <c r="E1545" s="205"/>
      <c r="F1545" s="205"/>
      <c r="G1545" s="205"/>
      <c r="H1545" s="205"/>
      <c r="I1545" s="205"/>
      <c r="J1545" s="205"/>
      <c r="K1545" s="205"/>
      <c r="L1545" s="205"/>
      <c r="M1545" s="205"/>
      <c r="N1545" s="205"/>
      <c r="O1545" s="205"/>
      <c r="P1545" s="205"/>
      <c r="Q1545" s="205"/>
      <c r="R1545" s="205"/>
      <c r="S1545" s="205"/>
      <c r="T1545" s="205"/>
      <c r="X1545" s="205"/>
      <c r="Y1545" s="205"/>
      <c r="AG1545" s="787"/>
    </row>
    <row r="1546" spans="1:33" x14ac:dyDescent="0.2">
      <c r="A1546" s="205"/>
      <c r="B1546" s="205"/>
      <c r="C1546" s="205"/>
      <c r="D1546" s="205"/>
      <c r="E1546" s="205"/>
      <c r="F1546" s="205"/>
      <c r="G1546" s="205"/>
      <c r="H1546" s="205"/>
      <c r="I1546" s="205"/>
      <c r="J1546" s="205"/>
      <c r="K1546" s="205"/>
      <c r="L1546" s="205"/>
      <c r="M1546" s="205"/>
      <c r="N1546" s="205"/>
      <c r="O1546" s="205"/>
      <c r="P1546" s="205"/>
      <c r="Q1546" s="205"/>
      <c r="R1546" s="205"/>
      <c r="S1546" s="205"/>
      <c r="T1546" s="205"/>
      <c r="X1546" s="205"/>
      <c r="Y1546" s="205"/>
      <c r="AG1546" s="787"/>
    </row>
    <row r="1547" spans="1:33" x14ac:dyDescent="0.2">
      <c r="A1547" s="205"/>
      <c r="B1547" s="205"/>
      <c r="C1547" s="205"/>
      <c r="D1547" s="205"/>
      <c r="E1547" s="205"/>
      <c r="F1547" s="205"/>
      <c r="G1547" s="205"/>
      <c r="H1547" s="205"/>
      <c r="I1547" s="205"/>
      <c r="J1547" s="205"/>
      <c r="K1547" s="205"/>
      <c r="L1547" s="205"/>
      <c r="M1547" s="205"/>
      <c r="N1547" s="205"/>
      <c r="O1547" s="205"/>
      <c r="P1547" s="205"/>
      <c r="Q1547" s="205"/>
      <c r="R1547" s="205"/>
      <c r="S1547" s="205"/>
      <c r="T1547" s="205"/>
      <c r="X1547" s="205"/>
      <c r="Y1547" s="205"/>
      <c r="AG1547" s="787"/>
    </row>
    <row r="1548" spans="1:33" x14ac:dyDescent="0.2">
      <c r="A1548" s="205"/>
      <c r="B1548" s="205"/>
      <c r="C1548" s="205"/>
      <c r="D1548" s="205"/>
      <c r="E1548" s="205"/>
      <c r="F1548" s="205"/>
      <c r="G1548" s="205"/>
      <c r="H1548" s="205"/>
      <c r="I1548" s="205"/>
      <c r="J1548" s="205"/>
      <c r="K1548" s="205"/>
      <c r="L1548" s="205"/>
      <c r="M1548" s="205"/>
      <c r="N1548" s="205"/>
      <c r="O1548" s="205"/>
      <c r="P1548" s="205"/>
      <c r="Q1548" s="205"/>
      <c r="R1548" s="205"/>
      <c r="S1548" s="205"/>
      <c r="T1548" s="205"/>
      <c r="X1548" s="205"/>
      <c r="Y1548" s="205"/>
      <c r="AG1548" s="787"/>
    </row>
    <row r="1549" spans="1:33" x14ac:dyDescent="0.2">
      <c r="A1549" s="205"/>
      <c r="B1549" s="205"/>
      <c r="C1549" s="205"/>
      <c r="D1549" s="205"/>
      <c r="E1549" s="205"/>
      <c r="F1549" s="205"/>
      <c r="G1549" s="205"/>
      <c r="H1549" s="205"/>
      <c r="I1549" s="205"/>
      <c r="J1549" s="205"/>
      <c r="K1549" s="205"/>
      <c r="L1549" s="205"/>
      <c r="M1549" s="205"/>
      <c r="N1549" s="205"/>
      <c r="O1549" s="205"/>
      <c r="P1549" s="205"/>
      <c r="Q1549" s="205"/>
      <c r="R1549" s="205"/>
      <c r="S1549" s="205"/>
      <c r="T1549" s="205"/>
      <c r="X1549" s="205"/>
      <c r="Y1549" s="205"/>
      <c r="AG1549" s="787"/>
    </row>
    <row r="1550" spans="1:33" x14ac:dyDescent="0.2">
      <c r="A1550" s="205"/>
      <c r="B1550" s="205"/>
      <c r="C1550" s="205"/>
      <c r="D1550" s="205"/>
      <c r="E1550" s="205"/>
      <c r="F1550" s="205"/>
      <c r="G1550" s="205"/>
      <c r="H1550" s="205"/>
      <c r="I1550" s="205"/>
      <c r="J1550" s="205"/>
      <c r="K1550" s="205"/>
      <c r="L1550" s="205"/>
      <c r="M1550" s="205"/>
      <c r="N1550" s="205"/>
      <c r="O1550" s="205"/>
      <c r="P1550" s="205"/>
      <c r="Q1550" s="205"/>
      <c r="R1550" s="205"/>
      <c r="S1550" s="205"/>
      <c r="T1550" s="205"/>
      <c r="X1550" s="205"/>
      <c r="Y1550" s="205"/>
      <c r="AG1550" s="787"/>
    </row>
    <row r="1551" spans="1:33" x14ac:dyDescent="0.2">
      <c r="A1551" s="205"/>
      <c r="B1551" s="205"/>
      <c r="C1551" s="205"/>
      <c r="D1551" s="205"/>
      <c r="E1551" s="205"/>
      <c r="F1551" s="205"/>
      <c r="G1551" s="205"/>
      <c r="H1551" s="205"/>
      <c r="I1551" s="205"/>
      <c r="J1551" s="205"/>
      <c r="K1551" s="205"/>
      <c r="L1551" s="205"/>
      <c r="M1551" s="205"/>
      <c r="N1551" s="205"/>
      <c r="O1551" s="205"/>
      <c r="P1551" s="205"/>
      <c r="Q1551" s="205"/>
      <c r="R1551" s="205"/>
      <c r="S1551" s="205"/>
      <c r="T1551" s="205"/>
      <c r="X1551" s="205"/>
      <c r="Y1551" s="205"/>
      <c r="AG1551" s="787"/>
    </row>
    <row r="1552" spans="1:33" x14ac:dyDescent="0.2">
      <c r="A1552" s="205"/>
      <c r="B1552" s="205"/>
      <c r="C1552" s="205"/>
      <c r="D1552" s="205"/>
      <c r="E1552" s="205"/>
      <c r="F1552" s="205"/>
      <c r="G1552" s="205"/>
      <c r="H1552" s="205"/>
      <c r="I1552" s="205"/>
      <c r="J1552" s="205"/>
      <c r="K1552" s="205"/>
      <c r="L1552" s="205"/>
      <c r="M1552" s="205"/>
      <c r="N1552" s="205"/>
      <c r="O1552" s="205"/>
      <c r="P1552" s="205"/>
      <c r="Q1552" s="205"/>
      <c r="R1552" s="205"/>
      <c r="S1552" s="205"/>
      <c r="T1552" s="205"/>
      <c r="X1552" s="205"/>
      <c r="Y1552" s="205"/>
      <c r="AG1552" s="787"/>
    </row>
    <row r="1553" spans="1:33" x14ac:dyDescent="0.2">
      <c r="A1553" s="205"/>
      <c r="B1553" s="205"/>
      <c r="C1553" s="205"/>
      <c r="D1553" s="205"/>
      <c r="E1553" s="205"/>
      <c r="F1553" s="205"/>
      <c r="G1553" s="205"/>
      <c r="H1553" s="205"/>
      <c r="I1553" s="205"/>
      <c r="J1553" s="205"/>
      <c r="K1553" s="205"/>
      <c r="L1553" s="205"/>
      <c r="M1553" s="205"/>
      <c r="N1553" s="205"/>
      <c r="O1553" s="205"/>
      <c r="P1553" s="205"/>
      <c r="Q1553" s="205"/>
      <c r="R1553" s="205"/>
      <c r="S1553" s="205"/>
      <c r="T1553" s="205"/>
      <c r="X1553" s="205"/>
      <c r="Y1553" s="205"/>
      <c r="AG1553" s="787"/>
    </row>
    <row r="1554" spans="1:33" x14ac:dyDescent="0.2">
      <c r="A1554" s="205"/>
      <c r="B1554" s="205"/>
      <c r="C1554" s="205"/>
      <c r="D1554" s="205"/>
      <c r="E1554" s="205"/>
      <c r="F1554" s="205"/>
      <c r="G1554" s="205"/>
      <c r="H1554" s="205"/>
      <c r="I1554" s="205"/>
      <c r="J1554" s="205"/>
      <c r="K1554" s="205"/>
      <c r="L1554" s="205"/>
      <c r="M1554" s="205"/>
      <c r="N1554" s="205"/>
      <c r="O1554" s="205"/>
      <c r="P1554" s="205"/>
      <c r="Q1554" s="205"/>
      <c r="R1554" s="205"/>
      <c r="S1554" s="205"/>
      <c r="T1554" s="205"/>
      <c r="X1554" s="205"/>
      <c r="Y1554" s="205"/>
      <c r="AG1554" s="787"/>
    </row>
    <row r="1555" spans="1:33" x14ac:dyDescent="0.2">
      <c r="A1555" s="205"/>
      <c r="B1555" s="205"/>
      <c r="C1555" s="205"/>
      <c r="D1555" s="205"/>
      <c r="E1555" s="205"/>
      <c r="F1555" s="205"/>
      <c r="G1555" s="205"/>
      <c r="H1555" s="205"/>
      <c r="I1555" s="205"/>
      <c r="J1555" s="205"/>
      <c r="K1555" s="205"/>
      <c r="L1555" s="205"/>
      <c r="M1555" s="205"/>
      <c r="N1555" s="205"/>
      <c r="O1555" s="205"/>
      <c r="P1555" s="205"/>
      <c r="Q1555" s="205"/>
      <c r="R1555" s="205"/>
      <c r="S1555" s="205"/>
      <c r="T1555" s="205"/>
      <c r="X1555" s="205"/>
      <c r="Y1555" s="205"/>
      <c r="AG1555" s="787"/>
    </row>
    <row r="1556" spans="1:33" x14ac:dyDescent="0.2">
      <c r="A1556" s="205"/>
      <c r="B1556" s="205"/>
      <c r="C1556" s="205"/>
      <c r="D1556" s="205"/>
      <c r="E1556" s="205"/>
      <c r="F1556" s="205"/>
      <c r="G1556" s="205"/>
      <c r="H1556" s="205"/>
      <c r="I1556" s="205"/>
      <c r="J1556" s="205"/>
      <c r="K1556" s="205"/>
      <c r="L1556" s="205"/>
      <c r="M1556" s="205"/>
      <c r="N1556" s="205"/>
      <c r="O1556" s="205"/>
      <c r="P1556" s="205"/>
      <c r="Q1556" s="205"/>
      <c r="R1556" s="205"/>
      <c r="S1556" s="205"/>
      <c r="T1556" s="205"/>
      <c r="X1556" s="205"/>
      <c r="Y1556" s="205"/>
      <c r="AG1556" s="787"/>
    </row>
    <row r="1557" spans="1:33" x14ac:dyDescent="0.2">
      <c r="A1557" s="205"/>
      <c r="B1557" s="205"/>
      <c r="C1557" s="205"/>
      <c r="D1557" s="205"/>
      <c r="E1557" s="205"/>
      <c r="F1557" s="205"/>
      <c r="G1557" s="205"/>
      <c r="H1557" s="205"/>
      <c r="I1557" s="205"/>
      <c r="J1557" s="205"/>
      <c r="K1557" s="205"/>
      <c r="L1557" s="205"/>
      <c r="M1557" s="205"/>
      <c r="N1557" s="205"/>
      <c r="O1557" s="205"/>
      <c r="P1557" s="205"/>
      <c r="Q1557" s="205"/>
      <c r="R1557" s="205"/>
      <c r="S1557" s="205"/>
      <c r="T1557" s="205"/>
      <c r="X1557" s="205"/>
      <c r="Y1557" s="205"/>
      <c r="AG1557" s="787"/>
    </row>
    <row r="1558" spans="1:33" x14ac:dyDescent="0.2">
      <c r="A1558" s="205"/>
      <c r="B1558" s="205"/>
      <c r="C1558" s="205"/>
      <c r="D1558" s="205"/>
      <c r="E1558" s="205"/>
      <c r="F1558" s="205"/>
      <c r="G1558" s="205"/>
      <c r="H1558" s="205"/>
      <c r="I1558" s="205"/>
      <c r="J1558" s="205"/>
      <c r="K1558" s="205"/>
      <c r="L1558" s="205"/>
      <c r="M1558" s="205"/>
      <c r="N1558" s="205"/>
      <c r="O1558" s="205"/>
      <c r="P1558" s="205"/>
      <c r="Q1558" s="205"/>
      <c r="R1558" s="205"/>
      <c r="S1558" s="205"/>
      <c r="T1558" s="205"/>
      <c r="X1558" s="205"/>
      <c r="Y1558" s="205"/>
      <c r="AG1558" s="787"/>
    </row>
    <row r="1559" spans="1:33" x14ac:dyDescent="0.2">
      <c r="A1559" s="205"/>
      <c r="B1559" s="205"/>
      <c r="C1559" s="205"/>
      <c r="D1559" s="205"/>
      <c r="E1559" s="205"/>
      <c r="F1559" s="205"/>
      <c r="G1559" s="205"/>
      <c r="H1559" s="205"/>
      <c r="I1559" s="205"/>
      <c r="J1559" s="205"/>
      <c r="K1559" s="205"/>
      <c r="L1559" s="205"/>
      <c r="M1559" s="205"/>
      <c r="N1559" s="205"/>
      <c r="O1559" s="205"/>
      <c r="P1559" s="205"/>
      <c r="Q1559" s="205"/>
      <c r="R1559" s="205"/>
      <c r="S1559" s="205"/>
      <c r="T1559" s="205"/>
      <c r="X1559" s="205"/>
      <c r="Y1559" s="205"/>
      <c r="AG1559" s="787"/>
    </row>
    <row r="1560" spans="1:33" x14ac:dyDescent="0.2">
      <c r="A1560" s="205"/>
      <c r="B1560" s="205"/>
      <c r="C1560" s="205"/>
      <c r="D1560" s="205"/>
      <c r="E1560" s="205"/>
      <c r="F1560" s="205"/>
      <c r="G1560" s="205"/>
      <c r="H1560" s="205"/>
      <c r="I1560" s="205"/>
      <c r="J1560" s="205"/>
      <c r="K1560" s="205"/>
      <c r="L1560" s="205"/>
      <c r="M1560" s="205"/>
      <c r="N1560" s="205"/>
      <c r="O1560" s="205"/>
      <c r="P1560" s="205"/>
      <c r="Q1560" s="205"/>
      <c r="R1560" s="205"/>
      <c r="S1560" s="205"/>
      <c r="T1560" s="205"/>
      <c r="X1560" s="205"/>
      <c r="Y1560" s="205"/>
      <c r="AG1560" s="787"/>
    </row>
    <row r="1561" spans="1:33" x14ac:dyDescent="0.2">
      <c r="A1561" s="205"/>
      <c r="B1561" s="205"/>
      <c r="C1561" s="205"/>
      <c r="D1561" s="205"/>
      <c r="E1561" s="205"/>
      <c r="F1561" s="205"/>
      <c r="G1561" s="205"/>
      <c r="H1561" s="205"/>
      <c r="I1561" s="205"/>
      <c r="J1561" s="205"/>
      <c r="K1561" s="205"/>
      <c r="L1561" s="205"/>
      <c r="M1561" s="205"/>
      <c r="N1561" s="205"/>
      <c r="O1561" s="205"/>
      <c r="P1561" s="205"/>
      <c r="Q1561" s="205"/>
      <c r="R1561" s="205"/>
      <c r="S1561" s="205"/>
      <c r="T1561" s="205"/>
      <c r="X1561" s="205"/>
      <c r="Y1561" s="205"/>
      <c r="AG1561" s="787"/>
    </row>
    <row r="1562" spans="1:33" x14ac:dyDescent="0.2">
      <c r="A1562" s="205"/>
      <c r="B1562" s="205"/>
      <c r="C1562" s="205"/>
      <c r="D1562" s="205"/>
      <c r="E1562" s="205"/>
      <c r="F1562" s="205"/>
      <c r="G1562" s="205"/>
      <c r="H1562" s="205"/>
      <c r="I1562" s="205"/>
      <c r="J1562" s="205"/>
      <c r="K1562" s="205"/>
      <c r="L1562" s="205"/>
      <c r="M1562" s="205"/>
      <c r="N1562" s="205"/>
      <c r="O1562" s="205"/>
      <c r="P1562" s="205"/>
      <c r="Q1562" s="205"/>
      <c r="R1562" s="205"/>
      <c r="S1562" s="205"/>
      <c r="T1562" s="205"/>
      <c r="X1562" s="205"/>
      <c r="Y1562" s="205"/>
      <c r="AG1562" s="787"/>
    </row>
    <row r="1563" spans="1:33" x14ac:dyDescent="0.2">
      <c r="A1563" s="205"/>
      <c r="B1563" s="205"/>
      <c r="C1563" s="205"/>
      <c r="D1563" s="205"/>
      <c r="E1563" s="205"/>
      <c r="F1563" s="205"/>
      <c r="G1563" s="205"/>
      <c r="H1563" s="205"/>
      <c r="I1563" s="205"/>
      <c r="J1563" s="205"/>
      <c r="K1563" s="205"/>
      <c r="L1563" s="205"/>
      <c r="M1563" s="205"/>
      <c r="N1563" s="205"/>
      <c r="O1563" s="205"/>
      <c r="P1563" s="205"/>
      <c r="Q1563" s="205"/>
      <c r="R1563" s="205"/>
      <c r="S1563" s="205"/>
      <c r="T1563" s="205"/>
      <c r="X1563" s="205"/>
      <c r="Y1563" s="205"/>
      <c r="AG1563" s="787"/>
    </row>
    <row r="1564" spans="1:33" x14ac:dyDescent="0.2">
      <c r="A1564" s="205"/>
      <c r="B1564" s="205"/>
      <c r="C1564" s="205"/>
      <c r="D1564" s="205"/>
      <c r="E1564" s="205"/>
      <c r="F1564" s="205"/>
      <c r="G1564" s="205"/>
      <c r="H1564" s="205"/>
      <c r="I1564" s="205"/>
      <c r="J1564" s="205"/>
      <c r="K1564" s="205"/>
      <c r="L1564" s="205"/>
      <c r="M1564" s="205"/>
      <c r="N1564" s="205"/>
      <c r="O1564" s="205"/>
      <c r="P1564" s="205"/>
      <c r="Q1564" s="205"/>
      <c r="R1564" s="205"/>
      <c r="S1564" s="205"/>
      <c r="T1564" s="205"/>
      <c r="X1564" s="205"/>
      <c r="Y1564" s="205"/>
      <c r="AG1564" s="787"/>
    </row>
    <row r="1565" spans="1:33" x14ac:dyDescent="0.2">
      <c r="A1565" s="205"/>
      <c r="B1565" s="205"/>
      <c r="C1565" s="205"/>
      <c r="D1565" s="205"/>
      <c r="E1565" s="205"/>
      <c r="F1565" s="205"/>
      <c r="G1565" s="205"/>
      <c r="H1565" s="205"/>
      <c r="I1565" s="205"/>
      <c r="J1565" s="205"/>
      <c r="K1565" s="205"/>
      <c r="L1565" s="205"/>
      <c r="M1565" s="205"/>
      <c r="N1565" s="205"/>
      <c r="O1565" s="205"/>
      <c r="P1565" s="205"/>
      <c r="Q1565" s="205"/>
      <c r="R1565" s="205"/>
      <c r="S1565" s="205"/>
      <c r="T1565" s="205"/>
      <c r="X1565" s="205"/>
      <c r="Y1565" s="205"/>
      <c r="AG1565" s="787"/>
    </row>
    <row r="1566" spans="1:33" x14ac:dyDescent="0.2">
      <c r="A1566" s="205"/>
      <c r="B1566" s="205"/>
      <c r="C1566" s="205"/>
      <c r="D1566" s="205"/>
      <c r="E1566" s="205"/>
      <c r="F1566" s="205"/>
      <c r="G1566" s="205"/>
      <c r="H1566" s="205"/>
      <c r="I1566" s="205"/>
      <c r="J1566" s="205"/>
      <c r="K1566" s="205"/>
      <c r="L1566" s="205"/>
      <c r="M1566" s="205"/>
      <c r="N1566" s="205"/>
      <c r="O1566" s="205"/>
      <c r="P1566" s="205"/>
      <c r="Q1566" s="205"/>
      <c r="R1566" s="205"/>
      <c r="S1566" s="205"/>
      <c r="T1566" s="205"/>
      <c r="X1566" s="205"/>
      <c r="Y1566" s="205"/>
      <c r="AG1566" s="787"/>
    </row>
    <row r="1567" spans="1:33" x14ac:dyDescent="0.2">
      <c r="A1567" s="205"/>
      <c r="B1567" s="205"/>
      <c r="C1567" s="205"/>
      <c r="D1567" s="205"/>
      <c r="E1567" s="205"/>
      <c r="F1567" s="205"/>
      <c r="G1567" s="205"/>
      <c r="H1567" s="205"/>
      <c r="I1567" s="205"/>
      <c r="J1567" s="205"/>
      <c r="K1567" s="205"/>
      <c r="L1567" s="205"/>
      <c r="M1567" s="205"/>
      <c r="N1567" s="205"/>
      <c r="O1567" s="205"/>
      <c r="P1567" s="205"/>
      <c r="Q1567" s="205"/>
      <c r="R1567" s="205"/>
      <c r="S1567" s="205"/>
      <c r="T1567" s="205"/>
      <c r="X1567" s="205"/>
      <c r="Y1567" s="205"/>
      <c r="AG1567" s="787"/>
    </row>
    <row r="1568" spans="1:33" x14ac:dyDescent="0.2">
      <c r="A1568" s="205"/>
      <c r="B1568" s="205"/>
      <c r="C1568" s="205"/>
      <c r="D1568" s="205"/>
      <c r="E1568" s="205"/>
      <c r="F1568" s="205"/>
      <c r="G1568" s="205"/>
      <c r="H1568" s="205"/>
      <c r="I1568" s="205"/>
      <c r="J1568" s="205"/>
      <c r="K1568" s="205"/>
      <c r="L1568" s="205"/>
      <c r="M1568" s="205"/>
      <c r="N1568" s="205"/>
      <c r="O1568" s="205"/>
      <c r="P1568" s="205"/>
      <c r="Q1568" s="205"/>
      <c r="R1568" s="205"/>
      <c r="S1568" s="205"/>
      <c r="T1568" s="205"/>
      <c r="X1568" s="205"/>
      <c r="Y1568" s="205"/>
      <c r="AG1568" s="787"/>
    </row>
    <row r="1569" spans="1:33" x14ac:dyDescent="0.2">
      <c r="A1569" s="205"/>
      <c r="B1569" s="205"/>
      <c r="C1569" s="205"/>
      <c r="D1569" s="205"/>
      <c r="E1569" s="205"/>
      <c r="F1569" s="205"/>
      <c r="G1569" s="205"/>
      <c r="H1569" s="205"/>
      <c r="I1569" s="205"/>
      <c r="J1569" s="205"/>
      <c r="K1569" s="205"/>
      <c r="L1569" s="205"/>
      <c r="M1569" s="205"/>
      <c r="N1569" s="205"/>
      <c r="O1569" s="205"/>
      <c r="P1569" s="205"/>
      <c r="Q1569" s="205"/>
      <c r="R1569" s="205"/>
      <c r="S1569" s="205"/>
      <c r="T1569" s="205"/>
      <c r="X1569" s="205"/>
      <c r="Y1569" s="205"/>
      <c r="AG1569" s="787"/>
    </row>
    <row r="1570" spans="1:33" x14ac:dyDescent="0.2">
      <c r="A1570" s="205"/>
      <c r="B1570" s="205"/>
      <c r="C1570" s="205"/>
      <c r="D1570" s="205"/>
      <c r="E1570" s="205"/>
      <c r="F1570" s="205"/>
      <c r="G1570" s="205"/>
      <c r="H1570" s="205"/>
      <c r="I1570" s="205"/>
      <c r="J1570" s="205"/>
      <c r="K1570" s="205"/>
      <c r="L1570" s="205"/>
      <c r="M1570" s="205"/>
      <c r="N1570" s="205"/>
      <c r="O1570" s="205"/>
      <c r="P1570" s="205"/>
      <c r="Q1570" s="205"/>
      <c r="R1570" s="205"/>
      <c r="S1570" s="205"/>
      <c r="T1570" s="205"/>
      <c r="X1570" s="205"/>
      <c r="Y1570" s="205"/>
      <c r="AG1570" s="787"/>
    </row>
    <row r="1571" spans="1:33" x14ac:dyDescent="0.2">
      <c r="A1571" s="205"/>
      <c r="B1571" s="205"/>
      <c r="C1571" s="205"/>
      <c r="D1571" s="205"/>
      <c r="E1571" s="205"/>
      <c r="F1571" s="205"/>
      <c r="G1571" s="205"/>
      <c r="H1571" s="205"/>
      <c r="I1571" s="205"/>
      <c r="J1571" s="205"/>
      <c r="K1571" s="205"/>
      <c r="L1571" s="205"/>
      <c r="M1571" s="205"/>
      <c r="N1571" s="205"/>
      <c r="O1571" s="205"/>
      <c r="P1571" s="205"/>
      <c r="Q1571" s="205"/>
      <c r="R1571" s="205"/>
      <c r="S1571" s="205"/>
      <c r="T1571" s="205"/>
      <c r="X1571" s="205"/>
      <c r="Y1571" s="205"/>
      <c r="AG1571" s="787"/>
    </row>
    <row r="1572" spans="1:33" x14ac:dyDescent="0.2">
      <c r="A1572" s="205"/>
      <c r="B1572" s="205"/>
      <c r="C1572" s="205"/>
      <c r="D1572" s="205"/>
      <c r="E1572" s="205"/>
      <c r="F1572" s="205"/>
      <c r="G1572" s="205"/>
      <c r="H1572" s="205"/>
      <c r="I1572" s="205"/>
      <c r="J1572" s="205"/>
      <c r="K1572" s="205"/>
      <c r="L1572" s="205"/>
      <c r="M1572" s="205"/>
      <c r="N1572" s="205"/>
      <c r="O1572" s="205"/>
      <c r="P1572" s="205"/>
      <c r="Q1572" s="205"/>
      <c r="R1572" s="205"/>
      <c r="S1572" s="205"/>
      <c r="T1572" s="205"/>
      <c r="X1572" s="205"/>
      <c r="Y1572" s="205"/>
      <c r="AG1572" s="787"/>
    </row>
    <row r="1573" spans="1:33" x14ac:dyDescent="0.2">
      <c r="A1573" s="205"/>
      <c r="B1573" s="205"/>
      <c r="C1573" s="205"/>
      <c r="D1573" s="205"/>
      <c r="E1573" s="205"/>
      <c r="F1573" s="205"/>
      <c r="G1573" s="205"/>
      <c r="H1573" s="205"/>
      <c r="I1573" s="205"/>
      <c r="J1573" s="205"/>
      <c r="K1573" s="205"/>
      <c r="L1573" s="205"/>
      <c r="M1573" s="205"/>
      <c r="N1573" s="205"/>
      <c r="O1573" s="205"/>
      <c r="P1573" s="205"/>
      <c r="Q1573" s="205"/>
      <c r="R1573" s="205"/>
      <c r="S1573" s="205"/>
      <c r="T1573" s="205"/>
      <c r="X1573" s="205"/>
      <c r="Y1573" s="205"/>
      <c r="AG1573" s="787"/>
    </row>
    <row r="1574" spans="1:33" x14ac:dyDescent="0.2">
      <c r="A1574" s="205"/>
      <c r="B1574" s="205"/>
      <c r="C1574" s="205"/>
      <c r="D1574" s="205"/>
      <c r="E1574" s="205"/>
      <c r="F1574" s="205"/>
      <c r="G1574" s="205"/>
      <c r="H1574" s="205"/>
      <c r="I1574" s="205"/>
      <c r="J1574" s="205"/>
      <c r="K1574" s="205"/>
      <c r="L1574" s="205"/>
      <c r="M1574" s="205"/>
      <c r="N1574" s="205"/>
      <c r="O1574" s="205"/>
      <c r="P1574" s="205"/>
      <c r="Q1574" s="205"/>
      <c r="R1574" s="205"/>
      <c r="S1574" s="205"/>
      <c r="T1574" s="205"/>
      <c r="X1574" s="205"/>
      <c r="Y1574" s="205"/>
      <c r="AG1574" s="787"/>
    </row>
    <row r="1575" spans="1:33" x14ac:dyDescent="0.2">
      <c r="A1575" s="205"/>
      <c r="B1575" s="205"/>
      <c r="C1575" s="205"/>
      <c r="D1575" s="205"/>
      <c r="E1575" s="205"/>
      <c r="F1575" s="205"/>
      <c r="G1575" s="205"/>
      <c r="H1575" s="205"/>
      <c r="I1575" s="205"/>
      <c r="J1575" s="205"/>
      <c r="K1575" s="205"/>
      <c r="L1575" s="205"/>
      <c r="M1575" s="205"/>
      <c r="N1575" s="205"/>
      <c r="O1575" s="205"/>
      <c r="P1575" s="205"/>
      <c r="Q1575" s="205"/>
      <c r="R1575" s="205"/>
      <c r="S1575" s="205"/>
      <c r="T1575" s="205"/>
      <c r="X1575" s="205"/>
      <c r="Y1575" s="205"/>
      <c r="AG1575" s="787"/>
    </row>
    <row r="1576" spans="1:33" x14ac:dyDescent="0.2">
      <c r="A1576" s="205"/>
      <c r="B1576" s="205"/>
      <c r="C1576" s="205"/>
      <c r="D1576" s="205"/>
      <c r="E1576" s="205"/>
      <c r="F1576" s="205"/>
      <c r="G1576" s="205"/>
      <c r="H1576" s="205"/>
      <c r="I1576" s="205"/>
      <c r="J1576" s="205"/>
      <c r="K1576" s="205"/>
      <c r="L1576" s="205"/>
      <c r="M1576" s="205"/>
      <c r="N1576" s="205"/>
      <c r="O1576" s="205"/>
      <c r="P1576" s="205"/>
      <c r="Q1576" s="205"/>
      <c r="R1576" s="205"/>
      <c r="S1576" s="205"/>
      <c r="T1576" s="205"/>
      <c r="X1576" s="205"/>
      <c r="Y1576" s="205"/>
      <c r="AG1576" s="787"/>
    </row>
    <row r="1577" spans="1:33" x14ac:dyDescent="0.2">
      <c r="A1577" s="205"/>
      <c r="B1577" s="205"/>
      <c r="C1577" s="205"/>
      <c r="D1577" s="205"/>
      <c r="E1577" s="205"/>
      <c r="F1577" s="205"/>
      <c r="G1577" s="205"/>
      <c r="H1577" s="205"/>
      <c r="I1577" s="205"/>
      <c r="J1577" s="205"/>
      <c r="K1577" s="205"/>
      <c r="L1577" s="205"/>
      <c r="M1577" s="205"/>
      <c r="N1577" s="205"/>
      <c r="O1577" s="205"/>
      <c r="P1577" s="205"/>
      <c r="Q1577" s="205"/>
      <c r="R1577" s="205"/>
      <c r="S1577" s="205"/>
      <c r="T1577" s="205"/>
      <c r="X1577" s="205"/>
      <c r="Y1577" s="205"/>
      <c r="AG1577" s="787"/>
    </row>
    <row r="1578" spans="1:33" x14ac:dyDescent="0.2">
      <c r="A1578" s="205"/>
      <c r="B1578" s="205"/>
      <c r="C1578" s="205"/>
      <c r="D1578" s="205"/>
      <c r="E1578" s="205"/>
      <c r="F1578" s="205"/>
      <c r="G1578" s="205"/>
      <c r="H1578" s="205"/>
      <c r="I1578" s="205"/>
      <c r="J1578" s="205"/>
      <c r="K1578" s="205"/>
      <c r="L1578" s="205"/>
      <c r="M1578" s="205"/>
      <c r="N1578" s="205"/>
      <c r="O1578" s="205"/>
      <c r="P1578" s="205"/>
      <c r="Q1578" s="205"/>
      <c r="R1578" s="205"/>
      <c r="S1578" s="205"/>
      <c r="T1578" s="205"/>
      <c r="X1578" s="205"/>
      <c r="Y1578" s="205"/>
      <c r="AG1578" s="787"/>
    </row>
    <row r="1579" spans="1:33" x14ac:dyDescent="0.2">
      <c r="A1579" s="205"/>
      <c r="B1579" s="205"/>
      <c r="C1579" s="205"/>
      <c r="D1579" s="205"/>
      <c r="E1579" s="205"/>
      <c r="F1579" s="205"/>
      <c r="G1579" s="205"/>
      <c r="H1579" s="205"/>
      <c r="I1579" s="205"/>
      <c r="J1579" s="205"/>
      <c r="K1579" s="205"/>
      <c r="L1579" s="205"/>
      <c r="M1579" s="205"/>
      <c r="N1579" s="205"/>
      <c r="O1579" s="205"/>
      <c r="P1579" s="205"/>
      <c r="Q1579" s="205"/>
      <c r="R1579" s="205"/>
      <c r="S1579" s="205"/>
      <c r="T1579" s="205"/>
      <c r="X1579" s="205"/>
      <c r="Y1579" s="205"/>
      <c r="AG1579" s="787"/>
    </row>
    <row r="1580" spans="1:33" x14ac:dyDescent="0.2">
      <c r="A1580" s="205"/>
      <c r="B1580" s="205"/>
      <c r="C1580" s="205"/>
      <c r="D1580" s="205"/>
      <c r="E1580" s="205"/>
      <c r="F1580" s="205"/>
      <c r="G1580" s="205"/>
      <c r="H1580" s="205"/>
      <c r="I1580" s="205"/>
      <c r="J1580" s="205"/>
      <c r="K1580" s="205"/>
      <c r="L1580" s="205"/>
      <c r="M1580" s="205"/>
      <c r="N1580" s="205"/>
      <c r="O1580" s="205"/>
      <c r="P1580" s="205"/>
      <c r="Q1580" s="205"/>
      <c r="R1580" s="205"/>
      <c r="S1580" s="205"/>
      <c r="T1580" s="205"/>
      <c r="X1580" s="205"/>
      <c r="Y1580" s="205"/>
      <c r="AG1580" s="787"/>
    </row>
    <row r="1581" spans="1:33" x14ac:dyDescent="0.2">
      <c r="A1581" s="205"/>
      <c r="B1581" s="205"/>
      <c r="C1581" s="205"/>
      <c r="D1581" s="205"/>
      <c r="E1581" s="205"/>
      <c r="F1581" s="205"/>
      <c r="G1581" s="205"/>
      <c r="H1581" s="205"/>
      <c r="I1581" s="205"/>
      <c r="J1581" s="205"/>
      <c r="K1581" s="205"/>
      <c r="L1581" s="205"/>
      <c r="M1581" s="205"/>
      <c r="N1581" s="205"/>
      <c r="O1581" s="205"/>
      <c r="P1581" s="205"/>
      <c r="Q1581" s="205"/>
      <c r="R1581" s="205"/>
      <c r="S1581" s="205"/>
      <c r="T1581" s="205"/>
      <c r="X1581" s="205"/>
      <c r="Y1581" s="205"/>
      <c r="AG1581" s="787"/>
    </row>
    <row r="1582" spans="1:33" x14ac:dyDescent="0.2">
      <c r="A1582" s="205"/>
      <c r="B1582" s="205"/>
      <c r="C1582" s="205"/>
      <c r="D1582" s="205"/>
      <c r="E1582" s="205"/>
      <c r="F1582" s="205"/>
      <c r="G1582" s="205"/>
      <c r="H1582" s="205"/>
      <c r="I1582" s="205"/>
      <c r="J1582" s="205"/>
      <c r="K1582" s="205"/>
      <c r="L1582" s="205"/>
      <c r="M1582" s="205"/>
      <c r="N1582" s="205"/>
      <c r="O1582" s="205"/>
      <c r="P1582" s="205"/>
      <c r="Q1582" s="205"/>
      <c r="R1582" s="205"/>
      <c r="S1582" s="205"/>
      <c r="T1582" s="205"/>
      <c r="X1582" s="205"/>
      <c r="Y1582" s="205"/>
      <c r="AG1582" s="787"/>
    </row>
    <row r="1583" spans="1:33" x14ac:dyDescent="0.2">
      <c r="A1583" s="205"/>
      <c r="B1583" s="205"/>
      <c r="C1583" s="205"/>
      <c r="D1583" s="205"/>
      <c r="E1583" s="205"/>
      <c r="F1583" s="205"/>
      <c r="G1583" s="205"/>
      <c r="H1583" s="205"/>
      <c r="I1583" s="205"/>
      <c r="J1583" s="205"/>
      <c r="K1583" s="205"/>
      <c r="L1583" s="205"/>
      <c r="M1583" s="205"/>
      <c r="N1583" s="205"/>
      <c r="O1583" s="205"/>
      <c r="P1583" s="205"/>
      <c r="Q1583" s="205"/>
      <c r="R1583" s="205"/>
      <c r="S1583" s="205"/>
      <c r="T1583" s="205"/>
      <c r="X1583" s="205"/>
      <c r="Y1583" s="205"/>
      <c r="AG1583" s="787"/>
    </row>
    <row r="1584" spans="1:33" x14ac:dyDescent="0.2">
      <c r="A1584" s="205"/>
      <c r="B1584" s="205"/>
      <c r="C1584" s="205"/>
      <c r="D1584" s="205"/>
      <c r="E1584" s="205"/>
      <c r="F1584" s="205"/>
      <c r="G1584" s="205"/>
      <c r="H1584" s="205"/>
      <c r="I1584" s="205"/>
      <c r="J1584" s="205"/>
      <c r="K1584" s="205"/>
      <c r="L1584" s="205"/>
      <c r="M1584" s="205"/>
      <c r="N1584" s="205"/>
      <c r="O1584" s="205"/>
      <c r="P1584" s="205"/>
      <c r="Q1584" s="205"/>
      <c r="R1584" s="205"/>
      <c r="S1584" s="205"/>
      <c r="T1584" s="205"/>
      <c r="X1584" s="205"/>
      <c r="Y1584" s="205"/>
      <c r="AG1584" s="787"/>
    </row>
    <row r="1585" spans="1:33" x14ac:dyDescent="0.2">
      <c r="A1585" s="205"/>
      <c r="B1585" s="205"/>
      <c r="C1585" s="205"/>
      <c r="D1585" s="205"/>
      <c r="E1585" s="205"/>
      <c r="F1585" s="205"/>
      <c r="G1585" s="205"/>
      <c r="H1585" s="205"/>
      <c r="I1585" s="205"/>
      <c r="J1585" s="205"/>
      <c r="K1585" s="205"/>
      <c r="L1585" s="205"/>
      <c r="M1585" s="205"/>
      <c r="N1585" s="205"/>
      <c r="O1585" s="205"/>
      <c r="P1585" s="205"/>
      <c r="Q1585" s="205"/>
      <c r="R1585" s="205"/>
      <c r="S1585" s="205"/>
      <c r="T1585" s="205"/>
      <c r="X1585" s="205"/>
      <c r="Y1585" s="205"/>
      <c r="AG1585" s="787"/>
    </row>
    <row r="1586" spans="1:33" x14ac:dyDescent="0.2">
      <c r="A1586" s="205"/>
      <c r="B1586" s="205"/>
      <c r="C1586" s="205"/>
      <c r="D1586" s="205"/>
      <c r="E1586" s="205"/>
      <c r="F1586" s="205"/>
      <c r="G1586" s="205"/>
      <c r="H1586" s="205"/>
      <c r="I1586" s="205"/>
      <c r="J1586" s="205"/>
      <c r="K1586" s="205"/>
      <c r="L1586" s="205"/>
      <c r="M1586" s="205"/>
      <c r="N1586" s="205"/>
      <c r="O1586" s="205"/>
      <c r="P1586" s="205"/>
      <c r="Q1586" s="205"/>
      <c r="R1586" s="205"/>
      <c r="S1586" s="205"/>
      <c r="T1586" s="205"/>
      <c r="X1586" s="205"/>
      <c r="Y1586" s="205"/>
      <c r="AG1586" s="787"/>
    </row>
    <row r="1587" spans="1:33" x14ac:dyDescent="0.2">
      <c r="A1587" s="205"/>
      <c r="B1587" s="205"/>
      <c r="C1587" s="205"/>
      <c r="D1587" s="205"/>
      <c r="E1587" s="205"/>
      <c r="F1587" s="205"/>
      <c r="G1587" s="205"/>
      <c r="H1587" s="205"/>
      <c r="I1587" s="205"/>
      <c r="J1587" s="205"/>
      <c r="K1587" s="205"/>
      <c r="L1587" s="205"/>
      <c r="M1587" s="205"/>
      <c r="N1587" s="205"/>
      <c r="O1587" s="205"/>
      <c r="P1587" s="205"/>
      <c r="Q1587" s="205"/>
      <c r="R1587" s="205"/>
      <c r="S1587" s="205"/>
      <c r="T1587" s="205"/>
      <c r="X1587" s="205"/>
      <c r="Y1587" s="205"/>
      <c r="AG1587" s="787"/>
    </row>
    <row r="1588" spans="1:33" x14ac:dyDescent="0.2">
      <c r="A1588" s="205"/>
      <c r="B1588" s="205"/>
      <c r="C1588" s="205"/>
      <c r="D1588" s="205"/>
      <c r="E1588" s="205"/>
      <c r="F1588" s="205"/>
      <c r="G1588" s="205"/>
      <c r="H1588" s="205"/>
      <c r="I1588" s="205"/>
      <c r="J1588" s="205"/>
      <c r="K1588" s="205"/>
      <c r="L1588" s="205"/>
      <c r="M1588" s="205"/>
      <c r="N1588" s="205"/>
      <c r="O1588" s="205"/>
      <c r="P1588" s="205"/>
      <c r="Q1588" s="205"/>
      <c r="R1588" s="205"/>
      <c r="S1588" s="205"/>
      <c r="T1588" s="205"/>
      <c r="X1588" s="205"/>
      <c r="Y1588" s="205"/>
      <c r="AG1588" s="787"/>
    </row>
    <row r="1589" spans="1:33" x14ac:dyDescent="0.2">
      <c r="A1589" s="205"/>
      <c r="B1589" s="205"/>
      <c r="C1589" s="205"/>
      <c r="D1589" s="205"/>
      <c r="E1589" s="205"/>
      <c r="F1589" s="205"/>
      <c r="G1589" s="205"/>
      <c r="H1589" s="205"/>
      <c r="I1589" s="205"/>
      <c r="J1589" s="205"/>
      <c r="K1589" s="205"/>
      <c r="L1589" s="205"/>
      <c r="M1589" s="205"/>
      <c r="N1589" s="205"/>
      <c r="O1589" s="205"/>
      <c r="P1589" s="205"/>
      <c r="Q1589" s="205"/>
      <c r="R1589" s="205"/>
      <c r="S1589" s="205"/>
      <c r="T1589" s="205"/>
      <c r="X1589" s="205"/>
      <c r="Y1589" s="205"/>
      <c r="AG1589" s="787"/>
    </row>
    <row r="1590" spans="1:33" x14ac:dyDescent="0.2">
      <c r="A1590" s="205"/>
      <c r="B1590" s="205"/>
      <c r="C1590" s="205"/>
      <c r="D1590" s="205"/>
      <c r="E1590" s="205"/>
      <c r="F1590" s="205"/>
      <c r="G1590" s="205"/>
      <c r="H1590" s="205"/>
      <c r="I1590" s="205"/>
      <c r="J1590" s="205"/>
      <c r="K1590" s="205"/>
      <c r="L1590" s="205"/>
      <c r="M1590" s="205"/>
      <c r="N1590" s="205"/>
      <c r="O1590" s="205"/>
      <c r="P1590" s="205"/>
      <c r="Q1590" s="205"/>
      <c r="R1590" s="205"/>
      <c r="S1590" s="205"/>
      <c r="T1590" s="205"/>
      <c r="X1590" s="205"/>
      <c r="Y1590" s="205"/>
      <c r="AG1590" s="787"/>
    </row>
    <row r="1591" spans="1:33" x14ac:dyDescent="0.2">
      <c r="A1591" s="205"/>
      <c r="B1591" s="205"/>
      <c r="C1591" s="205"/>
      <c r="D1591" s="205"/>
      <c r="E1591" s="205"/>
      <c r="F1591" s="205"/>
      <c r="G1591" s="205"/>
      <c r="H1591" s="205"/>
      <c r="I1591" s="205"/>
      <c r="J1591" s="205"/>
      <c r="K1591" s="205"/>
      <c r="L1591" s="205"/>
      <c r="M1591" s="205"/>
      <c r="N1591" s="205"/>
      <c r="O1591" s="205"/>
      <c r="P1591" s="205"/>
      <c r="Q1591" s="205"/>
      <c r="R1591" s="205"/>
      <c r="S1591" s="205"/>
      <c r="T1591" s="205"/>
      <c r="X1591" s="205"/>
      <c r="Y1591" s="205"/>
      <c r="AG1591" s="787"/>
    </row>
    <row r="1592" spans="1:33" x14ac:dyDescent="0.2">
      <c r="A1592" s="205"/>
      <c r="B1592" s="205"/>
      <c r="C1592" s="205"/>
      <c r="D1592" s="205"/>
      <c r="E1592" s="205"/>
      <c r="F1592" s="205"/>
      <c r="G1592" s="205"/>
      <c r="H1592" s="205"/>
      <c r="I1592" s="205"/>
      <c r="J1592" s="205"/>
      <c r="K1592" s="205"/>
      <c r="L1592" s="205"/>
      <c r="M1592" s="205"/>
      <c r="N1592" s="205"/>
      <c r="O1592" s="205"/>
      <c r="P1592" s="205"/>
      <c r="Q1592" s="205"/>
      <c r="R1592" s="205"/>
      <c r="S1592" s="205"/>
      <c r="T1592" s="205"/>
      <c r="X1592" s="205"/>
      <c r="Y1592" s="205"/>
      <c r="AG1592" s="787"/>
    </row>
    <row r="1593" spans="1:33" x14ac:dyDescent="0.2">
      <c r="A1593" s="205"/>
      <c r="B1593" s="205"/>
      <c r="C1593" s="205"/>
      <c r="D1593" s="205"/>
      <c r="E1593" s="205"/>
      <c r="F1593" s="205"/>
      <c r="G1593" s="205"/>
      <c r="H1593" s="205"/>
      <c r="I1593" s="205"/>
      <c r="J1593" s="205"/>
      <c r="K1593" s="205"/>
      <c r="L1593" s="205"/>
      <c r="M1593" s="205"/>
      <c r="N1593" s="205"/>
      <c r="O1593" s="205"/>
      <c r="P1593" s="205"/>
      <c r="Q1593" s="205"/>
      <c r="R1593" s="205"/>
      <c r="S1593" s="205"/>
      <c r="T1593" s="205"/>
      <c r="X1593" s="205"/>
      <c r="Y1593" s="205"/>
      <c r="AG1593" s="787"/>
    </row>
    <row r="1594" spans="1:33" x14ac:dyDescent="0.2">
      <c r="A1594" s="205"/>
      <c r="B1594" s="205"/>
      <c r="C1594" s="205"/>
      <c r="D1594" s="205"/>
      <c r="E1594" s="205"/>
      <c r="F1594" s="205"/>
      <c r="G1594" s="205"/>
      <c r="H1594" s="205"/>
      <c r="I1594" s="205"/>
      <c r="J1594" s="205"/>
      <c r="K1594" s="205"/>
      <c r="L1594" s="205"/>
      <c r="M1594" s="205"/>
      <c r="N1594" s="205"/>
      <c r="O1594" s="205"/>
      <c r="P1594" s="205"/>
      <c r="Q1594" s="205"/>
      <c r="R1594" s="205"/>
      <c r="S1594" s="205"/>
      <c r="T1594" s="205"/>
      <c r="X1594" s="205"/>
      <c r="Y1594" s="205"/>
      <c r="AG1594" s="787"/>
    </row>
    <row r="1595" spans="1:33" x14ac:dyDescent="0.2">
      <c r="A1595" s="205"/>
      <c r="B1595" s="205"/>
      <c r="C1595" s="205"/>
      <c r="D1595" s="205"/>
      <c r="E1595" s="205"/>
      <c r="F1595" s="205"/>
      <c r="G1595" s="205"/>
      <c r="H1595" s="205"/>
      <c r="I1595" s="205"/>
      <c r="J1595" s="205"/>
      <c r="K1595" s="205"/>
      <c r="L1595" s="205"/>
      <c r="M1595" s="205"/>
      <c r="N1595" s="205"/>
      <c r="O1595" s="205"/>
      <c r="P1595" s="205"/>
      <c r="Q1595" s="205"/>
      <c r="R1595" s="205"/>
      <c r="S1595" s="205"/>
      <c r="T1595" s="205"/>
      <c r="X1595" s="205"/>
      <c r="Y1595" s="205"/>
      <c r="AG1595" s="787"/>
    </row>
    <row r="1596" spans="1:33" x14ac:dyDescent="0.2">
      <c r="A1596" s="205"/>
      <c r="B1596" s="205"/>
      <c r="C1596" s="205"/>
      <c r="D1596" s="205"/>
      <c r="E1596" s="205"/>
      <c r="F1596" s="205"/>
      <c r="G1596" s="205"/>
      <c r="H1596" s="205"/>
      <c r="I1596" s="205"/>
      <c r="J1596" s="205"/>
      <c r="K1596" s="205"/>
      <c r="L1596" s="205"/>
      <c r="M1596" s="205"/>
      <c r="N1596" s="205"/>
      <c r="O1596" s="205"/>
      <c r="P1596" s="205"/>
      <c r="Q1596" s="205"/>
      <c r="R1596" s="205"/>
      <c r="S1596" s="205"/>
      <c r="T1596" s="205"/>
      <c r="X1596" s="205"/>
      <c r="Y1596" s="205"/>
      <c r="AG1596" s="787"/>
    </row>
    <row r="1597" spans="1:33" x14ac:dyDescent="0.2">
      <c r="A1597" s="205"/>
      <c r="B1597" s="205"/>
      <c r="C1597" s="205"/>
      <c r="D1597" s="205"/>
      <c r="E1597" s="205"/>
      <c r="F1597" s="205"/>
      <c r="G1597" s="205"/>
      <c r="H1597" s="205"/>
      <c r="I1597" s="205"/>
      <c r="J1597" s="205"/>
      <c r="K1597" s="205"/>
      <c r="L1597" s="205"/>
      <c r="M1597" s="205"/>
      <c r="N1597" s="205"/>
      <c r="O1597" s="205"/>
      <c r="P1597" s="205"/>
      <c r="Q1597" s="205"/>
      <c r="R1597" s="205"/>
      <c r="S1597" s="205"/>
      <c r="T1597" s="205"/>
      <c r="X1597" s="205"/>
      <c r="Y1597" s="205"/>
      <c r="AG1597" s="787"/>
    </row>
    <row r="1598" spans="1:33" x14ac:dyDescent="0.2">
      <c r="A1598" s="205"/>
      <c r="B1598" s="205"/>
      <c r="C1598" s="205"/>
      <c r="D1598" s="205"/>
      <c r="E1598" s="205"/>
      <c r="F1598" s="205"/>
      <c r="G1598" s="205"/>
      <c r="H1598" s="205"/>
      <c r="I1598" s="205"/>
      <c r="J1598" s="205"/>
      <c r="K1598" s="205"/>
      <c r="L1598" s="205"/>
      <c r="M1598" s="205"/>
      <c r="N1598" s="205"/>
      <c r="O1598" s="205"/>
      <c r="P1598" s="205"/>
      <c r="Q1598" s="205"/>
      <c r="R1598" s="205"/>
      <c r="S1598" s="205"/>
      <c r="T1598" s="205"/>
      <c r="X1598" s="205"/>
      <c r="Y1598" s="205"/>
      <c r="AG1598" s="787"/>
    </row>
    <row r="1599" spans="1:33" x14ac:dyDescent="0.2">
      <c r="A1599" s="205"/>
      <c r="B1599" s="205"/>
      <c r="C1599" s="205"/>
      <c r="D1599" s="205"/>
      <c r="E1599" s="205"/>
      <c r="F1599" s="205"/>
      <c r="G1599" s="205"/>
      <c r="H1599" s="205"/>
      <c r="I1599" s="205"/>
      <c r="J1599" s="205"/>
      <c r="K1599" s="205"/>
      <c r="L1599" s="205"/>
      <c r="M1599" s="205"/>
      <c r="N1599" s="205"/>
      <c r="O1599" s="205"/>
      <c r="P1599" s="205"/>
      <c r="Q1599" s="205"/>
      <c r="R1599" s="205"/>
      <c r="S1599" s="205"/>
      <c r="T1599" s="205"/>
      <c r="X1599" s="205"/>
      <c r="Y1599" s="205"/>
      <c r="AG1599" s="787"/>
    </row>
    <row r="1600" spans="1:33" x14ac:dyDescent="0.2">
      <c r="A1600" s="205"/>
      <c r="B1600" s="205"/>
      <c r="C1600" s="205"/>
      <c r="D1600" s="205"/>
      <c r="E1600" s="205"/>
      <c r="F1600" s="205"/>
      <c r="G1600" s="205"/>
      <c r="H1600" s="205"/>
      <c r="I1600" s="205"/>
      <c r="J1600" s="205"/>
      <c r="K1600" s="205"/>
      <c r="L1600" s="205"/>
      <c r="M1600" s="205"/>
      <c r="N1600" s="205"/>
      <c r="O1600" s="205"/>
      <c r="P1600" s="205"/>
      <c r="Q1600" s="205"/>
      <c r="R1600" s="205"/>
      <c r="S1600" s="205"/>
      <c r="T1600" s="205"/>
      <c r="X1600" s="205"/>
      <c r="Y1600" s="205"/>
      <c r="AG1600" s="787"/>
    </row>
    <row r="1601" spans="1:33" x14ac:dyDescent="0.2">
      <c r="A1601" s="205"/>
      <c r="B1601" s="205"/>
      <c r="C1601" s="205"/>
      <c r="D1601" s="205"/>
      <c r="E1601" s="205"/>
      <c r="F1601" s="205"/>
      <c r="G1601" s="205"/>
      <c r="H1601" s="205"/>
      <c r="I1601" s="205"/>
      <c r="J1601" s="205"/>
      <c r="K1601" s="205"/>
      <c r="L1601" s="205"/>
      <c r="M1601" s="205"/>
      <c r="N1601" s="205"/>
      <c r="O1601" s="205"/>
      <c r="P1601" s="205"/>
      <c r="Q1601" s="205"/>
      <c r="R1601" s="205"/>
      <c r="S1601" s="205"/>
      <c r="T1601" s="205"/>
      <c r="X1601" s="205"/>
      <c r="Y1601" s="205"/>
      <c r="AG1601" s="787"/>
    </row>
    <row r="1602" spans="1:33" x14ac:dyDescent="0.2">
      <c r="A1602" s="205"/>
      <c r="B1602" s="205"/>
      <c r="C1602" s="205"/>
      <c r="D1602" s="205"/>
      <c r="E1602" s="205"/>
      <c r="F1602" s="205"/>
      <c r="G1602" s="205"/>
      <c r="H1602" s="205"/>
      <c r="I1602" s="205"/>
      <c r="J1602" s="205"/>
      <c r="K1602" s="205"/>
      <c r="L1602" s="205"/>
      <c r="M1602" s="205"/>
      <c r="N1602" s="205"/>
      <c r="O1602" s="205"/>
      <c r="P1602" s="205"/>
      <c r="Q1602" s="205"/>
      <c r="R1602" s="205"/>
      <c r="S1602" s="205"/>
      <c r="T1602" s="205"/>
      <c r="X1602" s="205"/>
      <c r="Y1602" s="205"/>
      <c r="AG1602" s="787"/>
    </row>
    <row r="1603" spans="1:33" x14ac:dyDescent="0.2">
      <c r="A1603" s="205"/>
      <c r="B1603" s="205"/>
      <c r="C1603" s="205"/>
      <c r="D1603" s="205"/>
      <c r="E1603" s="205"/>
      <c r="F1603" s="205"/>
      <c r="G1603" s="205"/>
      <c r="H1603" s="205"/>
      <c r="I1603" s="205"/>
      <c r="J1603" s="205"/>
      <c r="K1603" s="205"/>
      <c r="L1603" s="205"/>
      <c r="M1603" s="205"/>
      <c r="N1603" s="205"/>
      <c r="O1603" s="205"/>
      <c r="P1603" s="205"/>
      <c r="Q1603" s="205"/>
      <c r="R1603" s="205"/>
      <c r="S1603" s="205"/>
      <c r="T1603" s="205"/>
      <c r="X1603" s="205"/>
      <c r="Y1603" s="205"/>
      <c r="AG1603" s="787"/>
    </row>
    <row r="1604" spans="1:33" x14ac:dyDescent="0.2">
      <c r="A1604" s="205"/>
      <c r="B1604" s="205"/>
      <c r="C1604" s="205"/>
      <c r="D1604" s="205"/>
      <c r="E1604" s="205"/>
      <c r="F1604" s="205"/>
      <c r="G1604" s="205"/>
      <c r="H1604" s="205"/>
      <c r="I1604" s="205"/>
      <c r="J1604" s="205"/>
      <c r="K1604" s="205"/>
      <c r="L1604" s="205"/>
      <c r="M1604" s="205"/>
      <c r="N1604" s="205"/>
      <c r="O1604" s="205"/>
      <c r="P1604" s="205"/>
      <c r="Q1604" s="205"/>
      <c r="R1604" s="205"/>
      <c r="S1604" s="205"/>
      <c r="T1604" s="205"/>
      <c r="X1604" s="205"/>
      <c r="Y1604" s="205"/>
      <c r="AG1604" s="787"/>
    </row>
    <row r="1605" spans="1:33" x14ac:dyDescent="0.2">
      <c r="A1605" s="205"/>
      <c r="B1605" s="205"/>
      <c r="C1605" s="205"/>
      <c r="D1605" s="205"/>
      <c r="E1605" s="205"/>
      <c r="F1605" s="205"/>
      <c r="G1605" s="205"/>
      <c r="H1605" s="205"/>
      <c r="I1605" s="205"/>
      <c r="J1605" s="205"/>
      <c r="K1605" s="205"/>
      <c r="L1605" s="205"/>
      <c r="M1605" s="205"/>
      <c r="N1605" s="205"/>
      <c r="O1605" s="205"/>
      <c r="P1605" s="205"/>
      <c r="Q1605" s="205"/>
      <c r="R1605" s="205"/>
      <c r="S1605" s="205"/>
      <c r="T1605" s="205"/>
      <c r="X1605" s="205"/>
      <c r="Y1605" s="205"/>
      <c r="AG1605" s="787"/>
    </row>
    <row r="1606" spans="1:33" x14ac:dyDescent="0.2">
      <c r="A1606" s="205"/>
      <c r="B1606" s="205"/>
      <c r="C1606" s="205"/>
      <c r="D1606" s="205"/>
      <c r="E1606" s="205"/>
      <c r="F1606" s="205"/>
      <c r="G1606" s="205"/>
      <c r="H1606" s="205"/>
      <c r="I1606" s="205"/>
      <c r="J1606" s="205"/>
      <c r="K1606" s="205"/>
      <c r="L1606" s="205"/>
      <c r="M1606" s="205"/>
      <c r="N1606" s="205"/>
      <c r="O1606" s="205"/>
      <c r="P1606" s="205"/>
      <c r="Q1606" s="205"/>
      <c r="R1606" s="205"/>
      <c r="S1606" s="205"/>
      <c r="T1606" s="205"/>
      <c r="X1606" s="205"/>
      <c r="Y1606" s="205"/>
      <c r="AG1606" s="787"/>
    </row>
    <row r="1607" spans="1:33" x14ac:dyDescent="0.2">
      <c r="A1607" s="205"/>
      <c r="B1607" s="205"/>
      <c r="C1607" s="205"/>
      <c r="D1607" s="205"/>
      <c r="E1607" s="205"/>
      <c r="F1607" s="205"/>
      <c r="G1607" s="205"/>
      <c r="H1607" s="205"/>
      <c r="I1607" s="205"/>
      <c r="J1607" s="205"/>
      <c r="K1607" s="205"/>
      <c r="L1607" s="205"/>
      <c r="M1607" s="205"/>
      <c r="N1607" s="205"/>
      <c r="O1607" s="205"/>
      <c r="P1607" s="205"/>
      <c r="Q1607" s="205"/>
      <c r="R1607" s="205"/>
      <c r="S1607" s="205"/>
      <c r="T1607" s="205"/>
      <c r="X1607" s="205"/>
      <c r="Y1607" s="205"/>
      <c r="AG1607" s="787"/>
    </row>
    <row r="1608" spans="1:33" x14ac:dyDescent="0.2">
      <c r="A1608" s="205"/>
      <c r="B1608" s="205"/>
      <c r="C1608" s="205"/>
      <c r="D1608" s="205"/>
      <c r="E1608" s="205"/>
      <c r="F1608" s="205"/>
      <c r="G1608" s="205"/>
      <c r="H1608" s="205"/>
      <c r="I1608" s="205"/>
      <c r="J1608" s="205"/>
      <c r="K1608" s="205"/>
      <c r="L1608" s="205"/>
      <c r="M1608" s="205"/>
      <c r="N1608" s="205"/>
      <c r="O1608" s="205"/>
      <c r="P1608" s="205"/>
      <c r="Q1608" s="205"/>
      <c r="R1608" s="205"/>
      <c r="S1608" s="205"/>
      <c r="T1608" s="205"/>
      <c r="X1608" s="205"/>
      <c r="Y1608" s="205"/>
      <c r="AG1608" s="787"/>
    </row>
    <row r="1609" spans="1:33" x14ac:dyDescent="0.2">
      <c r="A1609" s="205"/>
      <c r="B1609" s="205"/>
      <c r="C1609" s="205"/>
      <c r="D1609" s="205"/>
      <c r="E1609" s="205"/>
      <c r="F1609" s="205"/>
      <c r="G1609" s="205"/>
      <c r="H1609" s="205"/>
      <c r="I1609" s="205"/>
      <c r="J1609" s="205"/>
      <c r="K1609" s="205"/>
      <c r="L1609" s="205"/>
      <c r="M1609" s="205"/>
      <c r="N1609" s="205"/>
      <c r="O1609" s="205"/>
      <c r="P1609" s="205"/>
      <c r="Q1609" s="205"/>
      <c r="R1609" s="205"/>
      <c r="S1609" s="205"/>
      <c r="T1609" s="205"/>
      <c r="X1609" s="205"/>
      <c r="Y1609" s="205"/>
      <c r="AG1609" s="787"/>
    </row>
    <row r="1610" spans="1:33" x14ac:dyDescent="0.2">
      <c r="A1610" s="205"/>
      <c r="B1610" s="205"/>
      <c r="C1610" s="205"/>
      <c r="D1610" s="205"/>
      <c r="E1610" s="205"/>
      <c r="F1610" s="205"/>
      <c r="G1610" s="205"/>
      <c r="H1610" s="205"/>
      <c r="I1610" s="205"/>
      <c r="J1610" s="205"/>
      <c r="K1610" s="205"/>
      <c r="L1610" s="205"/>
      <c r="M1610" s="205"/>
      <c r="N1610" s="205"/>
      <c r="O1610" s="205"/>
      <c r="P1610" s="205"/>
      <c r="Q1610" s="205"/>
      <c r="R1610" s="205"/>
      <c r="S1610" s="205"/>
      <c r="T1610" s="205"/>
      <c r="X1610" s="205"/>
      <c r="Y1610" s="205"/>
      <c r="AG1610" s="787"/>
    </row>
    <row r="1611" spans="1:33" x14ac:dyDescent="0.2">
      <c r="A1611" s="205"/>
      <c r="B1611" s="205"/>
      <c r="C1611" s="205"/>
      <c r="D1611" s="205"/>
      <c r="E1611" s="205"/>
      <c r="F1611" s="205"/>
      <c r="G1611" s="205"/>
      <c r="H1611" s="205"/>
      <c r="I1611" s="205"/>
      <c r="J1611" s="205"/>
      <c r="K1611" s="205"/>
      <c r="L1611" s="205"/>
      <c r="M1611" s="205"/>
      <c r="N1611" s="205"/>
      <c r="O1611" s="205"/>
      <c r="P1611" s="205"/>
      <c r="Q1611" s="205"/>
      <c r="R1611" s="205"/>
      <c r="S1611" s="205"/>
      <c r="T1611" s="205"/>
      <c r="X1611" s="205"/>
      <c r="Y1611" s="205"/>
      <c r="AG1611" s="787"/>
    </row>
    <row r="1612" spans="1:33" x14ac:dyDescent="0.2">
      <c r="A1612" s="205"/>
      <c r="B1612" s="205"/>
      <c r="C1612" s="205"/>
      <c r="D1612" s="205"/>
      <c r="E1612" s="205"/>
      <c r="F1612" s="205"/>
      <c r="G1612" s="205"/>
      <c r="H1612" s="205"/>
      <c r="I1612" s="205"/>
      <c r="J1612" s="205"/>
      <c r="K1612" s="205"/>
      <c r="L1612" s="205"/>
      <c r="M1612" s="205"/>
      <c r="N1612" s="205"/>
      <c r="O1612" s="205"/>
      <c r="P1612" s="205"/>
      <c r="Q1612" s="205"/>
      <c r="R1612" s="205"/>
      <c r="S1612" s="205"/>
      <c r="T1612" s="205"/>
      <c r="X1612" s="205"/>
      <c r="Y1612" s="205"/>
      <c r="AG1612" s="787"/>
    </row>
    <row r="1613" spans="1:33" x14ac:dyDescent="0.2">
      <c r="A1613" s="205"/>
      <c r="B1613" s="205"/>
      <c r="C1613" s="205"/>
      <c r="D1613" s="205"/>
      <c r="E1613" s="205"/>
      <c r="F1613" s="205"/>
      <c r="G1613" s="205"/>
      <c r="H1613" s="205"/>
      <c r="I1613" s="205"/>
      <c r="J1613" s="205"/>
      <c r="K1613" s="205"/>
      <c r="L1613" s="205"/>
      <c r="M1613" s="205"/>
      <c r="N1613" s="205"/>
      <c r="O1613" s="205"/>
      <c r="P1613" s="205"/>
      <c r="Q1613" s="205"/>
      <c r="R1613" s="205"/>
      <c r="S1613" s="205"/>
      <c r="T1613" s="205"/>
      <c r="X1613" s="205"/>
      <c r="Y1613" s="205"/>
      <c r="AG1613" s="787"/>
    </row>
    <row r="1614" spans="1:33" x14ac:dyDescent="0.2">
      <c r="A1614" s="205"/>
      <c r="B1614" s="205"/>
      <c r="C1614" s="205"/>
      <c r="D1614" s="205"/>
      <c r="E1614" s="205"/>
      <c r="F1614" s="205"/>
      <c r="G1614" s="205"/>
      <c r="H1614" s="205"/>
      <c r="I1614" s="205"/>
      <c r="J1614" s="205"/>
      <c r="K1614" s="205"/>
      <c r="L1614" s="205"/>
      <c r="M1614" s="205"/>
      <c r="N1614" s="205"/>
      <c r="O1614" s="205"/>
      <c r="P1614" s="205"/>
      <c r="Q1614" s="205"/>
      <c r="R1614" s="205"/>
      <c r="S1614" s="205"/>
      <c r="T1614" s="205"/>
      <c r="X1614" s="205"/>
      <c r="Y1614" s="205"/>
      <c r="AG1614" s="787"/>
    </row>
    <row r="1615" spans="1:33" x14ac:dyDescent="0.2">
      <c r="A1615" s="205"/>
      <c r="B1615" s="205"/>
      <c r="C1615" s="205"/>
      <c r="D1615" s="205"/>
      <c r="E1615" s="205"/>
      <c r="F1615" s="205"/>
      <c r="G1615" s="205"/>
      <c r="H1615" s="205"/>
      <c r="I1615" s="205"/>
      <c r="J1615" s="205"/>
      <c r="K1615" s="205"/>
      <c r="L1615" s="205"/>
      <c r="M1615" s="205"/>
      <c r="N1615" s="205"/>
      <c r="O1615" s="205"/>
      <c r="P1615" s="205"/>
      <c r="Q1615" s="205"/>
      <c r="R1615" s="205"/>
      <c r="S1615" s="205"/>
      <c r="T1615" s="205"/>
      <c r="X1615" s="205"/>
      <c r="Y1615" s="205"/>
      <c r="AG1615" s="787"/>
    </row>
    <row r="1616" spans="1:33" x14ac:dyDescent="0.2">
      <c r="A1616" s="205"/>
      <c r="B1616" s="205"/>
      <c r="C1616" s="205"/>
      <c r="D1616" s="205"/>
      <c r="E1616" s="205"/>
      <c r="F1616" s="205"/>
      <c r="G1616" s="205"/>
      <c r="H1616" s="205"/>
      <c r="I1616" s="205"/>
      <c r="J1616" s="205"/>
      <c r="K1616" s="205"/>
      <c r="L1616" s="205"/>
      <c r="M1616" s="205"/>
      <c r="N1616" s="205"/>
      <c r="O1616" s="205"/>
      <c r="P1616" s="205"/>
      <c r="Q1616" s="205"/>
      <c r="R1616" s="205"/>
      <c r="S1616" s="205"/>
      <c r="T1616" s="205"/>
      <c r="X1616" s="205"/>
      <c r="Y1616" s="205"/>
      <c r="AG1616" s="787"/>
    </row>
    <row r="1617" spans="1:33" x14ac:dyDescent="0.2">
      <c r="A1617" s="205"/>
      <c r="B1617" s="205"/>
      <c r="C1617" s="205"/>
      <c r="D1617" s="205"/>
      <c r="E1617" s="205"/>
      <c r="F1617" s="205"/>
      <c r="G1617" s="205"/>
      <c r="H1617" s="205"/>
      <c r="I1617" s="205"/>
      <c r="J1617" s="205"/>
      <c r="K1617" s="205"/>
      <c r="L1617" s="205"/>
      <c r="M1617" s="205"/>
      <c r="N1617" s="205"/>
      <c r="O1617" s="205"/>
      <c r="P1617" s="205"/>
      <c r="Q1617" s="205"/>
      <c r="R1617" s="205"/>
      <c r="S1617" s="205"/>
      <c r="T1617" s="205"/>
      <c r="X1617" s="205"/>
      <c r="Y1617" s="205"/>
      <c r="AG1617" s="787"/>
    </row>
    <row r="1618" spans="1:33" x14ac:dyDescent="0.2">
      <c r="A1618" s="205"/>
      <c r="B1618" s="205"/>
      <c r="C1618" s="205"/>
      <c r="D1618" s="205"/>
      <c r="E1618" s="205"/>
      <c r="F1618" s="205"/>
      <c r="G1618" s="205"/>
      <c r="H1618" s="205"/>
      <c r="I1618" s="205"/>
      <c r="J1618" s="205"/>
      <c r="K1618" s="205"/>
      <c r="L1618" s="205"/>
      <c r="M1618" s="205"/>
      <c r="N1618" s="205"/>
      <c r="O1618" s="205"/>
      <c r="P1618" s="205"/>
      <c r="Q1618" s="205"/>
      <c r="R1618" s="205"/>
      <c r="S1618" s="205"/>
      <c r="T1618" s="205"/>
      <c r="X1618" s="205"/>
      <c r="Y1618" s="205"/>
      <c r="AG1618" s="787"/>
    </row>
    <row r="1619" spans="1:33" x14ac:dyDescent="0.2">
      <c r="A1619" s="205"/>
      <c r="B1619" s="205"/>
      <c r="C1619" s="205"/>
      <c r="D1619" s="205"/>
      <c r="E1619" s="205"/>
      <c r="F1619" s="205"/>
      <c r="G1619" s="205"/>
      <c r="H1619" s="205"/>
      <c r="I1619" s="205"/>
      <c r="J1619" s="205"/>
      <c r="K1619" s="205"/>
      <c r="L1619" s="205"/>
      <c r="M1619" s="205"/>
      <c r="N1619" s="205"/>
      <c r="O1619" s="205"/>
      <c r="P1619" s="205"/>
      <c r="Q1619" s="205"/>
      <c r="R1619" s="205"/>
      <c r="S1619" s="205"/>
      <c r="T1619" s="205"/>
      <c r="X1619" s="205"/>
      <c r="Y1619" s="205"/>
      <c r="AG1619" s="787"/>
    </row>
    <row r="1620" spans="1:33" x14ac:dyDescent="0.2">
      <c r="A1620" s="205"/>
      <c r="B1620" s="205"/>
      <c r="C1620" s="205"/>
      <c r="D1620" s="205"/>
      <c r="E1620" s="205"/>
      <c r="F1620" s="205"/>
      <c r="G1620" s="205"/>
      <c r="H1620" s="205"/>
      <c r="I1620" s="205"/>
      <c r="J1620" s="205"/>
      <c r="K1620" s="205"/>
      <c r="L1620" s="205"/>
      <c r="M1620" s="205"/>
      <c r="N1620" s="205"/>
      <c r="O1620" s="205"/>
      <c r="P1620" s="205"/>
      <c r="Q1620" s="205"/>
      <c r="R1620" s="205"/>
      <c r="S1620" s="205"/>
      <c r="T1620" s="205"/>
      <c r="X1620" s="205"/>
      <c r="Y1620" s="205"/>
      <c r="AG1620" s="787"/>
    </row>
    <row r="1621" spans="1:33" x14ac:dyDescent="0.2">
      <c r="A1621" s="205"/>
      <c r="B1621" s="205"/>
      <c r="C1621" s="205"/>
      <c r="D1621" s="205"/>
      <c r="E1621" s="205"/>
      <c r="F1621" s="205"/>
      <c r="G1621" s="205"/>
      <c r="H1621" s="205"/>
      <c r="I1621" s="205"/>
      <c r="J1621" s="205"/>
      <c r="K1621" s="205"/>
      <c r="L1621" s="205"/>
      <c r="M1621" s="205"/>
      <c r="N1621" s="205"/>
      <c r="O1621" s="205"/>
      <c r="P1621" s="205"/>
      <c r="Q1621" s="205"/>
      <c r="R1621" s="205"/>
      <c r="S1621" s="205"/>
      <c r="T1621" s="205"/>
      <c r="X1621" s="205"/>
      <c r="Y1621" s="205"/>
      <c r="AG1621" s="787"/>
    </row>
    <row r="1622" spans="1:33" x14ac:dyDescent="0.2">
      <c r="A1622" s="205"/>
      <c r="B1622" s="205"/>
      <c r="C1622" s="205"/>
      <c r="D1622" s="205"/>
      <c r="E1622" s="205"/>
      <c r="F1622" s="205"/>
      <c r="G1622" s="205"/>
      <c r="H1622" s="205"/>
      <c r="I1622" s="205"/>
      <c r="J1622" s="205"/>
      <c r="K1622" s="205"/>
      <c r="L1622" s="205"/>
      <c r="M1622" s="205"/>
      <c r="N1622" s="205"/>
      <c r="O1622" s="205"/>
      <c r="P1622" s="205"/>
      <c r="Q1622" s="205"/>
      <c r="R1622" s="205"/>
      <c r="S1622" s="205"/>
      <c r="T1622" s="205"/>
      <c r="X1622" s="205"/>
      <c r="Y1622" s="205"/>
      <c r="AG1622" s="787"/>
    </row>
    <row r="1623" spans="1:33" x14ac:dyDescent="0.2">
      <c r="A1623" s="205"/>
      <c r="B1623" s="205"/>
      <c r="C1623" s="205"/>
      <c r="D1623" s="205"/>
      <c r="E1623" s="205"/>
      <c r="F1623" s="205"/>
      <c r="G1623" s="205"/>
      <c r="H1623" s="205"/>
      <c r="I1623" s="205"/>
      <c r="J1623" s="205"/>
      <c r="K1623" s="205"/>
      <c r="L1623" s="205"/>
      <c r="M1623" s="205"/>
      <c r="N1623" s="205"/>
      <c r="O1623" s="205"/>
      <c r="P1623" s="205"/>
      <c r="Q1623" s="205"/>
      <c r="R1623" s="205"/>
      <c r="S1623" s="205"/>
      <c r="T1623" s="205"/>
      <c r="X1623" s="205"/>
      <c r="Y1623" s="205"/>
      <c r="AG1623" s="787"/>
    </row>
    <row r="1624" spans="1:33" x14ac:dyDescent="0.2">
      <c r="A1624" s="205"/>
      <c r="B1624" s="205"/>
      <c r="C1624" s="205"/>
      <c r="D1624" s="205"/>
      <c r="E1624" s="205"/>
      <c r="F1624" s="205"/>
      <c r="G1624" s="205"/>
      <c r="H1624" s="205"/>
      <c r="I1624" s="205"/>
      <c r="J1624" s="205"/>
      <c r="K1624" s="205"/>
      <c r="L1624" s="205"/>
      <c r="M1624" s="205"/>
      <c r="N1624" s="205"/>
      <c r="O1624" s="205"/>
      <c r="P1624" s="205"/>
      <c r="Q1624" s="205"/>
      <c r="R1624" s="205"/>
      <c r="S1624" s="205"/>
      <c r="T1624" s="205"/>
      <c r="X1624" s="205"/>
      <c r="Y1624" s="205"/>
      <c r="AG1624" s="787"/>
    </row>
    <row r="1625" spans="1:33" x14ac:dyDescent="0.2">
      <c r="A1625" s="205"/>
      <c r="B1625" s="205"/>
      <c r="C1625" s="205"/>
      <c r="D1625" s="205"/>
      <c r="E1625" s="205"/>
      <c r="F1625" s="205"/>
      <c r="G1625" s="205"/>
      <c r="H1625" s="205"/>
      <c r="I1625" s="205"/>
      <c r="J1625" s="205"/>
      <c r="K1625" s="205"/>
      <c r="L1625" s="205"/>
      <c r="M1625" s="205"/>
      <c r="N1625" s="205"/>
      <c r="O1625" s="205"/>
      <c r="P1625" s="205"/>
      <c r="Q1625" s="205"/>
      <c r="R1625" s="205"/>
      <c r="S1625" s="205"/>
      <c r="T1625" s="205"/>
      <c r="X1625" s="205"/>
      <c r="Y1625" s="205"/>
      <c r="AG1625" s="787"/>
    </row>
    <row r="1626" spans="1:33" x14ac:dyDescent="0.2">
      <c r="A1626" s="205"/>
      <c r="B1626" s="205"/>
      <c r="C1626" s="205"/>
      <c r="D1626" s="205"/>
      <c r="E1626" s="205"/>
      <c r="F1626" s="205"/>
      <c r="G1626" s="205"/>
      <c r="H1626" s="205"/>
      <c r="I1626" s="205"/>
      <c r="J1626" s="205"/>
      <c r="K1626" s="205"/>
      <c r="L1626" s="205"/>
      <c r="M1626" s="205"/>
      <c r="N1626" s="205"/>
      <c r="O1626" s="205"/>
      <c r="P1626" s="205"/>
      <c r="Q1626" s="205"/>
      <c r="R1626" s="205"/>
      <c r="S1626" s="205"/>
      <c r="T1626" s="205"/>
      <c r="X1626" s="205"/>
      <c r="Y1626" s="205"/>
      <c r="AG1626" s="787"/>
    </row>
    <row r="1627" spans="1:33" x14ac:dyDescent="0.2">
      <c r="A1627" s="205"/>
      <c r="B1627" s="205"/>
      <c r="C1627" s="205"/>
      <c r="D1627" s="205"/>
      <c r="E1627" s="205"/>
      <c r="F1627" s="205"/>
      <c r="G1627" s="205"/>
      <c r="H1627" s="205"/>
      <c r="I1627" s="205"/>
      <c r="J1627" s="205"/>
      <c r="K1627" s="205"/>
      <c r="L1627" s="205"/>
      <c r="M1627" s="205"/>
      <c r="N1627" s="205"/>
      <c r="O1627" s="205"/>
      <c r="P1627" s="205"/>
      <c r="Q1627" s="205"/>
      <c r="R1627" s="205"/>
      <c r="S1627" s="205"/>
      <c r="T1627" s="205"/>
      <c r="X1627" s="205"/>
      <c r="Y1627" s="205"/>
      <c r="AG1627" s="787"/>
    </row>
    <row r="1628" spans="1:33" x14ac:dyDescent="0.2">
      <c r="A1628" s="205"/>
      <c r="B1628" s="205"/>
      <c r="C1628" s="205"/>
      <c r="D1628" s="205"/>
      <c r="E1628" s="205"/>
      <c r="F1628" s="205"/>
      <c r="G1628" s="205"/>
      <c r="H1628" s="205"/>
      <c r="I1628" s="205"/>
      <c r="J1628" s="205"/>
      <c r="K1628" s="205"/>
      <c r="L1628" s="205"/>
      <c r="M1628" s="205"/>
      <c r="N1628" s="205"/>
      <c r="O1628" s="205"/>
      <c r="P1628" s="205"/>
      <c r="Q1628" s="205"/>
      <c r="R1628" s="205"/>
      <c r="S1628" s="205"/>
      <c r="T1628" s="205"/>
      <c r="X1628" s="205"/>
      <c r="Y1628" s="205"/>
      <c r="AG1628" s="787"/>
    </row>
    <row r="1629" spans="1:33" x14ac:dyDescent="0.2">
      <c r="A1629" s="205"/>
      <c r="B1629" s="205"/>
      <c r="C1629" s="205"/>
      <c r="D1629" s="205"/>
      <c r="E1629" s="205"/>
      <c r="F1629" s="205"/>
      <c r="G1629" s="205"/>
      <c r="H1629" s="205"/>
      <c r="I1629" s="205"/>
      <c r="J1629" s="205"/>
      <c r="K1629" s="205"/>
      <c r="L1629" s="205"/>
      <c r="M1629" s="205"/>
      <c r="N1629" s="205"/>
      <c r="O1629" s="205"/>
      <c r="P1629" s="205"/>
      <c r="Q1629" s="205"/>
      <c r="R1629" s="205"/>
      <c r="S1629" s="205"/>
      <c r="T1629" s="205"/>
      <c r="X1629" s="205"/>
      <c r="Y1629" s="205"/>
      <c r="AG1629" s="787"/>
    </row>
    <row r="1630" spans="1:33" x14ac:dyDescent="0.2">
      <c r="A1630" s="205"/>
      <c r="B1630" s="205"/>
      <c r="C1630" s="205"/>
      <c r="D1630" s="205"/>
      <c r="E1630" s="205"/>
      <c r="F1630" s="205"/>
      <c r="G1630" s="205"/>
      <c r="H1630" s="205"/>
      <c r="I1630" s="205"/>
      <c r="J1630" s="205"/>
      <c r="K1630" s="205"/>
      <c r="L1630" s="205"/>
      <c r="M1630" s="205"/>
      <c r="N1630" s="205"/>
      <c r="O1630" s="205"/>
      <c r="P1630" s="205"/>
      <c r="Q1630" s="205"/>
      <c r="R1630" s="205"/>
      <c r="S1630" s="205"/>
      <c r="T1630" s="205"/>
      <c r="X1630" s="205"/>
      <c r="Y1630" s="205"/>
      <c r="AG1630" s="787"/>
    </row>
    <row r="1631" spans="1:33" x14ac:dyDescent="0.2">
      <c r="A1631" s="205"/>
      <c r="B1631" s="205"/>
      <c r="C1631" s="205"/>
      <c r="D1631" s="205"/>
      <c r="E1631" s="205"/>
      <c r="F1631" s="205"/>
      <c r="G1631" s="205"/>
      <c r="H1631" s="205"/>
      <c r="I1631" s="205"/>
      <c r="J1631" s="205"/>
      <c r="K1631" s="205"/>
      <c r="L1631" s="205"/>
      <c r="M1631" s="205"/>
      <c r="N1631" s="205"/>
      <c r="O1631" s="205"/>
      <c r="P1631" s="205"/>
      <c r="Q1631" s="205"/>
      <c r="R1631" s="205"/>
      <c r="S1631" s="205"/>
      <c r="T1631" s="205"/>
      <c r="X1631" s="205"/>
      <c r="Y1631" s="205"/>
      <c r="AG1631" s="787"/>
    </row>
    <row r="1632" spans="1:33" x14ac:dyDescent="0.2">
      <c r="A1632" s="205"/>
      <c r="B1632" s="205"/>
      <c r="C1632" s="205"/>
      <c r="D1632" s="205"/>
      <c r="E1632" s="205"/>
      <c r="F1632" s="205"/>
      <c r="G1632" s="205"/>
      <c r="H1632" s="205"/>
      <c r="I1632" s="205"/>
      <c r="J1632" s="205"/>
      <c r="K1632" s="205"/>
      <c r="L1632" s="205"/>
      <c r="M1632" s="205"/>
      <c r="N1632" s="205"/>
      <c r="O1632" s="205"/>
      <c r="P1632" s="205"/>
      <c r="Q1632" s="205"/>
      <c r="R1632" s="205"/>
      <c r="S1632" s="205"/>
      <c r="T1632" s="205"/>
      <c r="X1632" s="205"/>
      <c r="Y1632" s="205"/>
      <c r="AG1632" s="787"/>
    </row>
    <row r="1633" spans="1:33" x14ac:dyDescent="0.2">
      <c r="A1633" s="205"/>
      <c r="B1633" s="205"/>
      <c r="C1633" s="205"/>
      <c r="D1633" s="205"/>
      <c r="E1633" s="205"/>
      <c r="F1633" s="205"/>
      <c r="G1633" s="205"/>
      <c r="H1633" s="205"/>
      <c r="I1633" s="205"/>
      <c r="J1633" s="205"/>
      <c r="K1633" s="205"/>
      <c r="L1633" s="205"/>
      <c r="M1633" s="205"/>
      <c r="N1633" s="205"/>
      <c r="O1633" s="205"/>
      <c r="P1633" s="205"/>
      <c r="Q1633" s="205"/>
      <c r="R1633" s="205"/>
      <c r="S1633" s="205"/>
      <c r="T1633" s="205"/>
      <c r="X1633" s="205"/>
      <c r="Y1633" s="205"/>
      <c r="AG1633" s="787"/>
    </row>
    <row r="1634" spans="1:33" x14ac:dyDescent="0.2">
      <c r="A1634" s="205"/>
      <c r="B1634" s="205"/>
      <c r="C1634" s="205"/>
      <c r="D1634" s="205"/>
      <c r="E1634" s="205"/>
      <c r="F1634" s="205"/>
      <c r="G1634" s="205"/>
      <c r="H1634" s="205"/>
      <c r="I1634" s="205"/>
      <c r="J1634" s="205"/>
      <c r="K1634" s="205"/>
      <c r="L1634" s="205"/>
      <c r="M1634" s="205"/>
      <c r="N1634" s="205"/>
      <c r="O1634" s="205"/>
      <c r="P1634" s="205"/>
      <c r="Q1634" s="205"/>
      <c r="R1634" s="205"/>
      <c r="S1634" s="205"/>
      <c r="T1634" s="205"/>
      <c r="X1634" s="205"/>
      <c r="Y1634" s="205"/>
      <c r="AG1634" s="787"/>
    </row>
    <row r="1635" spans="1:33" x14ac:dyDescent="0.2">
      <c r="A1635" s="205"/>
      <c r="B1635" s="205"/>
      <c r="C1635" s="205"/>
      <c r="D1635" s="205"/>
      <c r="E1635" s="205"/>
      <c r="F1635" s="205"/>
      <c r="G1635" s="205"/>
      <c r="H1635" s="205"/>
      <c r="I1635" s="205"/>
      <c r="J1635" s="205"/>
      <c r="K1635" s="205"/>
      <c r="L1635" s="205"/>
      <c r="M1635" s="205"/>
      <c r="N1635" s="205"/>
      <c r="O1635" s="205"/>
      <c r="P1635" s="205"/>
      <c r="Q1635" s="205"/>
      <c r="R1635" s="205"/>
      <c r="S1635" s="205"/>
      <c r="T1635" s="205"/>
      <c r="X1635" s="205"/>
      <c r="Y1635" s="205"/>
      <c r="AG1635" s="787"/>
    </row>
    <row r="1636" spans="1:33" x14ac:dyDescent="0.2">
      <c r="A1636" s="205"/>
      <c r="B1636" s="205"/>
      <c r="C1636" s="205"/>
      <c r="D1636" s="205"/>
      <c r="E1636" s="205"/>
      <c r="F1636" s="205"/>
      <c r="G1636" s="205"/>
      <c r="H1636" s="205"/>
      <c r="I1636" s="205"/>
      <c r="J1636" s="205"/>
      <c r="K1636" s="205"/>
      <c r="L1636" s="205"/>
      <c r="M1636" s="205"/>
      <c r="N1636" s="205"/>
      <c r="O1636" s="205"/>
      <c r="P1636" s="205"/>
      <c r="Q1636" s="205"/>
      <c r="R1636" s="205"/>
      <c r="S1636" s="205"/>
      <c r="T1636" s="205"/>
      <c r="X1636" s="205"/>
      <c r="Y1636" s="205"/>
      <c r="AG1636" s="787"/>
    </row>
    <row r="1637" spans="1:33" x14ac:dyDescent="0.2">
      <c r="A1637" s="205"/>
      <c r="B1637" s="205"/>
      <c r="C1637" s="205"/>
      <c r="D1637" s="205"/>
      <c r="E1637" s="205"/>
      <c r="F1637" s="205"/>
      <c r="G1637" s="205"/>
      <c r="H1637" s="205"/>
      <c r="I1637" s="205"/>
      <c r="J1637" s="205"/>
      <c r="K1637" s="205"/>
      <c r="L1637" s="205"/>
      <c r="M1637" s="205"/>
      <c r="N1637" s="205"/>
      <c r="O1637" s="205"/>
      <c r="P1637" s="205"/>
      <c r="Q1637" s="205"/>
      <c r="R1637" s="205"/>
      <c r="S1637" s="205"/>
      <c r="T1637" s="205"/>
      <c r="X1637" s="205"/>
      <c r="Y1637" s="205"/>
      <c r="AG1637" s="787"/>
    </row>
    <row r="1638" spans="1:33" x14ac:dyDescent="0.2">
      <c r="A1638" s="205"/>
      <c r="B1638" s="205"/>
      <c r="C1638" s="205"/>
      <c r="D1638" s="205"/>
      <c r="E1638" s="205"/>
      <c r="F1638" s="205"/>
      <c r="G1638" s="205"/>
      <c r="H1638" s="205"/>
      <c r="I1638" s="205"/>
      <c r="J1638" s="205"/>
      <c r="K1638" s="205"/>
      <c r="L1638" s="205"/>
      <c r="M1638" s="205"/>
      <c r="N1638" s="205"/>
      <c r="O1638" s="205"/>
      <c r="P1638" s="205"/>
      <c r="Q1638" s="205"/>
      <c r="R1638" s="205"/>
      <c r="S1638" s="205"/>
      <c r="T1638" s="205"/>
      <c r="X1638" s="205"/>
      <c r="Y1638" s="205"/>
      <c r="AG1638" s="787"/>
    </row>
    <row r="1639" spans="1:33" x14ac:dyDescent="0.2">
      <c r="A1639" s="205"/>
      <c r="B1639" s="205"/>
      <c r="C1639" s="205"/>
      <c r="D1639" s="205"/>
      <c r="E1639" s="205"/>
      <c r="F1639" s="205"/>
      <c r="G1639" s="205"/>
      <c r="H1639" s="205"/>
      <c r="I1639" s="205"/>
      <c r="J1639" s="205"/>
      <c r="K1639" s="205"/>
      <c r="L1639" s="205"/>
      <c r="M1639" s="205"/>
      <c r="N1639" s="205"/>
      <c r="O1639" s="205"/>
      <c r="P1639" s="205"/>
      <c r="Q1639" s="205"/>
      <c r="R1639" s="205"/>
      <c r="S1639" s="205"/>
      <c r="T1639" s="205"/>
      <c r="X1639" s="205"/>
      <c r="Y1639" s="205"/>
      <c r="AG1639" s="787"/>
    </row>
    <row r="1640" spans="1:33" x14ac:dyDescent="0.2">
      <c r="A1640" s="205"/>
      <c r="B1640" s="205"/>
      <c r="C1640" s="205"/>
      <c r="D1640" s="205"/>
      <c r="E1640" s="205"/>
      <c r="F1640" s="205"/>
      <c r="G1640" s="205"/>
      <c r="H1640" s="205"/>
      <c r="I1640" s="205"/>
      <c r="J1640" s="205"/>
      <c r="K1640" s="205"/>
      <c r="L1640" s="205"/>
      <c r="M1640" s="205"/>
      <c r="N1640" s="205"/>
      <c r="O1640" s="205"/>
      <c r="P1640" s="205"/>
      <c r="Q1640" s="205"/>
      <c r="R1640" s="205"/>
      <c r="S1640" s="205"/>
      <c r="T1640" s="205"/>
      <c r="X1640" s="205"/>
      <c r="Y1640" s="205"/>
      <c r="AG1640" s="787"/>
    </row>
    <row r="1641" spans="1:33" x14ac:dyDescent="0.2">
      <c r="A1641" s="205"/>
      <c r="B1641" s="205"/>
      <c r="C1641" s="205"/>
      <c r="D1641" s="205"/>
      <c r="E1641" s="205"/>
      <c r="F1641" s="205"/>
      <c r="G1641" s="205"/>
      <c r="H1641" s="205"/>
      <c r="I1641" s="205"/>
      <c r="J1641" s="205"/>
      <c r="K1641" s="205"/>
      <c r="L1641" s="205"/>
      <c r="M1641" s="205"/>
      <c r="N1641" s="205"/>
      <c r="O1641" s="205"/>
      <c r="P1641" s="205"/>
      <c r="Q1641" s="205"/>
      <c r="R1641" s="205"/>
      <c r="S1641" s="205"/>
      <c r="T1641" s="205"/>
      <c r="X1641" s="205"/>
      <c r="Y1641" s="205"/>
      <c r="AG1641" s="787"/>
    </row>
    <row r="1642" spans="1:33" x14ac:dyDescent="0.2">
      <c r="A1642" s="205"/>
      <c r="B1642" s="205"/>
      <c r="C1642" s="205"/>
      <c r="D1642" s="205"/>
      <c r="E1642" s="205"/>
      <c r="F1642" s="205"/>
      <c r="G1642" s="205"/>
      <c r="H1642" s="205"/>
      <c r="I1642" s="205"/>
      <c r="J1642" s="205"/>
      <c r="K1642" s="205"/>
      <c r="L1642" s="205"/>
      <c r="M1642" s="205"/>
      <c r="N1642" s="205"/>
      <c r="O1642" s="205"/>
      <c r="P1642" s="205"/>
      <c r="Q1642" s="205"/>
      <c r="R1642" s="205"/>
      <c r="S1642" s="205"/>
      <c r="T1642" s="205"/>
      <c r="X1642" s="205"/>
      <c r="Y1642" s="205"/>
      <c r="AG1642" s="787"/>
    </row>
    <row r="1643" spans="1:33" x14ac:dyDescent="0.2">
      <c r="A1643" s="205"/>
      <c r="B1643" s="205"/>
      <c r="C1643" s="205"/>
      <c r="D1643" s="205"/>
      <c r="E1643" s="205"/>
      <c r="F1643" s="205"/>
      <c r="G1643" s="205"/>
      <c r="H1643" s="205"/>
      <c r="I1643" s="205"/>
      <c r="J1643" s="205"/>
      <c r="K1643" s="205"/>
      <c r="L1643" s="205"/>
      <c r="M1643" s="205"/>
      <c r="N1643" s="205"/>
      <c r="O1643" s="205"/>
      <c r="P1643" s="205"/>
      <c r="Q1643" s="205"/>
      <c r="R1643" s="205"/>
      <c r="S1643" s="205"/>
      <c r="T1643" s="205"/>
      <c r="X1643" s="205"/>
      <c r="Y1643" s="205"/>
      <c r="AG1643" s="787"/>
    </row>
    <row r="1644" spans="1:33" x14ac:dyDescent="0.2">
      <c r="A1644" s="205"/>
      <c r="B1644" s="205"/>
      <c r="C1644" s="205"/>
      <c r="D1644" s="205"/>
      <c r="E1644" s="205"/>
      <c r="F1644" s="205"/>
      <c r="G1644" s="205"/>
      <c r="H1644" s="205"/>
      <c r="I1644" s="205"/>
      <c r="J1644" s="205"/>
      <c r="K1644" s="205"/>
      <c r="L1644" s="205"/>
      <c r="M1644" s="205"/>
      <c r="N1644" s="205"/>
      <c r="O1644" s="205"/>
      <c r="P1644" s="205"/>
      <c r="Q1644" s="205"/>
      <c r="R1644" s="205"/>
      <c r="S1644" s="205"/>
      <c r="T1644" s="205"/>
      <c r="X1644" s="205"/>
      <c r="Y1644" s="205"/>
      <c r="AG1644" s="787"/>
    </row>
    <row r="1645" spans="1:33" x14ac:dyDescent="0.2">
      <c r="A1645" s="205"/>
      <c r="B1645" s="205"/>
      <c r="C1645" s="205"/>
      <c r="D1645" s="205"/>
      <c r="E1645" s="205"/>
      <c r="F1645" s="205"/>
      <c r="G1645" s="205"/>
      <c r="H1645" s="205"/>
      <c r="I1645" s="205"/>
      <c r="J1645" s="205"/>
      <c r="K1645" s="205"/>
      <c r="L1645" s="205"/>
      <c r="M1645" s="205"/>
      <c r="N1645" s="205"/>
      <c r="O1645" s="205"/>
      <c r="P1645" s="205"/>
      <c r="Q1645" s="205"/>
      <c r="R1645" s="205"/>
      <c r="S1645" s="205"/>
      <c r="T1645" s="205"/>
      <c r="X1645" s="205"/>
      <c r="Y1645" s="205"/>
      <c r="AG1645" s="787"/>
    </row>
    <row r="1646" spans="1:33" x14ac:dyDescent="0.2">
      <c r="A1646" s="205"/>
      <c r="B1646" s="205"/>
      <c r="C1646" s="205"/>
      <c r="D1646" s="205"/>
      <c r="E1646" s="205"/>
      <c r="F1646" s="205"/>
      <c r="G1646" s="205"/>
      <c r="H1646" s="205"/>
      <c r="I1646" s="205"/>
      <c r="J1646" s="205"/>
      <c r="K1646" s="205"/>
      <c r="L1646" s="205"/>
      <c r="M1646" s="205"/>
      <c r="N1646" s="205"/>
      <c r="O1646" s="205"/>
      <c r="P1646" s="205"/>
      <c r="Q1646" s="205"/>
      <c r="R1646" s="205"/>
      <c r="S1646" s="205"/>
      <c r="T1646" s="205"/>
      <c r="X1646" s="205"/>
      <c r="Y1646" s="205"/>
      <c r="AG1646" s="787"/>
    </row>
    <row r="1647" spans="1:33" x14ac:dyDescent="0.2">
      <c r="A1647" s="205"/>
      <c r="B1647" s="205"/>
      <c r="C1647" s="205"/>
      <c r="D1647" s="205"/>
      <c r="E1647" s="205"/>
      <c r="F1647" s="205"/>
      <c r="G1647" s="205"/>
      <c r="H1647" s="205"/>
      <c r="I1647" s="205"/>
      <c r="J1647" s="205"/>
      <c r="K1647" s="205"/>
      <c r="L1647" s="205"/>
      <c r="M1647" s="205"/>
      <c r="N1647" s="205"/>
      <c r="O1647" s="205"/>
      <c r="P1647" s="205"/>
      <c r="Q1647" s="205"/>
      <c r="R1647" s="205"/>
      <c r="S1647" s="205"/>
      <c r="T1647" s="205"/>
      <c r="X1647" s="205"/>
      <c r="Y1647" s="205"/>
      <c r="AG1647" s="787"/>
    </row>
    <row r="1648" spans="1:33" x14ac:dyDescent="0.2">
      <c r="A1648" s="205"/>
      <c r="B1648" s="205"/>
      <c r="C1648" s="205"/>
      <c r="D1648" s="205"/>
      <c r="E1648" s="205"/>
      <c r="F1648" s="205"/>
      <c r="G1648" s="205"/>
      <c r="H1648" s="205"/>
      <c r="I1648" s="205"/>
      <c r="J1648" s="205"/>
      <c r="K1648" s="205"/>
      <c r="L1648" s="205"/>
      <c r="M1648" s="205"/>
      <c r="N1648" s="205"/>
      <c r="O1648" s="205"/>
      <c r="P1648" s="205"/>
      <c r="Q1648" s="205"/>
      <c r="R1648" s="205"/>
      <c r="S1648" s="205"/>
      <c r="T1648" s="205"/>
      <c r="X1648" s="205"/>
      <c r="Y1648" s="205"/>
      <c r="AG1648" s="787"/>
    </row>
    <row r="1649" spans="1:33" x14ac:dyDescent="0.2">
      <c r="A1649" s="205"/>
      <c r="B1649" s="205"/>
      <c r="C1649" s="205"/>
      <c r="D1649" s="205"/>
      <c r="E1649" s="205"/>
      <c r="F1649" s="205"/>
      <c r="G1649" s="205"/>
      <c r="H1649" s="205"/>
      <c r="I1649" s="205"/>
      <c r="J1649" s="205"/>
      <c r="K1649" s="205"/>
      <c r="L1649" s="205"/>
      <c r="M1649" s="205"/>
      <c r="N1649" s="205"/>
      <c r="O1649" s="205"/>
      <c r="P1649" s="205"/>
      <c r="Q1649" s="205"/>
      <c r="R1649" s="205"/>
      <c r="S1649" s="205"/>
      <c r="T1649" s="205"/>
      <c r="X1649" s="205"/>
      <c r="Y1649" s="205"/>
      <c r="AG1649" s="787"/>
    </row>
    <row r="1650" spans="1:33" x14ac:dyDescent="0.2">
      <c r="A1650" s="205"/>
      <c r="B1650" s="205"/>
      <c r="C1650" s="205"/>
      <c r="D1650" s="205"/>
      <c r="E1650" s="205"/>
      <c r="F1650" s="205"/>
      <c r="G1650" s="205"/>
      <c r="H1650" s="205"/>
      <c r="I1650" s="205"/>
      <c r="J1650" s="205"/>
      <c r="K1650" s="205"/>
      <c r="L1650" s="205"/>
      <c r="M1650" s="205"/>
      <c r="N1650" s="205"/>
      <c r="O1650" s="205"/>
      <c r="P1650" s="205"/>
      <c r="Q1650" s="205"/>
      <c r="R1650" s="205"/>
      <c r="S1650" s="205"/>
      <c r="T1650" s="205"/>
      <c r="X1650" s="205"/>
      <c r="Y1650" s="205"/>
      <c r="AG1650" s="787"/>
    </row>
    <row r="1651" spans="1:33" x14ac:dyDescent="0.2">
      <c r="A1651" s="205"/>
      <c r="B1651" s="205"/>
      <c r="C1651" s="205"/>
      <c r="D1651" s="205"/>
      <c r="E1651" s="205"/>
      <c r="F1651" s="205"/>
      <c r="G1651" s="205"/>
      <c r="H1651" s="205"/>
      <c r="I1651" s="205"/>
      <c r="J1651" s="205"/>
      <c r="K1651" s="205"/>
      <c r="L1651" s="205"/>
      <c r="M1651" s="205"/>
      <c r="N1651" s="205"/>
      <c r="O1651" s="205"/>
      <c r="P1651" s="205"/>
      <c r="Q1651" s="205"/>
      <c r="R1651" s="205"/>
      <c r="S1651" s="205"/>
      <c r="T1651" s="205"/>
      <c r="X1651" s="205"/>
      <c r="Y1651" s="205"/>
      <c r="AG1651" s="787"/>
    </row>
    <row r="1652" spans="1:33" x14ac:dyDescent="0.2">
      <c r="A1652" s="205"/>
      <c r="B1652" s="205"/>
      <c r="C1652" s="205"/>
      <c r="D1652" s="205"/>
      <c r="E1652" s="205"/>
      <c r="F1652" s="205"/>
      <c r="G1652" s="205"/>
      <c r="H1652" s="205"/>
      <c r="I1652" s="205"/>
      <c r="J1652" s="205"/>
      <c r="K1652" s="205"/>
      <c r="L1652" s="205"/>
      <c r="M1652" s="205"/>
      <c r="N1652" s="205"/>
      <c r="O1652" s="205"/>
      <c r="P1652" s="205"/>
      <c r="Q1652" s="205"/>
      <c r="R1652" s="205"/>
      <c r="S1652" s="205"/>
      <c r="T1652" s="205"/>
      <c r="X1652" s="205"/>
      <c r="Y1652" s="205"/>
      <c r="AG1652" s="787"/>
    </row>
    <row r="1653" spans="1:33" x14ac:dyDescent="0.2">
      <c r="A1653" s="205"/>
      <c r="B1653" s="205"/>
      <c r="C1653" s="205"/>
      <c r="D1653" s="205"/>
      <c r="E1653" s="205"/>
      <c r="F1653" s="205"/>
      <c r="G1653" s="205"/>
      <c r="H1653" s="205"/>
      <c r="I1653" s="205"/>
      <c r="J1653" s="205"/>
      <c r="K1653" s="205"/>
      <c r="L1653" s="205"/>
      <c r="M1653" s="205"/>
      <c r="N1653" s="205"/>
      <c r="O1653" s="205"/>
      <c r="P1653" s="205"/>
      <c r="Q1653" s="205"/>
      <c r="R1653" s="205"/>
      <c r="S1653" s="205"/>
      <c r="T1653" s="205"/>
      <c r="X1653" s="205"/>
      <c r="Y1653" s="205"/>
      <c r="AG1653" s="787"/>
    </row>
    <row r="1654" spans="1:33" x14ac:dyDescent="0.2">
      <c r="A1654" s="205"/>
      <c r="B1654" s="205"/>
      <c r="C1654" s="205"/>
      <c r="D1654" s="205"/>
      <c r="E1654" s="205"/>
      <c r="F1654" s="205"/>
      <c r="G1654" s="205"/>
      <c r="H1654" s="205"/>
      <c r="I1654" s="205"/>
      <c r="J1654" s="205"/>
      <c r="K1654" s="205"/>
      <c r="L1654" s="205"/>
      <c r="M1654" s="205"/>
      <c r="N1654" s="205"/>
      <c r="O1654" s="205"/>
      <c r="P1654" s="205"/>
      <c r="Q1654" s="205"/>
      <c r="R1654" s="205"/>
      <c r="S1654" s="205"/>
      <c r="T1654" s="205"/>
      <c r="X1654" s="205"/>
      <c r="Y1654" s="205"/>
      <c r="AG1654" s="787"/>
    </row>
    <row r="1655" spans="1:33" x14ac:dyDescent="0.2">
      <c r="A1655" s="205"/>
      <c r="B1655" s="205"/>
      <c r="C1655" s="205"/>
      <c r="D1655" s="205"/>
      <c r="E1655" s="205"/>
      <c r="F1655" s="205"/>
      <c r="G1655" s="205"/>
      <c r="H1655" s="205"/>
      <c r="I1655" s="205"/>
      <c r="J1655" s="205"/>
      <c r="K1655" s="205"/>
      <c r="L1655" s="205"/>
      <c r="M1655" s="205"/>
      <c r="N1655" s="205"/>
      <c r="O1655" s="205"/>
      <c r="P1655" s="205"/>
      <c r="Q1655" s="205"/>
      <c r="R1655" s="205"/>
      <c r="S1655" s="205"/>
      <c r="T1655" s="205"/>
      <c r="X1655" s="205"/>
      <c r="Y1655" s="205"/>
      <c r="AG1655" s="787"/>
    </row>
    <row r="1656" spans="1:33" x14ac:dyDescent="0.2">
      <c r="A1656" s="205"/>
      <c r="B1656" s="205"/>
      <c r="C1656" s="205"/>
      <c r="D1656" s="205"/>
      <c r="E1656" s="205"/>
      <c r="F1656" s="205"/>
      <c r="G1656" s="205"/>
      <c r="H1656" s="205"/>
      <c r="I1656" s="205"/>
      <c r="J1656" s="205"/>
      <c r="K1656" s="205"/>
      <c r="L1656" s="205"/>
      <c r="M1656" s="205"/>
      <c r="N1656" s="205"/>
      <c r="O1656" s="205"/>
      <c r="P1656" s="205"/>
      <c r="Q1656" s="205"/>
      <c r="R1656" s="205"/>
      <c r="S1656" s="205"/>
      <c r="T1656" s="205"/>
      <c r="X1656" s="205"/>
      <c r="Y1656" s="205"/>
      <c r="AG1656" s="787"/>
    </row>
    <row r="1657" spans="1:33" x14ac:dyDescent="0.2">
      <c r="A1657" s="205"/>
      <c r="B1657" s="205"/>
      <c r="C1657" s="205"/>
      <c r="D1657" s="205"/>
      <c r="E1657" s="205"/>
      <c r="F1657" s="205"/>
      <c r="G1657" s="205"/>
      <c r="H1657" s="205"/>
      <c r="I1657" s="205"/>
      <c r="J1657" s="205"/>
      <c r="K1657" s="205"/>
      <c r="L1657" s="205"/>
      <c r="M1657" s="205"/>
      <c r="N1657" s="205"/>
      <c r="O1657" s="205"/>
      <c r="P1657" s="205"/>
      <c r="Q1657" s="205"/>
      <c r="R1657" s="205"/>
      <c r="S1657" s="205"/>
      <c r="T1657" s="205"/>
      <c r="X1657" s="205"/>
      <c r="Y1657" s="205"/>
      <c r="AG1657" s="787"/>
    </row>
    <row r="1658" spans="1:33" x14ac:dyDescent="0.2">
      <c r="A1658" s="205"/>
      <c r="B1658" s="205"/>
      <c r="C1658" s="205"/>
      <c r="D1658" s="205"/>
      <c r="E1658" s="205"/>
      <c r="F1658" s="205"/>
      <c r="G1658" s="205"/>
      <c r="H1658" s="205"/>
      <c r="I1658" s="205"/>
      <c r="J1658" s="205"/>
      <c r="K1658" s="205"/>
      <c r="L1658" s="205"/>
      <c r="M1658" s="205"/>
      <c r="N1658" s="205"/>
      <c r="O1658" s="205"/>
      <c r="P1658" s="205"/>
      <c r="Q1658" s="205"/>
      <c r="R1658" s="205"/>
      <c r="S1658" s="205"/>
      <c r="T1658" s="205"/>
      <c r="X1658" s="205"/>
      <c r="Y1658" s="205"/>
      <c r="AG1658" s="787"/>
    </row>
    <row r="1659" spans="1:33" x14ac:dyDescent="0.2">
      <c r="A1659" s="205"/>
      <c r="B1659" s="205"/>
      <c r="C1659" s="205"/>
      <c r="D1659" s="205"/>
      <c r="E1659" s="205"/>
      <c r="F1659" s="205"/>
      <c r="G1659" s="205"/>
      <c r="H1659" s="205"/>
      <c r="I1659" s="205"/>
      <c r="J1659" s="205"/>
      <c r="K1659" s="205"/>
      <c r="L1659" s="205"/>
      <c r="M1659" s="205"/>
      <c r="N1659" s="205"/>
      <c r="O1659" s="205"/>
      <c r="P1659" s="205"/>
      <c r="Q1659" s="205"/>
      <c r="R1659" s="205"/>
      <c r="S1659" s="205"/>
      <c r="T1659" s="205"/>
      <c r="X1659" s="205"/>
      <c r="Y1659" s="205"/>
      <c r="AG1659" s="787"/>
    </row>
    <row r="1660" spans="1:33" x14ac:dyDescent="0.2">
      <c r="A1660" s="205"/>
      <c r="B1660" s="205"/>
      <c r="C1660" s="205"/>
      <c r="D1660" s="205"/>
      <c r="E1660" s="205"/>
      <c r="F1660" s="205"/>
      <c r="G1660" s="205"/>
      <c r="H1660" s="205"/>
      <c r="I1660" s="205"/>
      <c r="J1660" s="205"/>
      <c r="K1660" s="205"/>
      <c r="L1660" s="205"/>
      <c r="M1660" s="205"/>
      <c r="N1660" s="205"/>
      <c r="O1660" s="205"/>
      <c r="P1660" s="205"/>
      <c r="Q1660" s="205"/>
      <c r="R1660" s="205"/>
      <c r="S1660" s="205"/>
      <c r="T1660" s="205"/>
      <c r="X1660" s="205"/>
      <c r="Y1660" s="205"/>
      <c r="AG1660" s="787"/>
    </row>
    <row r="1661" spans="1:33" x14ac:dyDescent="0.2">
      <c r="A1661" s="205"/>
      <c r="B1661" s="205"/>
      <c r="C1661" s="205"/>
      <c r="D1661" s="205"/>
      <c r="E1661" s="205"/>
      <c r="F1661" s="205"/>
      <c r="G1661" s="205"/>
      <c r="H1661" s="205"/>
      <c r="I1661" s="205"/>
      <c r="J1661" s="205"/>
      <c r="K1661" s="205"/>
      <c r="L1661" s="205"/>
      <c r="M1661" s="205"/>
      <c r="N1661" s="205"/>
      <c r="O1661" s="205"/>
      <c r="P1661" s="205"/>
      <c r="Q1661" s="205"/>
      <c r="R1661" s="205"/>
      <c r="S1661" s="205"/>
      <c r="T1661" s="205"/>
      <c r="X1661" s="205"/>
      <c r="Y1661" s="205"/>
      <c r="AG1661" s="787"/>
    </row>
    <row r="1662" spans="1:33" x14ac:dyDescent="0.2">
      <c r="A1662" s="205"/>
      <c r="B1662" s="205"/>
      <c r="C1662" s="205"/>
      <c r="D1662" s="205"/>
      <c r="E1662" s="205"/>
      <c r="F1662" s="205"/>
      <c r="G1662" s="205"/>
      <c r="H1662" s="205"/>
      <c r="I1662" s="205"/>
      <c r="J1662" s="205"/>
      <c r="K1662" s="205"/>
      <c r="L1662" s="205"/>
      <c r="M1662" s="205"/>
      <c r="N1662" s="205"/>
      <c r="O1662" s="205"/>
      <c r="P1662" s="205"/>
      <c r="Q1662" s="205"/>
      <c r="R1662" s="205"/>
      <c r="S1662" s="205"/>
      <c r="T1662" s="205"/>
      <c r="X1662" s="205"/>
      <c r="Y1662" s="205"/>
      <c r="AG1662" s="787"/>
    </row>
    <row r="1663" spans="1:33" x14ac:dyDescent="0.2">
      <c r="A1663" s="205"/>
      <c r="B1663" s="205"/>
      <c r="C1663" s="205"/>
      <c r="D1663" s="205"/>
      <c r="E1663" s="205"/>
      <c r="F1663" s="205"/>
      <c r="G1663" s="205"/>
      <c r="H1663" s="205"/>
      <c r="I1663" s="205"/>
      <c r="J1663" s="205"/>
      <c r="K1663" s="205"/>
      <c r="L1663" s="205"/>
      <c r="M1663" s="205"/>
      <c r="N1663" s="205"/>
      <c r="O1663" s="205"/>
      <c r="P1663" s="205"/>
      <c r="Q1663" s="205"/>
      <c r="R1663" s="205"/>
      <c r="S1663" s="205"/>
      <c r="T1663" s="205"/>
      <c r="X1663" s="205"/>
      <c r="Y1663" s="205"/>
      <c r="AG1663" s="787"/>
    </row>
    <row r="1664" spans="1:33" x14ac:dyDescent="0.2">
      <c r="A1664" s="205"/>
      <c r="B1664" s="205"/>
      <c r="C1664" s="205"/>
      <c r="D1664" s="205"/>
      <c r="E1664" s="205"/>
      <c r="F1664" s="205"/>
      <c r="G1664" s="205"/>
      <c r="H1664" s="205"/>
      <c r="I1664" s="205"/>
      <c r="J1664" s="205"/>
      <c r="K1664" s="205"/>
      <c r="L1664" s="205"/>
      <c r="M1664" s="205"/>
      <c r="N1664" s="205"/>
      <c r="O1664" s="205"/>
      <c r="P1664" s="205"/>
      <c r="Q1664" s="205"/>
      <c r="R1664" s="205"/>
      <c r="S1664" s="205"/>
      <c r="T1664" s="205"/>
      <c r="X1664" s="205"/>
      <c r="Y1664" s="205"/>
      <c r="AG1664" s="787"/>
    </row>
    <row r="1665" spans="1:33" x14ac:dyDescent="0.2">
      <c r="A1665" s="205"/>
      <c r="B1665" s="205"/>
      <c r="C1665" s="205"/>
      <c r="D1665" s="205"/>
      <c r="E1665" s="205"/>
      <c r="F1665" s="205"/>
      <c r="G1665" s="205"/>
      <c r="H1665" s="205"/>
      <c r="I1665" s="205"/>
      <c r="J1665" s="205"/>
      <c r="K1665" s="205"/>
      <c r="L1665" s="205"/>
      <c r="M1665" s="205"/>
      <c r="N1665" s="205"/>
      <c r="O1665" s="205"/>
      <c r="P1665" s="205"/>
      <c r="Q1665" s="205"/>
      <c r="R1665" s="205"/>
      <c r="S1665" s="205"/>
      <c r="T1665" s="205"/>
      <c r="X1665" s="205"/>
      <c r="Y1665" s="205"/>
      <c r="AG1665" s="787"/>
    </row>
    <row r="1666" spans="1:33" x14ac:dyDescent="0.2">
      <c r="A1666" s="205"/>
      <c r="B1666" s="205"/>
      <c r="C1666" s="205"/>
      <c r="D1666" s="205"/>
      <c r="E1666" s="205"/>
      <c r="F1666" s="205"/>
      <c r="G1666" s="205"/>
      <c r="H1666" s="205"/>
      <c r="I1666" s="205"/>
      <c r="J1666" s="205"/>
      <c r="K1666" s="205"/>
      <c r="L1666" s="205"/>
      <c r="M1666" s="205"/>
      <c r="N1666" s="205"/>
      <c r="O1666" s="205"/>
      <c r="P1666" s="205"/>
      <c r="Q1666" s="205"/>
      <c r="R1666" s="205"/>
      <c r="S1666" s="205"/>
      <c r="T1666" s="205"/>
      <c r="X1666" s="205"/>
      <c r="Y1666" s="205"/>
      <c r="AG1666" s="787"/>
    </row>
    <row r="1667" spans="1:33" x14ac:dyDescent="0.2">
      <c r="A1667" s="205"/>
      <c r="B1667" s="205"/>
      <c r="C1667" s="205"/>
      <c r="D1667" s="205"/>
      <c r="E1667" s="205"/>
      <c r="F1667" s="205"/>
      <c r="G1667" s="205"/>
      <c r="H1667" s="205"/>
      <c r="I1667" s="205"/>
      <c r="J1667" s="205"/>
      <c r="K1667" s="205"/>
      <c r="L1667" s="205"/>
      <c r="M1667" s="205"/>
      <c r="N1667" s="205"/>
      <c r="O1667" s="205"/>
      <c r="P1667" s="205"/>
      <c r="Q1667" s="205"/>
      <c r="R1667" s="205"/>
      <c r="S1667" s="205"/>
      <c r="T1667" s="205"/>
      <c r="X1667" s="205"/>
      <c r="Y1667" s="205"/>
      <c r="AG1667" s="787"/>
    </row>
    <row r="1668" spans="1:33" x14ac:dyDescent="0.2">
      <c r="A1668" s="205"/>
      <c r="B1668" s="205"/>
      <c r="C1668" s="205"/>
      <c r="D1668" s="205"/>
      <c r="E1668" s="205"/>
      <c r="F1668" s="205"/>
      <c r="G1668" s="205"/>
      <c r="H1668" s="205"/>
      <c r="I1668" s="205"/>
      <c r="J1668" s="205"/>
      <c r="K1668" s="205"/>
      <c r="L1668" s="205"/>
      <c r="M1668" s="205"/>
      <c r="N1668" s="205"/>
      <c r="O1668" s="205"/>
      <c r="P1668" s="205"/>
      <c r="Q1668" s="205"/>
      <c r="R1668" s="205"/>
      <c r="S1668" s="205"/>
      <c r="T1668" s="205"/>
      <c r="X1668" s="205"/>
      <c r="Y1668" s="205"/>
      <c r="AG1668" s="787"/>
    </row>
    <row r="1669" spans="1:33" x14ac:dyDescent="0.2">
      <c r="A1669" s="205"/>
      <c r="B1669" s="205"/>
      <c r="C1669" s="205"/>
      <c r="D1669" s="205"/>
      <c r="E1669" s="205"/>
      <c r="F1669" s="205"/>
      <c r="G1669" s="205"/>
      <c r="H1669" s="205"/>
      <c r="I1669" s="205"/>
      <c r="J1669" s="205"/>
      <c r="K1669" s="205"/>
      <c r="L1669" s="205"/>
      <c r="M1669" s="205"/>
      <c r="N1669" s="205"/>
      <c r="O1669" s="205"/>
      <c r="P1669" s="205"/>
      <c r="Q1669" s="205"/>
      <c r="R1669" s="205"/>
      <c r="S1669" s="205"/>
      <c r="T1669" s="205"/>
      <c r="X1669" s="205"/>
      <c r="Y1669" s="205"/>
      <c r="AG1669" s="787"/>
    </row>
    <row r="1670" spans="1:33" x14ac:dyDescent="0.2">
      <c r="A1670" s="205"/>
      <c r="B1670" s="205"/>
      <c r="C1670" s="205"/>
      <c r="D1670" s="205"/>
      <c r="E1670" s="205"/>
      <c r="F1670" s="205"/>
      <c r="G1670" s="205"/>
      <c r="H1670" s="205"/>
      <c r="I1670" s="205"/>
      <c r="J1670" s="205"/>
      <c r="K1670" s="205"/>
      <c r="L1670" s="205"/>
      <c r="M1670" s="205"/>
      <c r="N1670" s="205"/>
      <c r="O1670" s="205"/>
      <c r="P1670" s="205"/>
      <c r="Q1670" s="205"/>
      <c r="R1670" s="205"/>
      <c r="S1670" s="205"/>
      <c r="T1670" s="205"/>
      <c r="X1670" s="205"/>
      <c r="Y1670" s="205"/>
      <c r="AG1670" s="787"/>
    </row>
    <row r="1671" spans="1:33" x14ac:dyDescent="0.2">
      <c r="A1671" s="205"/>
      <c r="B1671" s="205"/>
      <c r="C1671" s="205"/>
      <c r="D1671" s="205"/>
      <c r="E1671" s="205"/>
      <c r="F1671" s="205"/>
      <c r="G1671" s="205"/>
      <c r="H1671" s="205"/>
      <c r="I1671" s="205"/>
      <c r="J1671" s="205"/>
      <c r="K1671" s="205"/>
      <c r="L1671" s="205"/>
      <c r="M1671" s="205"/>
      <c r="N1671" s="205"/>
      <c r="O1671" s="205"/>
      <c r="P1671" s="205"/>
      <c r="Q1671" s="205"/>
      <c r="R1671" s="205"/>
      <c r="S1671" s="205"/>
      <c r="T1671" s="205"/>
      <c r="X1671" s="205"/>
      <c r="Y1671" s="205"/>
      <c r="AG1671" s="787"/>
    </row>
    <row r="1672" spans="1:33" x14ac:dyDescent="0.2">
      <c r="A1672" s="205"/>
      <c r="B1672" s="205"/>
      <c r="C1672" s="205"/>
      <c r="D1672" s="205"/>
      <c r="E1672" s="205"/>
      <c r="F1672" s="205"/>
      <c r="G1672" s="205"/>
      <c r="H1672" s="205"/>
      <c r="I1672" s="205"/>
      <c r="J1672" s="205"/>
      <c r="K1672" s="205"/>
      <c r="L1672" s="205"/>
      <c r="M1672" s="205"/>
      <c r="N1672" s="205"/>
      <c r="O1672" s="205"/>
      <c r="P1672" s="205"/>
      <c r="Q1672" s="205"/>
      <c r="R1672" s="205"/>
      <c r="S1672" s="205"/>
      <c r="T1672" s="205"/>
      <c r="X1672" s="205"/>
      <c r="Y1672" s="205"/>
      <c r="AG1672" s="787"/>
    </row>
    <row r="1673" spans="1:33" x14ac:dyDescent="0.2">
      <c r="A1673" s="205"/>
      <c r="B1673" s="205"/>
      <c r="C1673" s="205"/>
      <c r="D1673" s="205"/>
      <c r="E1673" s="205"/>
      <c r="F1673" s="205"/>
      <c r="G1673" s="205"/>
      <c r="H1673" s="205"/>
      <c r="I1673" s="205"/>
      <c r="J1673" s="205"/>
      <c r="K1673" s="205"/>
      <c r="L1673" s="205"/>
      <c r="M1673" s="205"/>
      <c r="N1673" s="205"/>
      <c r="O1673" s="205"/>
      <c r="P1673" s="205"/>
      <c r="Q1673" s="205"/>
      <c r="R1673" s="205"/>
      <c r="S1673" s="205"/>
      <c r="T1673" s="205"/>
      <c r="X1673" s="205"/>
      <c r="Y1673" s="205"/>
      <c r="AG1673" s="787"/>
    </row>
    <row r="1674" spans="1:33" x14ac:dyDescent="0.2">
      <c r="A1674" s="205"/>
      <c r="B1674" s="205"/>
      <c r="C1674" s="205"/>
      <c r="D1674" s="205"/>
      <c r="E1674" s="205"/>
      <c r="F1674" s="205"/>
      <c r="G1674" s="205"/>
      <c r="H1674" s="205"/>
      <c r="I1674" s="205"/>
      <c r="J1674" s="205"/>
      <c r="K1674" s="205"/>
      <c r="L1674" s="205"/>
      <c r="M1674" s="205"/>
      <c r="N1674" s="205"/>
      <c r="O1674" s="205"/>
      <c r="P1674" s="205"/>
      <c r="Q1674" s="205"/>
      <c r="R1674" s="205"/>
      <c r="S1674" s="205"/>
      <c r="T1674" s="205"/>
      <c r="X1674" s="205"/>
      <c r="Y1674" s="205"/>
      <c r="AG1674" s="787"/>
    </row>
    <row r="1675" spans="1:33" x14ac:dyDescent="0.2">
      <c r="A1675" s="205"/>
      <c r="B1675" s="205"/>
      <c r="C1675" s="205"/>
      <c r="D1675" s="205"/>
      <c r="E1675" s="205"/>
      <c r="F1675" s="205"/>
      <c r="G1675" s="205"/>
      <c r="H1675" s="205"/>
      <c r="I1675" s="205"/>
      <c r="J1675" s="205"/>
      <c r="K1675" s="205"/>
      <c r="L1675" s="205"/>
      <c r="M1675" s="205"/>
      <c r="N1675" s="205"/>
      <c r="O1675" s="205"/>
      <c r="P1675" s="205"/>
      <c r="Q1675" s="205"/>
      <c r="R1675" s="205"/>
      <c r="S1675" s="205"/>
      <c r="T1675" s="205"/>
      <c r="X1675" s="205"/>
      <c r="Y1675" s="205"/>
      <c r="AG1675" s="787"/>
    </row>
    <row r="1676" spans="1:33" x14ac:dyDescent="0.2">
      <c r="A1676" s="205"/>
      <c r="B1676" s="205"/>
      <c r="C1676" s="205"/>
      <c r="D1676" s="205"/>
      <c r="E1676" s="205"/>
      <c r="F1676" s="205"/>
      <c r="G1676" s="205"/>
      <c r="H1676" s="205"/>
      <c r="I1676" s="205"/>
      <c r="J1676" s="205"/>
      <c r="K1676" s="205"/>
      <c r="L1676" s="205"/>
      <c r="M1676" s="205"/>
      <c r="N1676" s="205"/>
      <c r="O1676" s="205"/>
      <c r="P1676" s="205"/>
      <c r="Q1676" s="205"/>
      <c r="R1676" s="205"/>
      <c r="S1676" s="205"/>
      <c r="T1676" s="205"/>
      <c r="X1676" s="205"/>
      <c r="Y1676" s="205"/>
      <c r="AG1676" s="787"/>
    </row>
    <row r="1677" spans="1:33" x14ac:dyDescent="0.2">
      <c r="A1677" s="205"/>
      <c r="B1677" s="205"/>
      <c r="C1677" s="205"/>
      <c r="D1677" s="205"/>
      <c r="E1677" s="205"/>
      <c r="F1677" s="205"/>
      <c r="G1677" s="205"/>
      <c r="H1677" s="205"/>
      <c r="I1677" s="205"/>
      <c r="J1677" s="205"/>
      <c r="K1677" s="205"/>
      <c r="L1677" s="205"/>
      <c r="M1677" s="205"/>
      <c r="N1677" s="205"/>
      <c r="O1677" s="205"/>
      <c r="P1677" s="205"/>
      <c r="Q1677" s="205"/>
      <c r="R1677" s="205"/>
      <c r="S1677" s="205"/>
      <c r="T1677" s="205"/>
      <c r="X1677" s="205"/>
      <c r="Y1677" s="205"/>
      <c r="AG1677" s="787"/>
    </row>
    <row r="1678" spans="1:33" x14ac:dyDescent="0.2">
      <c r="A1678" s="205"/>
      <c r="B1678" s="205"/>
      <c r="C1678" s="205"/>
      <c r="D1678" s="205"/>
      <c r="E1678" s="205"/>
      <c r="F1678" s="205"/>
      <c r="G1678" s="205"/>
      <c r="H1678" s="205"/>
      <c r="I1678" s="205"/>
      <c r="J1678" s="205"/>
      <c r="K1678" s="205"/>
      <c r="L1678" s="205"/>
      <c r="M1678" s="205"/>
      <c r="N1678" s="205"/>
      <c r="O1678" s="205"/>
      <c r="P1678" s="205"/>
      <c r="Q1678" s="205"/>
      <c r="R1678" s="205"/>
      <c r="S1678" s="205"/>
      <c r="T1678" s="205"/>
      <c r="X1678" s="205"/>
      <c r="Y1678" s="205"/>
      <c r="AG1678" s="787"/>
    </row>
    <row r="1679" spans="1:33" x14ac:dyDescent="0.2">
      <c r="A1679" s="205"/>
      <c r="B1679" s="205"/>
      <c r="C1679" s="205"/>
      <c r="D1679" s="205"/>
      <c r="E1679" s="205"/>
      <c r="F1679" s="205"/>
      <c r="G1679" s="205"/>
      <c r="H1679" s="205"/>
      <c r="I1679" s="205"/>
      <c r="J1679" s="205"/>
      <c r="K1679" s="205"/>
      <c r="L1679" s="205"/>
      <c r="M1679" s="205"/>
      <c r="N1679" s="205"/>
      <c r="O1679" s="205"/>
      <c r="P1679" s="205"/>
      <c r="Q1679" s="205"/>
      <c r="R1679" s="205"/>
      <c r="S1679" s="205"/>
      <c r="T1679" s="205"/>
      <c r="X1679" s="205"/>
      <c r="Y1679" s="205"/>
      <c r="AG1679" s="787"/>
    </row>
    <row r="1680" spans="1:33" x14ac:dyDescent="0.2">
      <c r="A1680" s="205"/>
      <c r="B1680" s="205"/>
      <c r="C1680" s="205"/>
      <c r="D1680" s="205"/>
      <c r="E1680" s="205"/>
      <c r="F1680" s="205"/>
      <c r="G1680" s="205"/>
      <c r="H1680" s="205"/>
      <c r="I1680" s="205"/>
      <c r="J1680" s="205"/>
      <c r="K1680" s="205"/>
      <c r="L1680" s="205"/>
      <c r="M1680" s="205"/>
      <c r="N1680" s="205"/>
      <c r="O1680" s="205"/>
      <c r="P1680" s="205"/>
      <c r="Q1680" s="205"/>
      <c r="R1680" s="205"/>
      <c r="S1680" s="205"/>
      <c r="T1680" s="205"/>
      <c r="X1680" s="205"/>
      <c r="Y1680" s="205"/>
      <c r="AG1680" s="787"/>
    </row>
    <row r="1681" spans="1:33" x14ac:dyDescent="0.2">
      <c r="A1681" s="205"/>
      <c r="B1681" s="205"/>
      <c r="C1681" s="205"/>
      <c r="D1681" s="205"/>
      <c r="E1681" s="205"/>
      <c r="F1681" s="205"/>
      <c r="G1681" s="205"/>
      <c r="H1681" s="205"/>
      <c r="I1681" s="205"/>
      <c r="J1681" s="205"/>
      <c r="K1681" s="205"/>
      <c r="L1681" s="205"/>
      <c r="M1681" s="205"/>
      <c r="N1681" s="205"/>
      <c r="O1681" s="205"/>
      <c r="P1681" s="205"/>
      <c r="Q1681" s="205"/>
      <c r="R1681" s="205"/>
      <c r="S1681" s="205"/>
      <c r="T1681" s="205"/>
      <c r="X1681" s="205"/>
      <c r="Y1681" s="205"/>
      <c r="AG1681" s="787"/>
    </row>
    <row r="1682" spans="1:33" x14ac:dyDescent="0.2">
      <c r="A1682" s="205"/>
      <c r="B1682" s="205"/>
      <c r="C1682" s="205"/>
      <c r="D1682" s="205"/>
      <c r="E1682" s="205"/>
      <c r="F1682" s="205"/>
      <c r="G1682" s="205"/>
      <c r="H1682" s="205"/>
      <c r="I1682" s="205"/>
      <c r="J1682" s="205"/>
      <c r="K1682" s="205"/>
      <c r="L1682" s="205"/>
      <c r="M1682" s="205"/>
      <c r="N1682" s="205"/>
      <c r="O1682" s="205"/>
      <c r="P1682" s="205"/>
      <c r="Q1682" s="205"/>
      <c r="R1682" s="205"/>
      <c r="S1682" s="205"/>
      <c r="T1682" s="205"/>
      <c r="X1682" s="205"/>
      <c r="Y1682" s="205"/>
      <c r="AG1682" s="787"/>
    </row>
    <row r="1683" spans="1:33" x14ac:dyDescent="0.2">
      <c r="A1683" s="205"/>
      <c r="B1683" s="205"/>
      <c r="C1683" s="205"/>
      <c r="D1683" s="205"/>
      <c r="E1683" s="205"/>
      <c r="F1683" s="205"/>
      <c r="G1683" s="205"/>
      <c r="H1683" s="205"/>
      <c r="I1683" s="205"/>
      <c r="J1683" s="205"/>
      <c r="K1683" s="205"/>
      <c r="L1683" s="205"/>
      <c r="M1683" s="205"/>
      <c r="N1683" s="205"/>
      <c r="O1683" s="205"/>
      <c r="P1683" s="205"/>
      <c r="Q1683" s="205"/>
      <c r="R1683" s="205"/>
      <c r="S1683" s="205"/>
      <c r="T1683" s="205"/>
      <c r="X1683" s="205"/>
      <c r="Y1683" s="205"/>
      <c r="AG1683" s="787"/>
    </row>
    <row r="1684" spans="1:33" x14ac:dyDescent="0.2">
      <c r="A1684" s="205"/>
      <c r="B1684" s="205"/>
      <c r="C1684" s="205"/>
      <c r="D1684" s="205"/>
      <c r="E1684" s="205"/>
      <c r="F1684" s="205"/>
      <c r="G1684" s="205"/>
      <c r="H1684" s="205"/>
      <c r="I1684" s="205"/>
      <c r="J1684" s="205"/>
      <c r="K1684" s="205"/>
      <c r="L1684" s="205"/>
      <c r="M1684" s="205"/>
      <c r="N1684" s="205"/>
      <c r="O1684" s="205"/>
      <c r="P1684" s="205"/>
      <c r="Q1684" s="205"/>
      <c r="R1684" s="205"/>
      <c r="S1684" s="205"/>
      <c r="T1684" s="205"/>
      <c r="X1684" s="205"/>
      <c r="Y1684" s="205"/>
      <c r="AG1684" s="787"/>
    </row>
    <row r="1685" spans="1:33" x14ac:dyDescent="0.2">
      <c r="A1685" s="205"/>
      <c r="B1685" s="205"/>
      <c r="C1685" s="205"/>
      <c r="D1685" s="205"/>
      <c r="E1685" s="205"/>
      <c r="F1685" s="205"/>
      <c r="G1685" s="205"/>
      <c r="H1685" s="205"/>
      <c r="I1685" s="205"/>
      <c r="J1685" s="205"/>
      <c r="K1685" s="205"/>
      <c r="L1685" s="205"/>
      <c r="M1685" s="205"/>
      <c r="N1685" s="205"/>
      <c r="O1685" s="205"/>
      <c r="P1685" s="205"/>
      <c r="Q1685" s="205"/>
      <c r="R1685" s="205"/>
      <c r="S1685" s="205"/>
      <c r="T1685" s="205"/>
      <c r="X1685" s="205"/>
      <c r="Y1685" s="205"/>
      <c r="AG1685" s="787"/>
    </row>
    <row r="1686" spans="1:33" x14ac:dyDescent="0.2">
      <c r="A1686" s="205"/>
      <c r="B1686" s="205"/>
      <c r="C1686" s="205"/>
      <c r="D1686" s="205"/>
      <c r="E1686" s="205"/>
      <c r="F1686" s="205"/>
      <c r="G1686" s="205"/>
      <c r="H1686" s="205"/>
      <c r="I1686" s="205"/>
      <c r="J1686" s="205"/>
      <c r="K1686" s="205"/>
      <c r="L1686" s="205"/>
      <c r="M1686" s="205"/>
      <c r="N1686" s="205"/>
      <c r="O1686" s="205"/>
      <c r="P1686" s="205"/>
      <c r="Q1686" s="205"/>
      <c r="R1686" s="205"/>
      <c r="S1686" s="205"/>
      <c r="T1686" s="205"/>
      <c r="X1686" s="205"/>
      <c r="Y1686" s="205"/>
      <c r="AG1686" s="787"/>
    </row>
    <row r="1687" spans="1:33" x14ac:dyDescent="0.2">
      <c r="A1687" s="205"/>
      <c r="B1687" s="205"/>
      <c r="C1687" s="205"/>
      <c r="D1687" s="205"/>
      <c r="E1687" s="205"/>
      <c r="F1687" s="205"/>
      <c r="G1687" s="205"/>
      <c r="H1687" s="205"/>
      <c r="I1687" s="205"/>
      <c r="J1687" s="205"/>
      <c r="K1687" s="205"/>
      <c r="L1687" s="205"/>
      <c r="M1687" s="205"/>
      <c r="N1687" s="205"/>
      <c r="O1687" s="205"/>
      <c r="P1687" s="205"/>
      <c r="Q1687" s="205"/>
      <c r="R1687" s="205"/>
      <c r="S1687" s="205"/>
      <c r="T1687" s="205"/>
      <c r="X1687" s="205"/>
      <c r="Y1687" s="205"/>
      <c r="AG1687" s="787"/>
    </row>
    <row r="1688" spans="1:33" x14ac:dyDescent="0.2">
      <c r="A1688" s="205"/>
      <c r="B1688" s="205"/>
      <c r="C1688" s="205"/>
      <c r="D1688" s="205"/>
      <c r="E1688" s="205"/>
      <c r="F1688" s="205"/>
      <c r="G1688" s="205"/>
      <c r="H1688" s="205"/>
      <c r="I1688" s="205"/>
      <c r="J1688" s="205"/>
      <c r="K1688" s="205"/>
      <c r="L1688" s="205"/>
      <c r="M1688" s="205"/>
      <c r="N1688" s="205"/>
      <c r="O1688" s="205"/>
      <c r="P1688" s="205"/>
      <c r="Q1688" s="205"/>
      <c r="R1688" s="205"/>
      <c r="S1688" s="205"/>
      <c r="T1688" s="205"/>
      <c r="X1688" s="205"/>
      <c r="Y1688" s="205"/>
      <c r="AG1688" s="787"/>
    </row>
    <row r="1689" spans="1:33" x14ac:dyDescent="0.2">
      <c r="A1689" s="205"/>
      <c r="B1689" s="205"/>
      <c r="C1689" s="205"/>
      <c r="D1689" s="205"/>
      <c r="E1689" s="205"/>
      <c r="F1689" s="205"/>
      <c r="G1689" s="205"/>
      <c r="H1689" s="205"/>
      <c r="I1689" s="205"/>
      <c r="J1689" s="205"/>
      <c r="K1689" s="205"/>
      <c r="L1689" s="205"/>
      <c r="M1689" s="205"/>
      <c r="N1689" s="205"/>
      <c r="O1689" s="205"/>
      <c r="P1689" s="205"/>
      <c r="Q1689" s="205"/>
      <c r="R1689" s="205"/>
      <c r="S1689" s="205"/>
      <c r="T1689" s="205"/>
      <c r="X1689" s="205"/>
      <c r="Y1689" s="205"/>
      <c r="AG1689" s="787"/>
    </row>
    <row r="1690" spans="1:33" x14ac:dyDescent="0.2">
      <c r="A1690" s="205"/>
      <c r="B1690" s="205"/>
      <c r="C1690" s="205"/>
      <c r="D1690" s="205"/>
      <c r="E1690" s="205"/>
      <c r="F1690" s="205"/>
      <c r="G1690" s="205"/>
      <c r="H1690" s="205"/>
      <c r="I1690" s="205"/>
      <c r="J1690" s="205"/>
      <c r="K1690" s="205"/>
      <c r="L1690" s="205"/>
      <c r="M1690" s="205"/>
      <c r="N1690" s="205"/>
      <c r="O1690" s="205"/>
      <c r="P1690" s="205"/>
      <c r="Q1690" s="205"/>
      <c r="R1690" s="205"/>
      <c r="S1690" s="205"/>
      <c r="T1690" s="205"/>
      <c r="X1690" s="205"/>
      <c r="Y1690" s="205"/>
      <c r="AG1690" s="787"/>
    </row>
    <row r="1691" spans="1:33" x14ac:dyDescent="0.2">
      <c r="A1691" s="205"/>
      <c r="B1691" s="205"/>
      <c r="C1691" s="205"/>
      <c r="D1691" s="205"/>
      <c r="E1691" s="205"/>
      <c r="F1691" s="205"/>
      <c r="G1691" s="205"/>
      <c r="H1691" s="205"/>
      <c r="I1691" s="205"/>
      <c r="J1691" s="205"/>
      <c r="K1691" s="205"/>
      <c r="L1691" s="205"/>
      <c r="M1691" s="205"/>
      <c r="N1691" s="205"/>
      <c r="O1691" s="205"/>
      <c r="P1691" s="205"/>
      <c r="Q1691" s="205"/>
      <c r="R1691" s="205"/>
      <c r="S1691" s="205"/>
      <c r="T1691" s="205"/>
      <c r="X1691" s="205"/>
      <c r="Y1691" s="205"/>
      <c r="AG1691" s="787"/>
    </row>
    <row r="1692" spans="1:33" x14ac:dyDescent="0.2">
      <c r="A1692" s="205"/>
      <c r="B1692" s="205"/>
      <c r="C1692" s="205"/>
      <c r="D1692" s="205"/>
      <c r="E1692" s="205"/>
      <c r="F1692" s="205"/>
      <c r="G1692" s="205"/>
      <c r="H1692" s="205"/>
      <c r="I1692" s="205"/>
      <c r="J1692" s="205"/>
      <c r="K1692" s="205"/>
      <c r="L1692" s="205"/>
      <c r="M1692" s="205"/>
      <c r="N1692" s="205"/>
      <c r="O1692" s="205"/>
      <c r="P1692" s="205"/>
      <c r="Q1692" s="205"/>
      <c r="R1692" s="205"/>
      <c r="S1692" s="205"/>
      <c r="T1692" s="205"/>
      <c r="X1692" s="205"/>
      <c r="Y1692" s="205"/>
      <c r="AG1692" s="787"/>
    </row>
    <row r="1693" spans="1:33" x14ac:dyDescent="0.2">
      <c r="A1693" s="205"/>
      <c r="B1693" s="205"/>
      <c r="C1693" s="205"/>
      <c r="D1693" s="205"/>
      <c r="E1693" s="205"/>
      <c r="F1693" s="205"/>
      <c r="G1693" s="205"/>
      <c r="H1693" s="205"/>
      <c r="I1693" s="205"/>
      <c r="J1693" s="205"/>
      <c r="K1693" s="205"/>
      <c r="L1693" s="205"/>
      <c r="M1693" s="205"/>
      <c r="N1693" s="205"/>
      <c r="O1693" s="205"/>
      <c r="P1693" s="205"/>
      <c r="Q1693" s="205"/>
      <c r="R1693" s="205"/>
      <c r="S1693" s="205"/>
      <c r="T1693" s="205"/>
      <c r="X1693" s="205"/>
      <c r="Y1693" s="205"/>
      <c r="AG1693" s="787"/>
    </row>
    <row r="1694" spans="1:33" x14ac:dyDescent="0.2">
      <c r="A1694" s="205"/>
      <c r="B1694" s="205"/>
      <c r="C1694" s="205"/>
      <c r="D1694" s="205"/>
      <c r="E1694" s="205"/>
      <c r="F1694" s="205"/>
      <c r="G1694" s="205"/>
      <c r="H1694" s="205"/>
      <c r="I1694" s="205"/>
      <c r="J1694" s="205"/>
      <c r="K1694" s="205"/>
      <c r="L1694" s="205"/>
      <c r="M1694" s="205"/>
      <c r="N1694" s="205"/>
      <c r="O1694" s="205"/>
      <c r="P1694" s="205"/>
      <c r="Q1694" s="205"/>
      <c r="R1694" s="205"/>
      <c r="S1694" s="205"/>
      <c r="T1694" s="205"/>
      <c r="X1694" s="205"/>
      <c r="Y1694" s="205"/>
      <c r="AG1694" s="787"/>
    </row>
    <row r="1695" spans="1:33" x14ac:dyDescent="0.2">
      <c r="A1695" s="205"/>
      <c r="B1695" s="205"/>
      <c r="C1695" s="205"/>
      <c r="D1695" s="205"/>
      <c r="E1695" s="205"/>
      <c r="F1695" s="205"/>
      <c r="G1695" s="205"/>
      <c r="H1695" s="205"/>
      <c r="I1695" s="205"/>
      <c r="J1695" s="205"/>
      <c r="K1695" s="205"/>
      <c r="L1695" s="205"/>
      <c r="M1695" s="205"/>
      <c r="N1695" s="205"/>
      <c r="O1695" s="205"/>
      <c r="P1695" s="205"/>
      <c r="Q1695" s="205"/>
      <c r="R1695" s="205"/>
      <c r="S1695" s="205"/>
      <c r="T1695" s="205"/>
      <c r="X1695" s="205"/>
      <c r="Y1695" s="205"/>
      <c r="AG1695" s="787"/>
    </row>
    <row r="1696" spans="1:33" x14ac:dyDescent="0.2">
      <c r="A1696" s="205"/>
      <c r="B1696" s="205"/>
      <c r="C1696" s="205"/>
      <c r="D1696" s="205"/>
      <c r="E1696" s="205"/>
      <c r="F1696" s="205"/>
      <c r="G1696" s="205"/>
      <c r="H1696" s="205"/>
      <c r="I1696" s="205"/>
      <c r="J1696" s="205"/>
      <c r="K1696" s="205"/>
      <c r="L1696" s="205"/>
      <c r="M1696" s="205"/>
      <c r="N1696" s="205"/>
      <c r="O1696" s="205"/>
      <c r="P1696" s="205"/>
      <c r="Q1696" s="205"/>
      <c r="R1696" s="205"/>
      <c r="S1696" s="205"/>
      <c r="T1696" s="205"/>
      <c r="X1696" s="205"/>
      <c r="Y1696" s="205"/>
      <c r="AG1696" s="787"/>
    </row>
    <row r="1697" spans="1:33" x14ac:dyDescent="0.2">
      <c r="A1697" s="205"/>
      <c r="B1697" s="205"/>
      <c r="C1697" s="205"/>
      <c r="D1697" s="205"/>
      <c r="E1697" s="205"/>
      <c r="F1697" s="205"/>
      <c r="G1697" s="205"/>
      <c r="H1697" s="205"/>
      <c r="I1697" s="205"/>
      <c r="J1697" s="205"/>
      <c r="K1697" s="205"/>
      <c r="L1697" s="205"/>
      <c r="M1697" s="205"/>
      <c r="N1697" s="205"/>
      <c r="O1697" s="205"/>
      <c r="P1697" s="205"/>
      <c r="Q1697" s="205"/>
      <c r="R1697" s="205"/>
      <c r="S1697" s="205"/>
      <c r="T1697" s="205"/>
      <c r="X1697" s="205"/>
      <c r="Y1697" s="205"/>
      <c r="AG1697" s="787"/>
    </row>
    <row r="1698" spans="1:33" x14ac:dyDescent="0.2">
      <c r="A1698" s="205"/>
      <c r="B1698" s="205"/>
      <c r="C1698" s="205"/>
      <c r="D1698" s="205"/>
      <c r="E1698" s="205"/>
      <c r="F1698" s="205"/>
      <c r="G1698" s="205"/>
      <c r="H1698" s="205"/>
      <c r="I1698" s="205"/>
      <c r="J1698" s="205"/>
      <c r="K1698" s="205"/>
      <c r="L1698" s="205"/>
      <c r="M1698" s="205"/>
      <c r="N1698" s="205"/>
      <c r="O1698" s="205"/>
      <c r="P1698" s="205"/>
      <c r="Q1698" s="205"/>
      <c r="R1698" s="205"/>
      <c r="S1698" s="205"/>
      <c r="T1698" s="205"/>
      <c r="X1698" s="205"/>
      <c r="Y1698" s="205"/>
      <c r="AG1698" s="787"/>
    </row>
    <row r="1699" spans="1:33" x14ac:dyDescent="0.2">
      <c r="A1699" s="205"/>
      <c r="B1699" s="205"/>
      <c r="C1699" s="205"/>
      <c r="D1699" s="205"/>
      <c r="E1699" s="205"/>
      <c r="F1699" s="205"/>
      <c r="G1699" s="205"/>
      <c r="H1699" s="205"/>
      <c r="I1699" s="205"/>
      <c r="J1699" s="205"/>
      <c r="K1699" s="205"/>
      <c r="L1699" s="205"/>
      <c r="M1699" s="205"/>
      <c r="N1699" s="205"/>
      <c r="O1699" s="205"/>
      <c r="P1699" s="205"/>
      <c r="Q1699" s="205"/>
      <c r="R1699" s="205"/>
      <c r="S1699" s="205"/>
      <c r="T1699" s="205"/>
      <c r="X1699" s="205"/>
      <c r="Y1699" s="205"/>
      <c r="AG1699" s="787"/>
    </row>
    <row r="1700" spans="1:33" x14ac:dyDescent="0.2">
      <c r="A1700" s="205"/>
      <c r="B1700" s="205"/>
      <c r="C1700" s="205"/>
      <c r="D1700" s="205"/>
      <c r="E1700" s="205"/>
      <c r="F1700" s="205"/>
      <c r="G1700" s="205"/>
      <c r="H1700" s="205"/>
      <c r="I1700" s="205"/>
      <c r="J1700" s="205"/>
      <c r="K1700" s="205"/>
      <c r="L1700" s="205"/>
      <c r="M1700" s="205"/>
      <c r="N1700" s="205"/>
      <c r="O1700" s="205"/>
      <c r="P1700" s="205"/>
      <c r="Q1700" s="205"/>
      <c r="R1700" s="205"/>
      <c r="S1700" s="205"/>
      <c r="T1700" s="205"/>
      <c r="X1700" s="205"/>
      <c r="Y1700" s="205"/>
      <c r="AG1700" s="787"/>
    </row>
    <row r="1701" spans="1:33" x14ac:dyDescent="0.2">
      <c r="A1701" s="205"/>
      <c r="B1701" s="205"/>
      <c r="C1701" s="205"/>
      <c r="D1701" s="205"/>
      <c r="E1701" s="205"/>
      <c r="F1701" s="205"/>
      <c r="G1701" s="205"/>
      <c r="H1701" s="205"/>
      <c r="I1701" s="205"/>
      <c r="J1701" s="205"/>
      <c r="K1701" s="205"/>
      <c r="L1701" s="205"/>
      <c r="M1701" s="205"/>
      <c r="N1701" s="205"/>
      <c r="O1701" s="205"/>
      <c r="P1701" s="205"/>
      <c r="Q1701" s="205"/>
      <c r="R1701" s="205"/>
      <c r="S1701" s="205"/>
      <c r="T1701" s="205"/>
      <c r="X1701" s="205"/>
      <c r="Y1701" s="205"/>
      <c r="AG1701" s="787"/>
    </row>
    <row r="1702" spans="1:33" x14ac:dyDescent="0.2">
      <c r="A1702" s="205"/>
      <c r="B1702" s="205"/>
      <c r="C1702" s="205"/>
      <c r="D1702" s="205"/>
      <c r="E1702" s="205"/>
      <c r="F1702" s="205"/>
      <c r="G1702" s="205"/>
      <c r="H1702" s="205"/>
      <c r="I1702" s="205"/>
      <c r="J1702" s="205"/>
      <c r="K1702" s="205"/>
      <c r="L1702" s="205"/>
      <c r="M1702" s="205"/>
      <c r="N1702" s="205"/>
      <c r="O1702" s="205"/>
      <c r="P1702" s="205"/>
      <c r="Q1702" s="205"/>
      <c r="R1702" s="205"/>
      <c r="S1702" s="205"/>
      <c r="T1702" s="205"/>
      <c r="X1702" s="205"/>
      <c r="Y1702" s="205"/>
      <c r="AG1702" s="787"/>
    </row>
    <row r="1703" spans="1:33" x14ac:dyDescent="0.2">
      <c r="A1703" s="205"/>
      <c r="B1703" s="205"/>
      <c r="C1703" s="205"/>
      <c r="D1703" s="205"/>
      <c r="E1703" s="205"/>
      <c r="F1703" s="205"/>
      <c r="G1703" s="205"/>
      <c r="H1703" s="205"/>
      <c r="I1703" s="205"/>
      <c r="J1703" s="205"/>
      <c r="K1703" s="205"/>
      <c r="L1703" s="205"/>
      <c r="M1703" s="205"/>
      <c r="N1703" s="205"/>
      <c r="O1703" s="205"/>
      <c r="P1703" s="205"/>
      <c r="Q1703" s="205"/>
      <c r="R1703" s="205"/>
      <c r="S1703" s="205"/>
      <c r="T1703" s="205"/>
      <c r="X1703" s="205"/>
      <c r="Y1703" s="205"/>
      <c r="AG1703" s="787"/>
    </row>
    <row r="1704" spans="1:33" x14ac:dyDescent="0.2">
      <c r="A1704" s="205"/>
      <c r="B1704" s="205"/>
      <c r="C1704" s="205"/>
      <c r="D1704" s="205"/>
      <c r="E1704" s="205"/>
      <c r="F1704" s="205"/>
      <c r="G1704" s="205"/>
      <c r="H1704" s="205"/>
      <c r="I1704" s="205"/>
      <c r="J1704" s="205"/>
      <c r="K1704" s="205"/>
      <c r="L1704" s="205"/>
      <c r="M1704" s="205"/>
      <c r="N1704" s="205"/>
      <c r="O1704" s="205"/>
      <c r="P1704" s="205"/>
      <c r="Q1704" s="205"/>
      <c r="R1704" s="205"/>
      <c r="S1704" s="205"/>
      <c r="T1704" s="205"/>
      <c r="X1704" s="205"/>
      <c r="Y1704" s="205"/>
      <c r="AG1704" s="787"/>
    </row>
    <row r="1705" spans="1:33" x14ac:dyDescent="0.2">
      <c r="A1705" s="205"/>
      <c r="B1705" s="205"/>
      <c r="C1705" s="205"/>
      <c r="D1705" s="205"/>
      <c r="E1705" s="205"/>
      <c r="F1705" s="205"/>
      <c r="G1705" s="205"/>
      <c r="H1705" s="205"/>
      <c r="I1705" s="205"/>
      <c r="J1705" s="205"/>
      <c r="K1705" s="205"/>
      <c r="L1705" s="205"/>
      <c r="M1705" s="205"/>
      <c r="N1705" s="205"/>
      <c r="O1705" s="205"/>
      <c r="P1705" s="205"/>
      <c r="Q1705" s="205"/>
      <c r="R1705" s="205"/>
      <c r="S1705" s="205"/>
      <c r="T1705" s="205"/>
      <c r="X1705" s="205"/>
      <c r="Y1705" s="205"/>
      <c r="AG1705" s="787"/>
    </row>
    <row r="1706" spans="1:33" x14ac:dyDescent="0.2">
      <c r="A1706" s="205"/>
      <c r="B1706" s="205"/>
      <c r="C1706" s="205"/>
      <c r="D1706" s="205"/>
      <c r="E1706" s="205"/>
      <c r="F1706" s="205"/>
      <c r="G1706" s="205"/>
      <c r="H1706" s="205"/>
      <c r="I1706" s="205"/>
      <c r="J1706" s="205"/>
      <c r="K1706" s="205"/>
      <c r="L1706" s="205"/>
      <c r="M1706" s="205"/>
      <c r="N1706" s="205"/>
      <c r="O1706" s="205"/>
      <c r="P1706" s="205"/>
      <c r="Q1706" s="205"/>
      <c r="R1706" s="205"/>
      <c r="S1706" s="205"/>
      <c r="T1706" s="205"/>
      <c r="X1706" s="205"/>
      <c r="Y1706" s="205"/>
      <c r="AG1706" s="787"/>
    </row>
    <row r="1707" spans="1:33" x14ac:dyDescent="0.2">
      <c r="A1707" s="205"/>
      <c r="B1707" s="205"/>
      <c r="C1707" s="205"/>
      <c r="D1707" s="205"/>
      <c r="E1707" s="205"/>
      <c r="F1707" s="205"/>
      <c r="G1707" s="205"/>
      <c r="H1707" s="205"/>
      <c r="I1707" s="205"/>
      <c r="J1707" s="205"/>
      <c r="K1707" s="205"/>
      <c r="L1707" s="205"/>
      <c r="M1707" s="205"/>
      <c r="N1707" s="205"/>
      <c r="O1707" s="205"/>
      <c r="P1707" s="205"/>
      <c r="Q1707" s="205"/>
      <c r="R1707" s="205"/>
      <c r="S1707" s="205"/>
      <c r="T1707" s="205"/>
      <c r="X1707" s="205"/>
      <c r="Y1707" s="205"/>
      <c r="AG1707" s="787"/>
    </row>
    <row r="1708" spans="1:33" x14ac:dyDescent="0.2">
      <c r="A1708" s="205"/>
      <c r="B1708" s="205"/>
      <c r="C1708" s="205"/>
      <c r="D1708" s="205"/>
      <c r="E1708" s="205"/>
      <c r="F1708" s="205"/>
      <c r="G1708" s="205"/>
      <c r="H1708" s="205"/>
      <c r="I1708" s="205"/>
      <c r="J1708" s="205"/>
      <c r="K1708" s="205"/>
      <c r="L1708" s="205"/>
      <c r="M1708" s="205"/>
      <c r="N1708" s="205"/>
      <c r="O1708" s="205"/>
      <c r="P1708" s="205"/>
      <c r="Q1708" s="205"/>
      <c r="R1708" s="205"/>
      <c r="S1708" s="205"/>
      <c r="T1708" s="205"/>
      <c r="X1708" s="205"/>
      <c r="Y1708" s="205"/>
      <c r="AG1708" s="787"/>
    </row>
    <row r="1709" spans="1:33" x14ac:dyDescent="0.2">
      <c r="A1709" s="205"/>
      <c r="B1709" s="205"/>
      <c r="C1709" s="205"/>
      <c r="D1709" s="205"/>
      <c r="E1709" s="205"/>
      <c r="F1709" s="205"/>
      <c r="G1709" s="205"/>
      <c r="H1709" s="205"/>
      <c r="I1709" s="205"/>
      <c r="J1709" s="205"/>
      <c r="K1709" s="205"/>
      <c r="L1709" s="205"/>
      <c r="M1709" s="205"/>
      <c r="N1709" s="205"/>
      <c r="O1709" s="205"/>
      <c r="P1709" s="205"/>
      <c r="Q1709" s="205"/>
      <c r="R1709" s="205"/>
      <c r="S1709" s="205"/>
      <c r="T1709" s="205"/>
      <c r="X1709" s="205"/>
      <c r="Y1709" s="205"/>
      <c r="AG1709" s="787"/>
    </row>
    <row r="1710" spans="1:33" x14ac:dyDescent="0.2">
      <c r="A1710" s="205"/>
      <c r="B1710" s="205"/>
      <c r="C1710" s="205"/>
      <c r="D1710" s="205"/>
      <c r="E1710" s="205"/>
      <c r="F1710" s="205"/>
      <c r="G1710" s="205"/>
      <c r="H1710" s="205"/>
      <c r="I1710" s="205"/>
      <c r="J1710" s="205"/>
      <c r="K1710" s="205"/>
      <c r="L1710" s="205"/>
      <c r="M1710" s="205"/>
      <c r="N1710" s="205"/>
      <c r="O1710" s="205"/>
      <c r="P1710" s="205"/>
      <c r="Q1710" s="205"/>
      <c r="R1710" s="205"/>
      <c r="S1710" s="205"/>
      <c r="T1710" s="205"/>
      <c r="X1710" s="205"/>
      <c r="Y1710" s="205"/>
      <c r="AG1710" s="787"/>
    </row>
    <row r="1711" spans="1:33" x14ac:dyDescent="0.2">
      <c r="A1711" s="205"/>
      <c r="B1711" s="205"/>
      <c r="C1711" s="205"/>
      <c r="D1711" s="205"/>
      <c r="E1711" s="205"/>
      <c r="F1711" s="205"/>
      <c r="G1711" s="205"/>
      <c r="H1711" s="205"/>
      <c r="I1711" s="205"/>
      <c r="J1711" s="205"/>
      <c r="K1711" s="205"/>
      <c r="L1711" s="205"/>
      <c r="M1711" s="205"/>
      <c r="N1711" s="205"/>
      <c r="O1711" s="205"/>
      <c r="P1711" s="205"/>
      <c r="Q1711" s="205"/>
      <c r="R1711" s="205"/>
      <c r="S1711" s="205"/>
      <c r="T1711" s="205"/>
      <c r="X1711" s="205"/>
      <c r="Y1711" s="205"/>
      <c r="AG1711" s="787"/>
    </row>
    <row r="1712" spans="1:33" x14ac:dyDescent="0.2">
      <c r="A1712" s="205"/>
      <c r="B1712" s="205"/>
      <c r="C1712" s="205"/>
      <c r="D1712" s="205"/>
      <c r="E1712" s="205"/>
      <c r="F1712" s="205"/>
      <c r="G1712" s="205"/>
      <c r="H1712" s="205"/>
      <c r="I1712" s="205"/>
      <c r="J1712" s="205"/>
      <c r="K1712" s="205"/>
      <c r="L1712" s="205"/>
      <c r="M1712" s="205"/>
      <c r="N1712" s="205"/>
      <c r="O1712" s="205"/>
      <c r="P1712" s="205"/>
      <c r="Q1712" s="205"/>
      <c r="R1712" s="205"/>
      <c r="S1712" s="205"/>
      <c r="T1712" s="205"/>
      <c r="X1712" s="205"/>
      <c r="Y1712" s="205"/>
      <c r="AG1712" s="787"/>
    </row>
    <row r="1713" spans="1:33" x14ac:dyDescent="0.2">
      <c r="A1713" s="205"/>
      <c r="B1713" s="205"/>
      <c r="C1713" s="205"/>
      <c r="D1713" s="205"/>
      <c r="E1713" s="205"/>
      <c r="F1713" s="205"/>
      <c r="G1713" s="205"/>
      <c r="H1713" s="205"/>
      <c r="I1713" s="205"/>
      <c r="J1713" s="205"/>
      <c r="K1713" s="205"/>
      <c r="L1713" s="205"/>
      <c r="M1713" s="205"/>
      <c r="N1713" s="205"/>
      <c r="O1713" s="205"/>
      <c r="P1713" s="205"/>
      <c r="Q1713" s="205"/>
      <c r="R1713" s="205"/>
      <c r="S1713" s="205"/>
      <c r="T1713" s="205"/>
      <c r="X1713" s="205"/>
      <c r="Y1713" s="205"/>
      <c r="AG1713" s="787"/>
    </row>
    <row r="1714" spans="1:33" x14ac:dyDescent="0.2">
      <c r="A1714" s="205"/>
      <c r="B1714" s="205"/>
      <c r="C1714" s="205"/>
      <c r="D1714" s="205"/>
      <c r="E1714" s="205"/>
      <c r="F1714" s="205"/>
      <c r="G1714" s="205"/>
      <c r="H1714" s="205"/>
      <c r="I1714" s="205"/>
      <c r="J1714" s="205"/>
      <c r="K1714" s="205"/>
      <c r="L1714" s="205"/>
      <c r="M1714" s="205"/>
      <c r="N1714" s="205"/>
      <c r="O1714" s="205"/>
      <c r="P1714" s="205"/>
      <c r="Q1714" s="205"/>
      <c r="R1714" s="205"/>
      <c r="S1714" s="205"/>
      <c r="T1714" s="205"/>
      <c r="X1714" s="205"/>
      <c r="Y1714" s="205"/>
      <c r="AG1714" s="787"/>
    </row>
    <row r="1715" spans="1:33" x14ac:dyDescent="0.2">
      <c r="A1715" s="205"/>
      <c r="B1715" s="205"/>
      <c r="C1715" s="205"/>
      <c r="D1715" s="205"/>
      <c r="E1715" s="205"/>
      <c r="F1715" s="205"/>
      <c r="G1715" s="205"/>
      <c r="H1715" s="205"/>
      <c r="I1715" s="205"/>
      <c r="J1715" s="205"/>
      <c r="K1715" s="205"/>
      <c r="L1715" s="205"/>
      <c r="M1715" s="205"/>
      <c r="N1715" s="205"/>
      <c r="O1715" s="205"/>
      <c r="P1715" s="205"/>
      <c r="Q1715" s="205"/>
      <c r="R1715" s="205"/>
      <c r="S1715" s="205"/>
      <c r="T1715" s="205"/>
      <c r="X1715" s="205"/>
      <c r="Y1715" s="205"/>
      <c r="AG1715" s="787"/>
    </row>
    <row r="1716" spans="1:33" x14ac:dyDescent="0.2">
      <c r="A1716" s="205"/>
      <c r="B1716" s="205"/>
      <c r="C1716" s="205"/>
      <c r="D1716" s="205"/>
      <c r="E1716" s="205"/>
      <c r="F1716" s="205"/>
      <c r="G1716" s="205"/>
      <c r="H1716" s="205"/>
      <c r="I1716" s="205"/>
      <c r="J1716" s="205"/>
      <c r="K1716" s="205"/>
      <c r="L1716" s="205"/>
      <c r="M1716" s="205"/>
      <c r="N1716" s="205"/>
      <c r="O1716" s="205"/>
      <c r="P1716" s="205"/>
      <c r="Q1716" s="205"/>
      <c r="R1716" s="205"/>
      <c r="S1716" s="205"/>
      <c r="T1716" s="205"/>
      <c r="X1716" s="205"/>
      <c r="Y1716" s="205"/>
      <c r="AG1716" s="787"/>
    </row>
    <row r="1717" spans="1:33" x14ac:dyDescent="0.2">
      <c r="A1717" s="205"/>
      <c r="B1717" s="205"/>
      <c r="C1717" s="205"/>
      <c r="D1717" s="205"/>
      <c r="E1717" s="205"/>
      <c r="F1717" s="205"/>
      <c r="G1717" s="205"/>
      <c r="H1717" s="205"/>
      <c r="I1717" s="205"/>
      <c r="J1717" s="205"/>
      <c r="K1717" s="205"/>
      <c r="L1717" s="205"/>
      <c r="M1717" s="205"/>
      <c r="N1717" s="205"/>
      <c r="O1717" s="205"/>
      <c r="P1717" s="205"/>
      <c r="Q1717" s="205"/>
      <c r="R1717" s="205"/>
      <c r="S1717" s="205"/>
      <c r="T1717" s="205"/>
      <c r="X1717" s="205"/>
      <c r="Y1717" s="205"/>
      <c r="AG1717" s="787"/>
    </row>
    <row r="1718" spans="1:33" x14ac:dyDescent="0.2">
      <c r="A1718" s="205"/>
      <c r="B1718" s="205"/>
      <c r="C1718" s="205"/>
      <c r="D1718" s="205"/>
      <c r="E1718" s="205"/>
      <c r="F1718" s="205"/>
      <c r="G1718" s="205"/>
      <c r="H1718" s="205"/>
      <c r="I1718" s="205"/>
      <c r="J1718" s="205"/>
      <c r="K1718" s="205"/>
      <c r="L1718" s="205"/>
      <c r="M1718" s="205"/>
      <c r="N1718" s="205"/>
      <c r="O1718" s="205"/>
      <c r="P1718" s="205"/>
      <c r="Q1718" s="205"/>
      <c r="R1718" s="205"/>
      <c r="S1718" s="205"/>
      <c r="T1718" s="205"/>
      <c r="X1718" s="205"/>
      <c r="Y1718" s="205"/>
      <c r="AG1718" s="787"/>
    </row>
    <row r="1719" spans="1:33" x14ac:dyDescent="0.2">
      <c r="A1719" s="205"/>
      <c r="B1719" s="205"/>
      <c r="C1719" s="205"/>
      <c r="D1719" s="205"/>
      <c r="E1719" s="205"/>
      <c r="F1719" s="205"/>
      <c r="G1719" s="205"/>
      <c r="H1719" s="205"/>
      <c r="I1719" s="205"/>
      <c r="J1719" s="205"/>
      <c r="K1719" s="205"/>
      <c r="L1719" s="205"/>
      <c r="M1719" s="205"/>
      <c r="N1719" s="205"/>
      <c r="O1719" s="205"/>
      <c r="P1719" s="205"/>
      <c r="Q1719" s="205"/>
      <c r="R1719" s="205"/>
      <c r="S1719" s="205"/>
      <c r="T1719" s="205"/>
      <c r="X1719" s="205"/>
      <c r="Y1719" s="205"/>
      <c r="AG1719" s="787"/>
    </row>
    <row r="1720" spans="1:33" x14ac:dyDescent="0.2">
      <c r="A1720" s="205"/>
      <c r="B1720" s="205"/>
      <c r="C1720" s="205"/>
      <c r="D1720" s="205"/>
      <c r="E1720" s="205"/>
      <c r="F1720" s="205"/>
      <c r="G1720" s="205"/>
      <c r="H1720" s="205"/>
      <c r="I1720" s="205"/>
      <c r="J1720" s="205"/>
      <c r="K1720" s="205"/>
      <c r="L1720" s="205"/>
      <c r="M1720" s="205"/>
      <c r="N1720" s="205"/>
      <c r="O1720" s="205"/>
      <c r="P1720" s="205"/>
      <c r="Q1720" s="205"/>
      <c r="R1720" s="205"/>
      <c r="S1720" s="205"/>
      <c r="T1720" s="205"/>
      <c r="X1720" s="205"/>
      <c r="Y1720" s="205"/>
      <c r="AG1720" s="787"/>
    </row>
    <row r="1721" spans="1:33" x14ac:dyDescent="0.2">
      <c r="A1721" s="205"/>
      <c r="B1721" s="205"/>
      <c r="C1721" s="205"/>
      <c r="D1721" s="205"/>
      <c r="E1721" s="205"/>
      <c r="F1721" s="205"/>
      <c r="G1721" s="205"/>
      <c r="H1721" s="205"/>
      <c r="I1721" s="205"/>
      <c r="J1721" s="205"/>
      <c r="K1721" s="205"/>
      <c r="L1721" s="205"/>
      <c r="M1721" s="205"/>
      <c r="N1721" s="205"/>
      <c r="O1721" s="205"/>
      <c r="P1721" s="205"/>
      <c r="Q1721" s="205"/>
      <c r="R1721" s="205"/>
      <c r="S1721" s="205"/>
      <c r="T1721" s="205"/>
      <c r="X1721" s="205"/>
      <c r="Y1721" s="205"/>
      <c r="AG1721" s="787"/>
    </row>
    <row r="1722" spans="1:33" x14ac:dyDescent="0.2">
      <c r="A1722" s="205"/>
      <c r="B1722" s="205"/>
      <c r="C1722" s="205"/>
      <c r="D1722" s="205"/>
      <c r="E1722" s="205"/>
      <c r="F1722" s="205"/>
      <c r="G1722" s="205"/>
      <c r="H1722" s="205"/>
      <c r="I1722" s="205"/>
      <c r="J1722" s="205"/>
      <c r="K1722" s="205"/>
      <c r="L1722" s="205"/>
      <c r="M1722" s="205"/>
      <c r="N1722" s="205"/>
      <c r="O1722" s="205"/>
      <c r="P1722" s="205"/>
      <c r="Q1722" s="205"/>
      <c r="R1722" s="205"/>
      <c r="S1722" s="205"/>
      <c r="T1722" s="205"/>
      <c r="X1722" s="205"/>
      <c r="Y1722" s="205"/>
      <c r="AG1722" s="787"/>
    </row>
    <row r="1723" spans="1:33" x14ac:dyDescent="0.2">
      <c r="A1723" s="205"/>
      <c r="B1723" s="205"/>
      <c r="C1723" s="205"/>
      <c r="D1723" s="205"/>
      <c r="E1723" s="205"/>
      <c r="F1723" s="205"/>
      <c r="G1723" s="205"/>
      <c r="H1723" s="205"/>
      <c r="I1723" s="205"/>
      <c r="J1723" s="205"/>
      <c r="K1723" s="205"/>
      <c r="L1723" s="205"/>
      <c r="M1723" s="205"/>
      <c r="N1723" s="205"/>
      <c r="O1723" s="205"/>
      <c r="P1723" s="205"/>
      <c r="Q1723" s="205"/>
      <c r="R1723" s="205"/>
      <c r="S1723" s="205"/>
      <c r="T1723" s="205"/>
      <c r="X1723" s="205"/>
      <c r="Y1723" s="205"/>
      <c r="AG1723" s="787"/>
    </row>
    <row r="1724" spans="1:33" x14ac:dyDescent="0.2">
      <c r="A1724" s="205"/>
      <c r="B1724" s="205"/>
      <c r="C1724" s="205"/>
      <c r="D1724" s="205"/>
      <c r="E1724" s="205"/>
      <c r="F1724" s="205"/>
      <c r="G1724" s="205"/>
      <c r="H1724" s="205"/>
      <c r="I1724" s="205"/>
      <c r="J1724" s="205"/>
      <c r="K1724" s="205"/>
      <c r="L1724" s="205"/>
      <c r="M1724" s="205"/>
      <c r="N1724" s="205"/>
      <c r="O1724" s="205"/>
      <c r="P1724" s="205"/>
      <c r="Q1724" s="205"/>
      <c r="R1724" s="205"/>
      <c r="S1724" s="205"/>
      <c r="T1724" s="205"/>
      <c r="X1724" s="205"/>
      <c r="Y1724" s="205"/>
      <c r="AG1724" s="787"/>
    </row>
    <row r="1725" spans="1:33" x14ac:dyDescent="0.2">
      <c r="A1725" s="205"/>
      <c r="B1725" s="205"/>
      <c r="C1725" s="205"/>
      <c r="D1725" s="205"/>
      <c r="E1725" s="205"/>
      <c r="F1725" s="205"/>
      <c r="G1725" s="205"/>
      <c r="H1725" s="205"/>
      <c r="I1725" s="205"/>
      <c r="J1725" s="205"/>
      <c r="K1725" s="205"/>
      <c r="L1725" s="205"/>
      <c r="M1725" s="205"/>
      <c r="N1725" s="205"/>
      <c r="O1725" s="205"/>
      <c r="P1725" s="205"/>
      <c r="Q1725" s="205"/>
      <c r="R1725" s="205"/>
      <c r="S1725" s="205"/>
      <c r="T1725" s="205"/>
      <c r="X1725" s="205"/>
      <c r="Y1725" s="205"/>
      <c r="AG1725" s="787"/>
    </row>
    <row r="1726" spans="1:33" x14ac:dyDescent="0.2">
      <c r="A1726" s="205"/>
      <c r="B1726" s="205"/>
      <c r="C1726" s="205"/>
      <c r="D1726" s="205"/>
      <c r="E1726" s="205"/>
      <c r="F1726" s="205"/>
      <c r="G1726" s="205"/>
      <c r="H1726" s="205"/>
      <c r="I1726" s="205"/>
      <c r="J1726" s="205"/>
      <c r="K1726" s="205"/>
      <c r="L1726" s="205"/>
      <c r="M1726" s="205"/>
      <c r="N1726" s="205"/>
      <c r="O1726" s="205"/>
      <c r="P1726" s="205"/>
      <c r="Q1726" s="205"/>
      <c r="R1726" s="205"/>
      <c r="S1726" s="205"/>
      <c r="T1726" s="205"/>
      <c r="X1726" s="205"/>
      <c r="Y1726" s="205"/>
      <c r="AG1726" s="787"/>
    </row>
    <row r="1727" spans="1:33" x14ac:dyDescent="0.2">
      <c r="A1727" s="205"/>
      <c r="B1727" s="205"/>
      <c r="C1727" s="205"/>
      <c r="D1727" s="205"/>
      <c r="E1727" s="205"/>
      <c r="F1727" s="205"/>
      <c r="G1727" s="205"/>
      <c r="H1727" s="205"/>
      <c r="I1727" s="205"/>
      <c r="J1727" s="205"/>
      <c r="K1727" s="205"/>
      <c r="L1727" s="205"/>
      <c r="M1727" s="205"/>
      <c r="N1727" s="205"/>
      <c r="O1727" s="205"/>
      <c r="P1727" s="205"/>
      <c r="Q1727" s="205"/>
      <c r="R1727" s="205"/>
      <c r="S1727" s="205"/>
      <c r="T1727" s="205"/>
      <c r="X1727" s="205"/>
      <c r="Y1727" s="205"/>
      <c r="AG1727" s="787"/>
    </row>
    <row r="1728" spans="1:33" x14ac:dyDescent="0.2">
      <c r="A1728" s="205"/>
      <c r="B1728" s="205"/>
      <c r="C1728" s="205"/>
      <c r="D1728" s="205"/>
      <c r="E1728" s="205"/>
      <c r="F1728" s="205"/>
      <c r="G1728" s="205"/>
      <c r="H1728" s="205"/>
      <c r="I1728" s="205"/>
      <c r="J1728" s="205"/>
      <c r="K1728" s="205"/>
      <c r="L1728" s="205"/>
      <c r="M1728" s="205"/>
      <c r="N1728" s="205"/>
      <c r="O1728" s="205"/>
      <c r="P1728" s="205"/>
      <c r="Q1728" s="205"/>
      <c r="R1728" s="205"/>
      <c r="S1728" s="205"/>
      <c r="T1728" s="205"/>
      <c r="X1728" s="205"/>
      <c r="Y1728" s="205"/>
      <c r="AG1728" s="787"/>
    </row>
    <row r="1729" spans="1:33" x14ac:dyDescent="0.2">
      <c r="A1729" s="205"/>
      <c r="B1729" s="205"/>
      <c r="C1729" s="205"/>
      <c r="D1729" s="205"/>
      <c r="E1729" s="205"/>
      <c r="F1729" s="205"/>
      <c r="G1729" s="205"/>
      <c r="H1729" s="205"/>
      <c r="I1729" s="205"/>
      <c r="J1729" s="205"/>
      <c r="K1729" s="205"/>
      <c r="L1729" s="205"/>
      <c r="M1729" s="205"/>
      <c r="N1729" s="205"/>
      <c r="O1729" s="205"/>
      <c r="P1729" s="205"/>
      <c r="Q1729" s="205"/>
      <c r="R1729" s="205"/>
      <c r="S1729" s="205"/>
      <c r="T1729" s="205"/>
      <c r="X1729" s="205"/>
      <c r="Y1729" s="205"/>
      <c r="AG1729" s="787"/>
    </row>
    <row r="1730" spans="1:33" x14ac:dyDescent="0.2">
      <c r="A1730" s="205"/>
      <c r="B1730" s="205"/>
      <c r="C1730" s="205"/>
      <c r="D1730" s="205"/>
      <c r="E1730" s="205"/>
      <c r="F1730" s="205"/>
      <c r="G1730" s="205"/>
      <c r="H1730" s="205"/>
      <c r="I1730" s="205"/>
      <c r="J1730" s="205"/>
      <c r="K1730" s="205"/>
      <c r="L1730" s="205"/>
      <c r="M1730" s="205"/>
      <c r="N1730" s="205"/>
      <c r="O1730" s="205"/>
      <c r="P1730" s="205"/>
      <c r="Q1730" s="205"/>
      <c r="R1730" s="205"/>
      <c r="S1730" s="205"/>
      <c r="T1730" s="205"/>
      <c r="X1730" s="205"/>
      <c r="Y1730" s="205"/>
      <c r="AG1730" s="787"/>
    </row>
    <row r="1731" spans="1:33" x14ac:dyDescent="0.2">
      <c r="A1731" s="205"/>
      <c r="B1731" s="205"/>
      <c r="C1731" s="205"/>
      <c r="D1731" s="205"/>
      <c r="E1731" s="205"/>
      <c r="F1731" s="205"/>
      <c r="G1731" s="205"/>
      <c r="H1731" s="205"/>
      <c r="I1731" s="205"/>
      <c r="J1731" s="205"/>
      <c r="K1731" s="205"/>
      <c r="L1731" s="205"/>
      <c r="M1731" s="205"/>
      <c r="N1731" s="205"/>
      <c r="O1731" s="205"/>
      <c r="P1731" s="205"/>
      <c r="Q1731" s="205"/>
      <c r="R1731" s="205"/>
      <c r="S1731" s="205"/>
      <c r="T1731" s="205"/>
      <c r="X1731" s="205"/>
      <c r="Y1731" s="205"/>
      <c r="AG1731" s="787"/>
    </row>
    <row r="1732" spans="1:33" x14ac:dyDescent="0.2">
      <c r="A1732" s="205"/>
      <c r="B1732" s="205"/>
      <c r="C1732" s="205"/>
      <c r="D1732" s="205"/>
      <c r="E1732" s="205"/>
      <c r="F1732" s="205"/>
      <c r="G1732" s="205"/>
      <c r="H1732" s="205"/>
      <c r="I1732" s="205"/>
      <c r="J1732" s="205"/>
      <c r="K1732" s="205"/>
      <c r="L1732" s="205"/>
      <c r="M1732" s="205"/>
      <c r="N1732" s="205"/>
      <c r="O1732" s="205"/>
      <c r="P1732" s="205"/>
      <c r="Q1732" s="205"/>
      <c r="R1732" s="205"/>
      <c r="S1732" s="205"/>
      <c r="T1732" s="205"/>
      <c r="X1732" s="205"/>
      <c r="Y1732" s="205"/>
      <c r="AG1732" s="787"/>
    </row>
    <row r="1733" spans="1:33" x14ac:dyDescent="0.2">
      <c r="A1733" s="205"/>
      <c r="B1733" s="205"/>
      <c r="C1733" s="205"/>
      <c r="D1733" s="205"/>
      <c r="E1733" s="205"/>
      <c r="F1733" s="205"/>
      <c r="G1733" s="205"/>
      <c r="H1733" s="205"/>
      <c r="I1733" s="205"/>
      <c r="J1733" s="205"/>
      <c r="K1733" s="205"/>
      <c r="L1733" s="205"/>
      <c r="M1733" s="205"/>
      <c r="N1733" s="205"/>
      <c r="O1733" s="205"/>
      <c r="P1733" s="205"/>
      <c r="Q1733" s="205"/>
      <c r="R1733" s="205"/>
      <c r="S1733" s="205"/>
      <c r="T1733" s="205"/>
      <c r="X1733" s="205"/>
      <c r="Y1733" s="205"/>
      <c r="AG1733" s="787"/>
    </row>
    <row r="1734" spans="1:33" x14ac:dyDescent="0.2">
      <c r="A1734" s="205"/>
      <c r="B1734" s="205"/>
      <c r="C1734" s="205"/>
      <c r="D1734" s="205"/>
      <c r="E1734" s="205"/>
      <c r="F1734" s="205"/>
      <c r="G1734" s="205"/>
      <c r="H1734" s="205"/>
      <c r="I1734" s="205"/>
      <c r="J1734" s="205"/>
      <c r="K1734" s="205"/>
      <c r="L1734" s="205"/>
      <c r="M1734" s="205"/>
      <c r="N1734" s="205"/>
      <c r="O1734" s="205"/>
      <c r="P1734" s="205"/>
      <c r="Q1734" s="205"/>
      <c r="R1734" s="205"/>
      <c r="S1734" s="205"/>
      <c r="T1734" s="205"/>
      <c r="X1734" s="205"/>
      <c r="Y1734" s="205"/>
      <c r="AG1734" s="787"/>
    </row>
    <row r="1735" spans="1:33" x14ac:dyDescent="0.2">
      <c r="A1735" s="205"/>
      <c r="B1735" s="205"/>
      <c r="C1735" s="205"/>
      <c r="D1735" s="205"/>
      <c r="E1735" s="205"/>
      <c r="F1735" s="205"/>
      <c r="G1735" s="205"/>
      <c r="H1735" s="205"/>
      <c r="I1735" s="205"/>
      <c r="J1735" s="205"/>
      <c r="K1735" s="205"/>
      <c r="L1735" s="205"/>
      <c r="M1735" s="205"/>
      <c r="N1735" s="205"/>
      <c r="O1735" s="205"/>
      <c r="P1735" s="205"/>
      <c r="Q1735" s="205"/>
      <c r="R1735" s="205"/>
      <c r="S1735" s="205"/>
      <c r="T1735" s="205"/>
      <c r="X1735" s="205"/>
      <c r="Y1735" s="205"/>
      <c r="AG1735" s="787"/>
    </row>
    <row r="1736" spans="1:33" x14ac:dyDescent="0.2">
      <c r="A1736" s="205"/>
      <c r="B1736" s="205"/>
      <c r="C1736" s="205"/>
      <c r="D1736" s="205"/>
      <c r="E1736" s="205"/>
      <c r="F1736" s="205"/>
      <c r="G1736" s="205"/>
      <c r="H1736" s="205"/>
      <c r="I1736" s="205"/>
      <c r="J1736" s="205"/>
      <c r="K1736" s="205"/>
      <c r="L1736" s="205"/>
      <c r="M1736" s="205"/>
      <c r="N1736" s="205"/>
      <c r="O1736" s="205"/>
      <c r="P1736" s="205"/>
      <c r="Q1736" s="205"/>
      <c r="R1736" s="205"/>
      <c r="S1736" s="205"/>
      <c r="T1736" s="205"/>
      <c r="X1736" s="205"/>
      <c r="Y1736" s="205"/>
      <c r="AG1736" s="787"/>
    </row>
    <row r="1737" spans="1:33" x14ac:dyDescent="0.2">
      <c r="A1737" s="205"/>
      <c r="B1737" s="205"/>
      <c r="C1737" s="205"/>
      <c r="D1737" s="205"/>
      <c r="E1737" s="205"/>
      <c r="F1737" s="205"/>
      <c r="G1737" s="205"/>
      <c r="H1737" s="205"/>
      <c r="I1737" s="205"/>
      <c r="J1737" s="205"/>
      <c r="K1737" s="205"/>
      <c r="L1737" s="205"/>
      <c r="M1737" s="205"/>
      <c r="N1737" s="205"/>
      <c r="O1737" s="205"/>
      <c r="P1737" s="205"/>
      <c r="Q1737" s="205"/>
      <c r="R1737" s="205"/>
      <c r="S1737" s="205"/>
      <c r="T1737" s="205"/>
      <c r="X1737" s="205"/>
      <c r="Y1737" s="205"/>
      <c r="AG1737" s="787"/>
    </row>
    <row r="1738" spans="1:33" x14ac:dyDescent="0.2">
      <c r="A1738" s="205"/>
      <c r="B1738" s="205"/>
      <c r="C1738" s="205"/>
      <c r="D1738" s="205"/>
      <c r="E1738" s="205"/>
      <c r="F1738" s="205"/>
      <c r="G1738" s="205"/>
      <c r="H1738" s="205"/>
      <c r="I1738" s="205"/>
      <c r="J1738" s="205"/>
      <c r="K1738" s="205"/>
      <c r="L1738" s="205"/>
      <c r="M1738" s="205"/>
      <c r="N1738" s="205"/>
      <c r="O1738" s="205"/>
      <c r="P1738" s="205"/>
      <c r="Q1738" s="205"/>
      <c r="R1738" s="205"/>
      <c r="S1738" s="205"/>
      <c r="T1738" s="205"/>
      <c r="X1738" s="205"/>
      <c r="Y1738" s="205"/>
      <c r="AG1738" s="787"/>
    </row>
    <row r="1739" spans="1:33" x14ac:dyDescent="0.2">
      <c r="A1739" s="205"/>
      <c r="B1739" s="205"/>
      <c r="C1739" s="205"/>
      <c r="D1739" s="205"/>
      <c r="E1739" s="205"/>
      <c r="F1739" s="205"/>
      <c r="G1739" s="205"/>
      <c r="H1739" s="205"/>
      <c r="I1739" s="205"/>
      <c r="J1739" s="205"/>
      <c r="K1739" s="205"/>
      <c r="L1739" s="205"/>
      <c r="M1739" s="205"/>
      <c r="N1739" s="205"/>
      <c r="O1739" s="205"/>
      <c r="P1739" s="205"/>
      <c r="Q1739" s="205"/>
      <c r="R1739" s="205"/>
      <c r="S1739" s="205"/>
      <c r="T1739" s="205"/>
      <c r="X1739" s="205"/>
      <c r="Y1739" s="205"/>
      <c r="AG1739" s="787"/>
    </row>
    <row r="1740" spans="1:33" x14ac:dyDescent="0.2">
      <c r="A1740" s="205"/>
      <c r="B1740" s="205"/>
      <c r="C1740" s="205"/>
      <c r="D1740" s="205"/>
      <c r="E1740" s="205"/>
      <c r="F1740" s="205"/>
      <c r="G1740" s="205"/>
      <c r="H1740" s="205"/>
      <c r="I1740" s="205"/>
      <c r="J1740" s="205"/>
      <c r="K1740" s="205"/>
      <c r="L1740" s="205"/>
      <c r="M1740" s="205"/>
      <c r="N1740" s="205"/>
      <c r="O1740" s="205"/>
      <c r="P1740" s="205"/>
      <c r="Q1740" s="205"/>
      <c r="R1740" s="205"/>
      <c r="S1740" s="205"/>
      <c r="T1740" s="205"/>
      <c r="X1740" s="205"/>
      <c r="Y1740" s="205"/>
      <c r="AG1740" s="787"/>
    </row>
    <row r="1741" spans="1:33" x14ac:dyDescent="0.2">
      <c r="A1741" s="205"/>
      <c r="B1741" s="205"/>
      <c r="C1741" s="205"/>
      <c r="D1741" s="205"/>
      <c r="E1741" s="205"/>
      <c r="F1741" s="205"/>
      <c r="G1741" s="205"/>
      <c r="H1741" s="205"/>
      <c r="I1741" s="205"/>
      <c r="J1741" s="205"/>
      <c r="K1741" s="205"/>
      <c r="L1741" s="205"/>
      <c r="M1741" s="205"/>
      <c r="N1741" s="205"/>
      <c r="O1741" s="205"/>
      <c r="P1741" s="205"/>
      <c r="Q1741" s="205"/>
      <c r="R1741" s="205"/>
      <c r="S1741" s="205"/>
      <c r="T1741" s="205"/>
      <c r="X1741" s="205"/>
      <c r="Y1741" s="205"/>
      <c r="AG1741" s="787"/>
    </row>
    <row r="1742" spans="1:33" x14ac:dyDescent="0.2">
      <c r="A1742" s="205"/>
      <c r="B1742" s="205"/>
      <c r="C1742" s="205"/>
      <c r="D1742" s="205"/>
      <c r="E1742" s="205"/>
      <c r="F1742" s="205"/>
      <c r="G1742" s="205"/>
      <c r="H1742" s="205"/>
      <c r="I1742" s="205"/>
      <c r="J1742" s="205"/>
      <c r="K1742" s="205"/>
      <c r="L1742" s="205"/>
      <c r="M1742" s="205"/>
      <c r="N1742" s="205"/>
      <c r="O1742" s="205"/>
      <c r="P1742" s="205"/>
      <c r="Q1742" s="205"/>
      <c r="R1742" s="205"/>
      <c r="S1742" s="205"/>
      <c r="T1742" s="205"/>
      <c r="X1742" s="205"/>
      <c r="Y1742" s="205"/>
      <c r="AG1742" s="787"/>
    </row>
    <row r="1743" spans="1:33" x14ac:dyDescent="0.2">
      <c r="A1743" s="205"/>
      <c r="B1743" s="205"/>
      <c r="C1743" s="205"/>
      <c r="D1743" s="205"/>
      <c r="E1743" s="205"/>
      <c r="F1743" s="205"/>
      <c r="G1743" s="205"/>
      <c r="H1743" s="205"/>
      <c r="I1743" s="205"/>
      <c r="J1743" s="205"/>
      <c r="K1743" s="205"/>
      <c r="L1743" s="205"/>
      <c r="M1743" s="205"/>
      <c r="N1743" s="205"/>
      <c r="O1743" s="205"/>
      <c r="P1743" s="205"/>
      <c r="Q1743" s="205"/>
      <c r="R1743" s="205"/>
      <c r="S1743" s="205"/>
      <c r="T1743" s="205"/>
      <c r="X1743" s="205"/>
      <c r="Y1743" s="205"/>
      <c r="AG1743" s="787"/>
    </row>
    <row r="1744" spans="1:33" x14ac:dyDescent="0.2">
      <c r="A1744" s="205"/>
      <c r="B1744" s="205"/>
      <c r="C1744" s="205"/>
      <c r="D1744" s="205"/>
      <c r="E1744" s="205"/>
      <c r="F1744" s="205"/>
      <c r="G1744" s="205"/>
      <c r="H1744" s="205"/>
      <c r="I1744" s="205"/>
      <c r="J1744" s="205"/>
      <c r="K1744" s="205"/>
      <c r="L1744" s="205"/>
      <c r="M1744" s="205"/>
      <c r="N1744" s="205"/>
      <c r="O1744" s="205"/>
      <c r="P1744" s="205"/>
      <c r="Q1744" s="205"/>
      <c r="R1744" s="205"/>
      <c r="S1744" s="205"/>
      <c r="T1744" s="205"/>
      <c r="X1744" s="205"/>
      <c r="Y1744" s="205"/>
      <c r="AG1744" s="787"/>
    </row>
    <row r="1745" spans="1:33" x14ac:dyDescent="0.2">
      <c r="A1745" s="205"/>
      <c r="B1745" s="205"/>
      <c r="C1745" s="205"/>
      <c r="D1745" s="205"/>
      <c r="E1745" s="205"/>
      <c r="F1745" s="205"/>
      <c r="G1745" s="205"/>
      <c r="H1745" s="205"/>
      <c r="I1745" s="205"/>
      <c r="J1745" s="205"/>
      <c r="K1745" s="205"/>
      <c r="L1745" s="205"/>
      <c r="M1745" s="205"/>
      <c r="N1745" s="205"/>
      <c r="O1745" s="205"/>
      <c r="P1745" s="205"/>
      <c r="Q1745" s="205"/>
      <c r="R1745" s="205"/>
      <c r="S1745" s="205"/>
      <c r="T1745" s="205"/>
      <c r="X1745" s="205"/>
      <c r="Y1745" s="205"/>
      <c r="AG1745" s="787"/>
    </row>
    <row r="1746" spans="1:33" x14ac:dyDescent="0.2">
      <c r="A1746" s="205"/>
      <c r="B1746" s="205"/>
      <c r="C1746" s="205"/>
      <c r="D1746" s="205"/>
      <c r="E1746" s="205"/>
      <c r="F1746" s="205"/>
      <c r="G1746" s="205"/>
      <c r="H1746" s="205"/>
      <c r="I1746" s="205"/>
      <c r="J1746" s="205"/>
      <c r="K1746" s="205"/>
      <c r="L1746" s="205"/>
      <c r="M1746" s="205"/>
      <c r="N1746" s="205"/>
      <c r="O1746" s="205"/>
      <c r="P1746" s="205"/>
      <c r="Q1746" s="205"/>
      <c r="R1746" s="205"/>
      <c r="S1746" s="205"/>
      <c r="T1746" s="205"/>
      <c r="X1746" s="205"/>
      <c r="Y1746" s="205"/>
      <c r="AG1746" s="787"/>
    </row>
    <row r="1747" spans="1:33" x14ac:dyDescent="0.2">
      <c r="A1747" s="205"/>
      <c r="B1747" s="205"/>
      <c r="C1747" s="205"/>
      <c r="D1747" s="205"/>
      <c r="E1747" s="205"/>
      <c r="F1747" s="205"/>
      <c r="G1747" s="205"/>
      <c r="H1747" s="205"/>
      <c r="I1747" s="205"/>
      <c r="J1747" s="205"/>
      <c r="K1747" s="205"/>
      <c r="L1747" s="205"/>
      <c r="M1747" s="205"/>
      <c r="N1747" s="205"/>
      <c r="O1747" s="205"/>
      <c r="P1747" s="205"/>
      <c r="Q1747" s="205"/>
      <c r="R1747" s="205"/>
      <c r="S1747" s="205"/>
      <c r="T1747" s="205"/>
      <c r="X1747" s="205"/>
      <c r="Y1747" s="205"/>
      <c r="AG1747" s="787"/>
    </row>
    <row r="1748" spans="1:33" x14ac:dyDescent="0.2">
      <c r="A1748" s="205"/>
      <c r="B1748" s="205"/>
      <c r="C1748" s="205"/>
      <c r="D1748" s="205"/>
      <c r="E1748" s="205"/>
      <c r="F1748" s="205"/>
      <c r="G1748" s="205"/>
      <c r="H1748" s="205"/>
      <c r="I1748" s="205"/>
      <c r="J1748" s="205"/>
      <c r="K1748" s="205"/>
      <c r="L1748" s="205"/>
      <c r="M1748" s="205"/>
      <c r="N1748" s="205"/>
      <c r="O1748" s="205"/>
      <c r="P1748" s="205"/>
      <c r="Q1748" s="205"/>
      <c r="R1748" s="205"/>
      <c r="S1748" s="205"/>
      <c r="T1748" s="205"/>
      <c r="X1748" s="205"/>
      <c r="Y1748" s="205"/>
      <c r="AG1748" s="787"/>
    </row>
    <row r="1749" spans="1:33" x14ac:dyDescent="0.2">
      <c r="A1749" s="205"/>
      <c r="B1749" s="205"/>
      <c r="C1749" s="205"/>
      <c r="D1749" s="205"/>
      <c r="E1749" s="205"/>
      <c r="F1749" s="205"/>
      <c r="G1749" s="205"/>
      <c r="H1749" s="205"/>
      <c r="I1749" s="205"/>
      <c r="J1749" s="205"/>
      <c r="K1749" s="205"/>
      <c r="L1749" s="205"/>
      <c r="M1749" s="205"/>
      <c r="N1749" s="205"/>
      <c r="O1749" s="205"/>
      <c r="P1749" s="205"/>
      <c r="Q1749" s="205"/>
      <c r="R1749" s="205"/>
      <c r="S1749" s="205"/>
      <c r="T1749" s="205"/>
      <c r="X1749" s="205"/>
      <c r="Y1749" s="205"/>
      <c r="AG1749" s="787"/>
    </row>
    <row r="1750" spans="1:33" x14ac:dyDescent="0.2">
      <c r="A1750" s="205"/>
      <c r="B1750" s="205"/>
      <c r="C1750" s="205"/>
      <c r="D1750" s="205"/>
      <c r="E1750" s="205"/>
      <c r="F1750" s="205"/>
      <c r="G1750" s="205"/>
      <c r="H1750" s="205"/>
      <c r="I1750" s="205"/>
      <c r="J1750" s="205"/>
      <c r="K1750" s="205"/>
      <c r="L1750" s="205"/>
      <c r="M1750" s="205"/>
      <c r="N1750" s="205"/>
      <c r="O1750" s="205"/>
      <c r="P1750" s="205"/>
      <c r="Q1750" s="205"/>
      <c r="R1750" s="205"/>
      <c r="S1750" s="205"/>
      <c r="T1750" s="205"/>
      <c r="X1750" s="205"/>
      <c r="Y1750" s="205"/>
      <c r="AG1750" s="787"/>
    </row>
    <row r="1751" spans="1:33" x14ac:dyDescent="0.2">
      <c r="A1751" s="205"/>
      <c r="B1751" s="205"/>
      <c r="C1751" s="205"/>
      <c r="D1751" s="205"/>
      <c r="E1751" s="205"/>
      <c r="F1751" s="205"/>
      <c r="G1751" s="205"/>
      <c r="H1751" s="205"/>
      <c r="I1751" s="205"/>
      <c r="J1751" s="205"/>
      <c r="K1751" s="205"/>
      <c r="L1751" s="205"/>
      <c r="M1751" s="205"/>
      <c r="N1751" s="205"/>
      <c r="O1751" s="205"/>
      <c r="P1751" s="205"/>
      <c r="Q1751" s="205"/>
      <c r="R1751" s="205"/>
      <c r="S1751" s="205"/>
      <c r="T1751" s="205"/>
      <c r="X1751" s="205"/>
      <c r="Y1751" s="205"/>
      <c r="AG1751" s="787"/>
    </row>
    <row r="1752" spans="1:33" x14ac:dyDescent="0.2">
      <c r="A1752" s="205"/>
      <c r="B1752" s="205"/>
      <c r="C1752" s="205"/>
      <c r="D1752" s="205"/>
      <c r="E1752" s="205"/>
      <c r="F1752" s="205"/>
      <c r="G1752" s="205"/>
      <c r="H1752" s="205"/>
      <c r="I1752" s="205"/>
      <c r="J1752" s="205"/>
      <c r="K1752" s="205"/>
      <c r="L1752" s="205"/>
      <c r="M1752" s="205"/>
      <c r="N1752" s="205"/>
      <c r="O1752" s="205"/>
      <c r="P1752" s="205"/>
      <c r="Q1752" s="205"/>
      <c r="R1752" s="205"/>
      <c r="S1752" s="205"/>
      <c r="T1752" s="205"/>
      <c r="X1752" s="205"/>
      <c r="Y1752" s="205"/>
      <c r="AG1752" s="787"/>
    </row>
    <row r="1753" spans="1:33" x14ac:dyDescent="0.2">
      <c r="A1753" s="205"/>
      <c r="B1753" s="205"/>
      <c r="C1753" s="205"/>
      <c r="D1753" s="205"/>
      <c r="E1753" s="205"/>
      <c r="F1753" s="205"/>
      <c r="G1753" s="205"/>
      <c r="H1753" s="205"/>
      <c r="I1753" s="205"/>
      <c r="J1753" s="205"/>
      <c r="K1753" s="205"/>
      <c r="L1753" s="205"/>
      <c r="M1753" s="205"/>
      <c r="N1753" s="205"/>
      <c r="O1753" s="205"/>
      <c r="P1753" s="205"/>
      <c r="Q1753" s="205"/>
      <c r="R1753" s="205"/>
      <c r="S1753" s="205"/>
      <c r="T1753" s="205"/>
      <c r="X1753" s="205"/>
      <c r="Y1753" s="205"/>
      <c r="AG1753" s="787"/>
    </row>
    <row r="1754" spans="1:33" x14ac:dyDescent="0.2">
      <c r="A1754" s="205"/>
      <c r="B1754" s="205"/>
      <c r="C1754" s="205"/>
      <c r="D1754" s="205"/>
      <c r="E1754" s="205"/>
      <c r="F1754" s="205"/>
      <c r="G1754" s="205"/>
      <c r="H1754" s="205"/>
      <c r="I1754" s="205"/>
      <c r="J1754" s="205"/>
      <c r="K1754" s="205"/>
      <c r="L1754" s="205"/>
      <c r="M1754" s="205"/>
      <c r="N1754" s="205"/>
      <c r="O1754" s="205"/>
      <c r="P1754" s="205"/>
      <c r="Q1754" s="205"/>
      <c r="R1754" s="205"/>
      <c r="S1754" s="205"/>
      <c r="T1754" s="205"/>
      <c r="X1754" s="205"/>
      <c r="Y1754" s="205"/>
      <c r="AG1754" s="787"/>
    </row>
    <row r="1755" spans="1:33" x14ac:dyDescent="0.2">
      <c r="A1755" s="205"/>
      <c r="B1755" s="205"/>
      <c r="C1755" s="205"/>
      <c r="D1755" s="205"/>
      <c r="E1755" s="205"/>
      <c r="F1755" s="205"/>
      <c r="G1755" s="205"/>
      <c r="H1755" s="205"/>
      <c r="I1755" s="205"/>
      <c r="J1755" s="205"/>
      <c r="K1755" s="205"/>
      <c r="L1755" s="205"/>
      <c r="M1755" s="205"/>
      <c r="N1755" s="205"/>
      <c r="O1755" s="205"/>
      <c r="P1755" s="205"/>
      <c r="Q1755" s="205"/>
      <c r="R1755" s="205"/>
      <c r="S1755" s="205"/>
      <c r="T1755" s="205"/>
      <c r="X1755" s="205"/>
      <c r="Y1755" s="205"/>
      <c r="AG1755" s="787"/>
    </row>
    <row r="1756" spans="1:33" x14ac:dyDescent="0.2">
      <c r="A1756" s="205"/>
      <c r="B1756" s="205"/>
      <c r="C1756" s="205"/>
      <c r="D1756" s="205"/>
      <c r="E1756" s="205"/>
      <c r="F1756" s="205"/>
      <c r="G1756" s="205"/>
      <c r="H1756" s="205"/>
      <c r="I1756" s="205"/>
      <c r="J1756" s="205"/>
      <c r="K1756" s="205"/>
      <c r="L1756" s="205"/>
      <c r="M1756" s="205"/>
      <c r="N1756" s="205"/>
      <c r="O1756" s="205"/>
      <c r="P1756" s="205"/>
      <c r="Q1756" s="205"/>
      <c r="R1756" s="205"/>
      <c r="S1756" s="205"/>
      <c r="T1756" s="205"/>
      <c r="X1756" s="205"/>
      <c r="Y1756" s="205"/>
      <c r="AG1756" s="787"/>
    </row>
    <row r="1757" spans="1:33" x14ac:dyDescent="0.2">
      <c r="A1757" s="205"/>
      <c r="B1757" s="205"/>
      <c r="C1757" s="205"/>
      <c r="D1757" s="205"/>
      <c r="E1757" s="205"/>
      <c r="F1757" s="205"/>
      <c r="G1757" s="205"/>
      <c r="H1757" s="205"/>
      <c r="I1757" s="205"/>
      <c r="J1757" s="205"/>
      <c r="K1757" s="205"/>
      <c r="L1757" s="205"/>
      <c r="M1757" s="205"/>
      <c r="N1757" s="205"/>
      <c r="O1757" s="205"/>
      <c r="P1757" s="205"/>
      <c r="Q1757" s="205"/>
      <c r="R1757" s="205"/>
      <c r="S1757" s="205"/>
      <c r="T1757" s="205"/>
      <c r="X1757" s="205"/>
      <c r="Y1757" s="205"/>
      <c r="AG1757" s="787"/>
    </row>
    <row r="1758" spans="1:33" x14ac:dyDescent="0.2">
      <c r="A1758" s="205"/>
      <c r="B1758" s="205"/>
      <c r="C1758" s="205"/>
      <c r="D1758" s="205"/>
      <c r="E1758" s="205"/>
      <c r="F1758" s="205"/>
      <c r="G1758" s="205"/>
      <c r="H1758" s="205"/>
      <c r="I1758" s="205"/>
      <c r="J1758" s="205"/>
      <c r="K1758" s="205"/>
      <c r="L1758" s="205"/>
      <c r="M1758" s="205"/>
      <c r="N1758" s="205"/>
      <c r="O1758" s="205"/>
      <c r="P1758" s="205"/>
      <c r="Q1758" s="205"/>
      <c r="R1758" s="205"/>
      <c r="S1758" s="205"/>
      <c r="T1758" s="205"/>
      <c r="X1758" s="205"/>
      <c r="Y1758" s="205"/>
      <c r="AG1758" s="787"/>
    </row>
    <row r="1759" spans="1:33" x14ac:dyDescent="0.2">
      <c r="A1759" s="205"/>
      <c r="B1759" s="205"/>
      <c r="C1759" s="205"/>
      <c r="D1759" s="205"/>
      <c r="E1759" s="205"/>
      <c r="F1759" s="205"/>
      <c r="G1759" s="205"/>
      <c r="H1759" s="205"/>
      <c r="I1759" s="205"/>
      <c r="J1759" s="205"/>
      <c r="K1759" s="205"/>
      <c r="L1759" s="205"/>
      <c r="M1759" s="205"/>
      <c r="N1759" s="205"/>
      <c r="O1759" s="205"/>
      <c r="P1759" s="205"/>
      <c r="Q1759" s="205"/>
      <c r="R1759" s="205"/>
      <c r="S1759" s="205"/>
      <c r="T1759" s="205"/>
      <c r="X1759" s="205"/>
      <c r="Y1759" s="205"/>
      <c r="AG1759" s="787"/>
    </row>
    <row r="1760" spans="1:33" x14ac:dyDescent="0.2">
      <c r="A1760" s="205"/>
      <c r="B1760" s="205"/>
      <c r="C1760" s="205"/>
      <c r="D1760" s="205"/>
      <c r="E1760" s="205"/>
      <c r="F1760" s="205"/>
      <c r="G1760" s="205"/>
      <c r="H1760" s="205"/>
      <c r="I1760" s="205"/>
      <c r="J1760" s="205"/>
      <c r="K1760" s="205"/>
      <c r="L1760" s="205"/>
      <c r="M1760" s="205"/>
      <c r="N1760" s="205"/>
      <c r="O1760" s="205"/>
      <c r="P1760" s="205"/>
      <c r="Q1760" s="205"/>
      <c r="R1760" s="205"/>
      <c r="S1760" s="205"/>
      <c r="T1760" s="205"/>
      <c r="X1760" s="205"/>
      <c r="Y1760" s="205"/>
      <c r="AG1760" s="787"/>
    </row>
    <row r="1761" spans="1:33" x14ac:dyDescent="0.2">
      <c r="A1761" s="205"/>
      <c r="B1761" s="205"/>
      <c r="C1761" s="205"/>
      <c r="D1761" s="205"/>
      <c r="E1761" s="205"/>
      <c r="F1761" s="205"/>
      <c r="G1761" s="205"/>
      <c r="H1761" s="205"/>
      <c r="I1761" s="205"/>
      <c r="J1761" s="205"/>
      <c r="K1761" s="205"/>
      <c r="L1761" s="205"/>
      <c r="M1761" s="205"/>
      <c r="N1761" s="205"/>
      <c r="O1761" s="205"/>
      <c r="P1761" s="205"/>
      <c r="Q1761" s="205"/>
      <c r="R1761" s="205"/>
      <c r="S1761" s="205"/>
      <c r="T1761" s="205"/>
      <c r="X1761" s="205"/>
      <c r="Y1761" s="205"/>
      <c r="AG1761" s="787"/>
    </row>
    <row r="1762" spans="1:33" x14ac:dyDescent="0.2">
      <c r="A1762" s="205"/>
      <c r="B1762" s="205"/>
      <c r="C1762" s="205"/>
      <c r="D1762" s="205"/>
      <c r="E1762" s="205"/>
      <c r="F1762" s="205"/>
      <c r="G1762" s="205"/>
      <c r="H1762" s="205"/>
      <c r="I1762" s="205"/>
      <c r="J1762" s="205"/>
      <c r="K1762" s="205"/>
      <c r="L1762" s="205"/>
      <c r="M1762" s="205"/>
      <c r="N1762" s="205"/>
      <c r="O1762" s="205"/>
      <c r="P1762" s="205"/>
      <c r="Q1762" s="205"/>
      <c r="R1762" s="205"/>
      <c r="S1762" s="205"/>
      <c r="T1762" s="205"/>
      <c r="X1762" s="205"/>
      <c r="Y1762" s="205"/>
      <c r="AG1762" s="787"/>
    </row>
    <row r="1763" spans="1:33" x14ac:dyDescent="0.2">
      <c r="A1763" s="205"/>
      <c r="B1763" s="205"/>
      <c r="C1763" s="205"/>
      <c r="D1763" s="205"/>
      <c r="E1763" s="205"/>
      <c r="F1763" s="205"/>
      <c r="G1763" s="205"/>
      <c r="H1763" s="205"/>
      <c r="I1763" s="205"/>
      <c r="J1763" s="205"/>
      <c r="K1763" s="205"/>
      <c r="L1763" s="205"/>
      <c r="M1763" s="205"/>
      <c r="N1763" s="205"/>
      <c r="O1763" s="205"/>
      <c r="P1763" s="205"/>
      <c r="Q1763" s="205"/>
      <c r="R1763" s="205"/>
      <c r="S1763" s="205"/>
      <c r="T1763" s="205"/>
      <c r="X1763" s="205"/>
      <c r="Y1763" s="205"/>
      <c r="AG1763" s="787"/>
    </row>
    <row r="1764" spans="1:33" x14ac:dyDescent="0.2">
      <c r="A1764" s="205"/>
      <c r="B1764" s="205"/>
      <c r="C1764" s="205"/>
      <c r="D1764" s="205"/>
      <c r="E1764" s="205"/>
      <c r="F1764" s="205"/>
      <c r="G1764" s="205"/>
      <c r="H1764" s="205"/>
      <c r="I1764" s="205"/>
      <c r="J1764" s="205"/>
      <c r="K1764" s="205"/>
      <c r="L1764" s="205"/>
      <c r="M1764" s="205"/>
      <c r="N1764" s="205"/>
      <c r="O1764" s="205"/>
      <c r="P1764" s="205"/>
      <c r="Q1764" s="205"/>
      <c r="R1764" s="205"/>
      <c r="S1764" s="205"/>
      <c r="T1764" s="205"/>
      <c r="X1764" s="205"/>
      <c r="Y1764" s="205"/>
      <c r="AG1764" s="787"/>
    </row>
    <row r="1765" spans="1:33" x14ac:dyDescent="0.2">
      <c r="A1765" s="205"/>
      <c r="B1765" s="205"/>
      <c r="C1765" s="205"/>
      <c r="D1765" s="205"/>
      <c r="E1765" s="205"/>
      <c r="F1765" s="205"/>
      <c r="G1765" s="205"/>
      <c r="H1765" s="205"/>
      <c r="I1765" s="205"/>
      <c r="J1765" s="205"/>
      <c r="K1765" s="205"/>
      <c r="L1765" s="205"/>
      <c r="M1765" s="205"/>
      <c r="N1765" s="205"/>
      <c r="O1765" s="205"/>
      <c r="P1765" s="205"/>
      <c r="Q1765" s="205"/>
      <c r="R1765" s="205"/>
      <c r="S1765" s="205"/>
      <c r="T1765" s="205"/>
      <c r="X1765" s="205"/>
      <c r="Y1765" s="205"/>
      <c r="AG1765" s="787"/>
    </row>
    <row r="1766" spans="1:33" x14ac:dyDescent="0.2">
      <c r="A1766" s="205"/>
      <c r="B1766" s="205"/>
      <c r="C1766" s="205"/>
      <c r="D1766" s="205"/>
      <c r="E1766" s="205"/>
      <c r="F1766" s="205"/>
      <c r="G1766" s="205"/>
      <c r="H1766" s="205"/>
      <c r="I1766" s="205"/>
      <c r="J1766" s="205"/>
      <c r="K1766" s="205"/>
      <c r="L1766" s="205"/>
      <c r="M1766" s="205"/>
      <c r="N1766" s="205"/>
      <c r="O1766" s="205"/>
      <c r="P1766" s="205"/>
      <c r="Q1766" s="205"/>
      <c r="R1766" s="205"/>
      <c r="S1766" s="205"/>
      <c r="T1766" s="205"/>
      <c r="X1766" s="205"/>
      <c r="Y1766" s="205"/>
      <c r="AG1766" s="787"/>
    </row>
    <row r="1767" spans="1:33" x14ac:dyDescent="0.2">
      <c r="A1767" s="205"/>
      <c r="B1767" s="205"/>
      <c r="C1767" s="205"/>
      <c r="D1767" s="205"/>
      <c r="E1767" s="205"/>
      <c r="F1767" s="205"/>
      <c r="G1767" s="205"/>
      <c r="H1767" s="205"/>
      <c r="I1767" s="205"/>
      <c r="J1767" s="205"/>
      <c r="K1767" s="205"/>
      <c r="L1767" s="205"/>
      <c r="M1767" s="205"/>
      <c r="N1767" s="205"/>
      <c r="O1767" s="205"/>
      <c r="P1767" s="205"/>
      <c r="Q1767" s="205"/>
      <c r="R1767" s="205"/>
      <c r="S1767" s="205"/>
      <c r="T1767" s="205"/>
      <c r="X1767" s="205"/>
      <c r="Y1767" s="205"/>
      <c r="AG1767" s="787"/>
    </row>
    <row r="1768" spans="1:33" x14ac:dyDescent="0.2">
      <c r="A1768" s="205"/>
      <c r="B1768" s="205"/>
      <c r="C1768" s="205"/>
      <c r="D1768" s="205"/>
      <c r="E1768" s="205"/>
      <c r="F1768" s="205"/>
      <c r="G1768" s="205"/>
      <c r="H1768" s="205"/>
      <c r="I1768" s="205"/>
      <c r="J1768" s="205"/>
      <c r="K1768" s="205"/>
      <c r="L1768" s="205"/>
      <c r="M1768" s="205"/>
      <c r="N1768" s="205"/>
      <c r="O1768" s="205"/>
      <c r="P1768" s="205"/>
      <c r="Q1768" s="205"/>
      <c r="R1768" s="205"/>
      <c r="S1768" s="205"/>
      <c r="T1768" s="205"/>
      <c r="X1768" s="205"/>
      <c r="Y1768" s="205"/>
      <c r="AG1768" s="787"/>
    </row>
    <row r="1769" spans="1:33" x14ac:dyDescent="0.2">
      <c r="A1769" s="205"/>
      <c r="B1769" s="205"/>
      <c r="C1769" s="205"/>
      <c r="D1769" s="205"/>
      <c r="E1769" s="205"/>
      <c r="F1769" s="205"/>
      <c r="G1769" s="205"/>
      <c r="H1769" s="205"/>
      <c r="I1769" s="205"/>
      <c r="J1769" s="205"/>
      <c r="K1769" s="205"/>
      <c r="L1769" s="205"/>
      <c r="M1769" s="205"/>
      <c r="N1769" s="205"/>
      <c r="O1769" s="205"/>
      <c r="P1769" s="205"/>
      <c r="Q1769" s="205"/>
      <c r="R1769" s="205"/>
      <c r="S1769" s="205"/>
      <c r="T1769" s="205"/>
      <c r="X1769" s="205"/>
      <c r="Y1769" s="205"/>
      <c r="AG1769" s="787"/>
    </row>
    <row r="1770" spans="1:33" x14ac:dyDescent="0.2">
      <c r="A1770" s="205"/>
      <c r="B1770" s="205"/>
      <c r="C1770" s="205"/>
      <c r="D1770" s="205"/>
      <c r="E1770" s="205"/>
      <c r="F1770" s="205"/>
      <c r="G1770" s="205"/>
      <c r="H1770" s="205"/>
      <c r="I1770" s="205"/>
      <c r="J1770" s="205"/>
      <c r="K1770" s="205"/>
      <c r="L1770" s="205"/>
      <c r="M1770" s="205"/>
      <c r="N1770" s="205"/>
      <c r="O1770" s="205"/>
      <c r="P1770" s="205"/>
      <c r="Q1770" s="205"/>
      <c r="R1770" s="205"/>
      <c r="S1770" s="205"/>
      <c r="T1770" s="205"/>
      <c r="X1770" s="205"/>
      <c r="Y1770" s="205"/>
      <c r="AG1770" s="787"/>
    </row>
    <row r="1771" spans="1:33" x14ac:dyDescent="0.2">
      <c r="A1771" s="205"/>
      <c r="B1771" s="205"/>
      <c r="C1771" s="205"/>
      <c r="D1771" s="205"/>
      <c r="E1771" s="205"/>
      <c r="F1771" s="205"/>
      <c r="G1771" s="205"/>
      <c r="H1771" s="205"/>
      <c r="I1771" s="205"/>
      <c r="J1771" s="205"/>
      <c r="K1771" s="205"/>
      <c r="L1771" s="205"/>
      <c r="M1771" s="205"/>
      <c r="N1771" s="205"/>
      <c r="O1771" s="205"/>
      <c r="P1771" s="205"/>
      <c r="Q1771" s="205"/>
      <c r="R1771" s="205"/>
      <c r="S1771" s="205"/>
      <c r="T1771" s="205"/>
      <c r="X1771" s="205"/>
      <c r="Y1771" s="205"/>
      <c r="AG1771" s="787"/>
    </row>
    <row r="1772" spans="1:33" x14ac:dyDescent="0.2">
      <c r="A1772" s="205"/>
      <c r="B1772" s="205"/>
      <c r="C1772" s="205"/>
      <c r="D1772" s="205"/>
      <c r="E1772" s="205"/>
      <c r="F1772" s="205"/>
      <c r="G1772" s="205"/>
      <c r="H1772" s="205"/>
      <c r="I1772" s="205"/>
      <c r="J1772" s="205"/>
      <c r="K1772" s="205"/>
      <c r="L1772" s="205"/>
      <c r="M1772" s="205"/>
      <c r="N1772" s="205"/>
      <c r="O1772" s="205"/>
      <c r="P1772" s="205"/>
      <c r="Q1772" s="205"/>
      <c r="R1772" s="205"/>
      <c r="S1772" s="205"/>
      <c r="T1772" s="205"/>
      <c r="X1772" s="205"/>
      <c r="Y1772" s="205"/>
      <c r="AG1772" s="787"/>
    </row>
    <row r="1773" spans="1:33" x14ac:dyDescent="0.2">
      <c r="A1773" s="205"/>
      <c r="B1773" s="205"/>
      <c r="C1773" s="205"/>
      <c r="D1773" s="205"/>
      <c r="E1773" s="205"/>
      <c r="F1773" s="205"/>
      <c r="G1773" s="205"/>
      <c r="H1773" s="205"/>
      <c r="I1773" s="205"/>
      <c r="J1773" s="205"/>
      <c r="K1773" s="205"/>
      <c r="L1773" s="205"/>
      <c r="M1773" s="205"/>
      <c r="N1773" s="205"/>
      <c r="O1773" s="205"/>
      <c r="P1773" s="205"/>
      <c r="Q1773" s="205"/>
      <c r="R1773" s="205"/>
      <c r="S1773" s="205"/>
      <c r="T1773" s="205"/>
      <c r="X1773" s="205"/>
      <c r="Y1773" s="205"/>
      <c r="AG1773" s="787"/>
    </row>
    <row r="1774" spans="1:33" x14ac:dyDescent="0.2">
      <c r="A1774" s="205"/>
      <c r="B1774" s="205"/>
      <c r="C1774" s="205"/>
      <c r="D1774" s="205"/>
      <c r="E1774" s="205"/>
      <c r="F1774" s="205"/>
      <c r="G1774" s="205"/>
      <c r="H1774" s="205"/>
      <c r="I1774" s="205"/>
      <c r="J1774" s="205"/>
      <c r="K1774" s="205"/>
      <c r="L1774" s="205"/>
      <c r="M1774" s="205"/>
      <c r="N1774" s="205"/>
      <c r="O1774" s="205"/>
      <c r="P1774" s="205"/>
      <c r="Q1774" s="205"/>
      <c r="R1774" s="205"/>
      <c r="S1774" s="205"/>
      <c r="T1774" s="205"/>
      <c r="X1774" s="205"/>
      <c r="Y1774" s="205"/>
      <c r="AG1774" s="787"/>
    </row>
    <row r="1775" spans="1:33" x14ac:dyDescent="0.2">
      <c r="A1775" s="205"/>
      <c r="B1775" s="205"/>
      <c r="C1775" s="205"/>
      <c r="D1775" s="205"/>
      <c r="E1775" s="205"/>
      <c r="F1775" s="205"/>
      <c r="G1775" s="205"/>
      <c r="H1775" s="205"/>
      <c r="I1775" s="205"/>
      <c r="J1775" s="205"/>
      <c r="K1775" s="205"/>
      <c r="L1775" s="205"/>
      <c r="M1775" s="205"/>
      <c r="N1775" s="205"/>
      <c r="O1775" s="205"/>
      <c r="P1775" s="205"/>
      <c r="Q1775" s="205"/>
      <c r="R1775" s="205"/>
      <c r="S1775" s="205"/>
      <c r="T1775" s="205"/>
      <c r="X1775" s="205"/>
      <c r="Y1775" s="205"/>
      <c r="AG1775" s="787"/>
    </row>
    <row r="1776" spans="1:33" x14ac:dyDescent="0.2">
      <c r="A1776" s="205"/>
      <c r="B1776" s="205"/>
      <c r="C1776" s="205"/>
      <c r="D1776" s="205"/>
      <c r="E1776" s="205"/>
      <c r="F1776" s="205"/>
      <c r="G1776" s="205"/>
      <c r="H1776" s="205"/>
      <c r="I1776" s="205"/>
      <c r="J1776" s="205"/>
      <c r="K1776" s="205"/>
      <c r="L1776" s="205"/>
      <c r="M1776" s="205"/>
      <c r="N1776" s="205"/>
      <c r="O1776" s="205"/>
      <c r="P1776" s="205"/>
      <c r="Q1776" s="205"/>
      <c r="R1776" s="205"/>
      <c r="S1776" s="205"/>
      <c r="T1776" s="205"/>
      <c r="X1776" s="205"/>
      <c r="Y1776" s="205"/>
      <c r="AG1776" s="787"/>
    </row>
    <row r="1777" spans="1:33" x14ac:dyDescent="0.2">
      <c r="A1777" s="205"/>
      <c r="B1777" s="205"/>
      <c r="C1777" s="205"/>
      <c r="D1777" s="205"/>
      <c r="E1777" s="205"/>
      <c r="F1777" s="205"/>
      <c r="G1777" s="205"/>
      <c r="H1777" s="205"/>
      <c r="I1777" s="205"/>
      <c r="J1777" s="205"/>
      <c r="K1777" s="205"/>
      <c r="L1777" s="205"/>
      <c r="M1777" s="205"/>
      <c r="N1777" s="205"/>
      <c r="O1777" s="205"/>
      <c r="P1777" s="205"/>
      <c r="Q1777" s="205"/>
      <c r="R1777" s="205"/>
      <c r="S1777" s="205"/>
      <c r="T1777" s="205"/>
      <c r="X1777" s="205"/>
      <c r="Y1777" s="205"/>
      <c r="AG1777" s="787"/>
    </row>
    <row r="1778" spans="1:33" x14ac:dyDescent="0.2">
      <c r="A1778" s="205"/>
      <c r="B1778" s="205"/>
      <c r="C1778" s="205"/>
      <c r="D1778" s="205"/>
      <c r="E1778" s="205"/>
      <c r="F1778" s="205"/>
      <c r="G1778" s="205"/>
      <c r="H1778" s="205"/>
      <c r="I1778" s="205"/>
      <c r="J1778" s="205"/>
      <c r="K1778" s="205"/>
      <c r="L1778" s="205"/>
      <c r="M1778" s="205"/>
      <c r="N1778" s="205"/>
      <c r="O1778" s="205"/>
      <c r="P1778" s="205"/>
      <c r="Q1778" s="205"/>
      <c r="R1778" s="205"/>
      <c r="S1778" s="205"/>
      <c r="T1778" s="205"/>
      <c r="X1778" s="205"/>
      <c r="Y1778" s="205"/>
      <c r="AG1778" s="787"/>
    </row>
    <row r="1779" spans="1:33" x14ac:dyDescent="0.2">
      <c r="A1779" s="205"/>
      <c r="B1779" s="205"/>
      <c r="C1779" s="205"/>
      <c r="D1779" s="205"/>
      <c r="E1779" s="205"/>
      <c r="F1779" s="205"/>
      <c r="G1779" s="205"/>
      <c r="H1779" s="205"/>
      <c r="I1779" s="205"/>
      <c r="J1779" s="205"/>
      <c r="K1779" s="205"/>
      <c r="L1779" s="205"/>
      <c r="M1779" s="205"/>
      <c r="N1779" s="205"/>
      <c r="O1779" s="205"/>
      <c r="P1779" s="205"/>
      <c r="Q1779" s="205"/>
      <c r="R1779" s="205"/>
      <c r="S1779" s="205"/>
      <c r="T1779" s="205"/>
      <c r="X1779" s="205"/>
      <c r="Y1779" s="205"/>
      <c r="AG1779" s="787"/>
    </row>
    <row r="1780" spans="1:33" x14ac:dyDescent="0.2">
      <c r="A1780" s="205"/>
      <c r="B1780" s="205"/>
      <c r="C1780" s="205"/>
      <c r="D1780" s="205"/>
      <c r="E1780" s="205"/>
      <c r="F1780" s="205"/>
      <c r="G1780" s="205"/>
      <c r="H1780" s="205"/>
      <c r="I1780" s="205"/>
      <c r="J1780" s="205"/>
      <c r="K1780" s="205"/>
      <c r="L1780" s="205"/>
      <c r="M1780" s="205"/>
      <c r="N1780" s="205"/>
      <c r="O1780" s="205"/>
      <c r="P1780" s="205"/>
      <c r="Q1780" s="205"/>
      <c r="R1780" s="205"/>
      <c r="S1780" s="205"/>
      <c r="T1780" s="205"/>
      <c r="X1780" s="205"/>
      <c r="Y1780" s="205"/>
      <c r="AG1780" s="787"/>
    </row>
    <row r="1781" spans="1:33" x14ac:dyDescent="0.2">
      <c r="A1781" s="205"/>
      <c r="B1781" s="205"/>
      <c r="C1781" s="205"/>
      <c r="D1781" s="205"/>
      <c r="E1781" s="205"/>
      <c r="F1781" s="205"/>
      <c r="G1781" s="205"/>
      <c r="H1781" s="205"/>
      <c r="I1781" s="205"/>
      <c r="J1781" s="205"/>
      <c r="K1781" s="205"/>
      <c r="L1781" s="205"/>
      <c r="M1781" s="205"/>
      <c r="N1781" s="205"/>
      <c r="O1781" s="205"/>
      <c r="P1781" s="205"/>
      <c r="Q1781" s="205"/>
      <c r="R1781" s="205"/>
      <c r="S1781" s="205"/>
      <c r="T1781" s="205"/>
      <c r="X1781" s="205"/>
      <c r="Y1781" s="205"/>
      <c r="AG1781" s="787"/>
    </row>
    <row r="1782" spans="1:33" x14ac:dyDescent="0.2">
      <c r="A1782" s="205"/>
      <c r="B1782" s="205"/>
      <c r="C1782" s="205"/>
      <c r="D1782" s="205"/>
      <c r="E1782" s="205"/>
      <c r="F1782" s="205"/>
      <c r="G1782" s="205"/>
      <c r="H1782" s="205"/>
      <c r="I1782" s="205"/>
      <c r="J1782" s="205"/>
      <c r="K1782" s="205"/>
      <c r="L1782" s="205"/>
      <c r="M1782" s="205"/>
      <c r="N1782" s="205"/>
      <c r="O1782" s="205"/>
      <c r="P1782" s="205"/>
      <c r="Q1782" s="205"/>
      <c r="R1782" s="205"/>
      <c r="S1782" s="205"/>
      <c r="T1782" s="205"/>
      <c r="X1782" s="205"/>
      <c r="Y1782" s="205"/>
      <c r="AG1782" s="787"/>
    </row>
    <row r="1783" spans="1:33" x14ac:dyDescent="0.2">
      <c r="A1783" s="205"/>
      <c r="B1783" s="205"/>
      <c r="C1783" s="205"/>
      <c r="D1783" s="205"/>
      <c r="E1783" s="205"/>
      <c r="F1783" s="205"/>
      <c r="G1783" s="205"/>
      <c r="H1783" s="205"/>
      <c r="I1783" s="205"/>
      <c r="J1783" s="205"/>
      <c r="K1783" s="205"/>
      <c r="L1783" s="205"/>
      <c r="M1783" s="205"/>
      <c r="N1783" s="205"/>
      <c r="O1783" s="205"/>
      <c r="P1783" s="205"/>
      <c r="Q1783" s="205"/>
      <c r="R1783" s="205"/>
      <c r="S1783" s="205"/>
      <c r="T1783" s="205"/>
      <c r="X1783" s="205"/>
      <c r="Y1783" s="205"/>
      <c r="AG1783" s="787"/>
    </row>
    <row r="1784" spans="1:33" x14ac:dyDescent="0.2">
      <c r="A1784" s="205"/>
      <c r="B1784" s="205"/>
      <c r="C1784" s="205"/>
      <c r="D1784" s="205"/>
      <c r="E1784" s="205"/>
      <c r="F1784" s="205"/>
      <c r="G1784" s="205"/>
      <c r="H1784" s="205"/>
      <c r="I1784" s="205"/>
      <c r="J1784" s="205"/>
      <c r="K1784" s="205"/>
      <c r="L1784" s="205"/>
      <c r="M1784" s="205"/>
      <c r="N1784" s="205"/>
      <c r="O1784" s="205"/>
      <c r="P1784" s="205"/>
      <c r="Q1784" s="205"/>
      <c r="R1784" s="205"/>
      <c r="S1784" s="205"/>
      <c r="T1784" s="205"/>
      <c r="X1784" s="205"/>
      <c r="Y1784" s="205"/>
      <c r="AG1784" s="787"/>
    </row>
    <row r="1785" spans="1:33" x14ac:dyDescent="0.2">
      <c r="A1785" s="205"/>
      <c r="B1785" s="205"/>
      <c r="C1785" s="205"/>
      <c r="D1785" s="205"/>
      <c r="E1785" s="205"/>
      <c r="F1785" s="205"/>
      <c r="G1785" s="205"/>
      <c r="H1785" s="205"/>
      <c r="I1785" s="205"/>
      <c r="J1785" s="205"/>
      <c r="K1785" s="205"/>
      <c r="L1785" s="205"/>
      <c r="M1785" s="205"/>
      <c r="N1785" s="205"/>
      <c r="O1785" s="205"/>
      <c r="P1785" s="205"/>
      <c r="Q1785" s="205"/>
      <c r="R1785" s="205"/>
      <c r="S1785" s="205"/>
      <c r="T1785" s="205"/>
      <c r="X1785" s="205"/>
      <c r="Y1785" s="205"/>
      <c r="AG1785" s="787"/>
    </row>
    <row r="1786" spans="1:33" x14ac:dyDescent="0.2">
      <c r="A1786" s="205"/>
      <c r="B1786" s="205"/>
      <c r="C1786" s="205"/>
      <c r="D1786" s="205"/>
      <c r="E1786" s="205"/>
      <c r="F1786" s="205"/>
      <c r="G1786" s="205"/>
      <c r="H1786" s="205"/>
      <c r="I1786" s="205"/>
      <c r="J1786" s="205"/>
      <c r="K1786" s="205"/>
      <c r="L1786" s="205"/>
      <c r="M1786" s="205"/>
      <c r="N1786" s="205"/>
      <c r="O1786" s="205"/>
      <c r="P1786" s="205"/>
      <c r="Q1786" s="205"/>
      <c r="R1786" s="205"/>
      <c r="S1786" s="205"/>
      <c r="T1786" s="205"/>
      <c r="X1786" s="205"/>
      <c r="Y1786" s="205"/>
      <c r="AG1786" s="787"/>
    </row>
    <row r="1787" spans="1:33" x14ac:dyDescent="0.2">
      <c r="A1787" s="205"/>
      <c r="B1787" s="205"/>
      <c r="C1787" s="205"/>
      <c r="D1787" s="205"/>
      <c r="E1787" s="205"/>
      <c r="F1787" s="205"/>
      <c r="G1787" s="205"/>
      <c r="H1787" s="205"/>
      <c r="I1787" s="205"/>
      <c r="J1787" s="205"/>
      <c r="K1787" s="205"/>
      <c r="L1787" s="205"/>
      <c r="M1787" s="205"/>
      <c r="N1787" s="205"/>
      <c r="O1787" s="205"/>
      <c r="P1787" s="205"/>
      <c r="Q1787" s="205"/>
      <c r="R1787" s="205"/>
      <c r="S1787" s="205"/>
      <c r="T1787" s="205"/>
      <c r="X1787" s="205"/>
      <c r="Y1787" s="205"/>
      <c r="AG1787" s="787"/>
    </row>
    <row r="1788" spans="1:33" x14ac:dyDescent="0.2">
      <c r="A1788" s="205"/>
      <c r="B1788" s="205"/>
      <c r="C1788" s="205"/>
      <c r="D1788" s="205"/>
      <c r="E1788" s="205"/>
      <c r="F1788" s="205"/>
      <c r="G1788" s="205"/>
      <c r="H1788" s="205"/>
      <c r="I1788" s="205"/>
      <c r="J1788" s="205"/>
      <c r="K1788" s="205"/>
      <c r="L1788" s="205"/>
      <c r="M1788" s="205"/>
      <c r="N1788" s="205"/>
      <c r="O1788" s="205"/>
      <c r="P1788" s="205"/>
      <c r="Q1788" s="205"/>
      <c r="R1788" s="205"/>
      <c r="S1788" s="205"/>
      <c r="T1788" s="205"/>
      <c r="X1788" s="205"/>
      <c r="Y1788" s="205"/>
      <c r="AG1788" s="787"/>
    </row>
    <row r="1789" spans="1:33" x14ac:dyDescent="0.2">
      <c r="A1789" s="205"/>
      <c r="B1789" s="205"/>
      <c r="C1789" s="205"/>
      <c r="D1789" s="205"/>
      <c r="E1789" s="205"/>
      <c r="F1789" s="205"/>
      <c r="G1789" s="205"/>
      <c r="H1789" s="205"/>
      <c r="I1789" s="205"/>
      <c r="J1789" s="205"/>
      <c r="K1789" s="205"/>
      <c r="L1789" s="205"/>
      <c r="M1789" s="205"/>
      <c r="N1789" s="205"/>
      <c r="O1789" s="205"/>
      <c r="P1789" s="205"/>
      <c r="Q1789" s="205"/>
      <c r="R1789" s="205"/>
      <c r="S1789" s="205"/>
      <c r="T1789" s="205"/>
      <c r="X1789" s="205"/>
      <c r="Y1789" s="205"/>
      <c r="AG1789" s="787"/>
    </row>
    <row r="1790" spans="1:33" x14ac:dyDescent="0.2">
      <c r="A1790" s="205"/>
      <c r="B1790" s="205"/>
      <c r="C1790" s="205"/>
      <c r="D1790" s="205"/>
      <c r="E1790" s="205"/>
      <c r="F1790" s="205"/>
      <c r="G1790" s="205"/>
      <c r="H1790" s="205"/>
      <c r="I1790" s="205"/>
      <c r="J1790" s="205"/>
      <c r="K1790" s="205"/>
      <c r="L1790" s="205"/>
      <c r="M1790" s="205"/>
      <c r="N1790" s="205"/>
      <c r="O1790" s="205"/>
      <c r="P1790" s="205"/>
      <c r="Q1790" s="205"/>
      <c r="R1790" s="205"/>
      <c r="S1790" s="205"/>
      <c r="T1790" s="205"/>
      <c r="X1790" s="205"/>
      <c r="Y1790" s="205"/>
      <c r="AG1790" s="787"/>
    </row>
    <row r="1791" spans="1:33" x14ac:dyDescent="0.2">
      <c r="A1791" s="205"/>
      <c r="B1791" s="205"/>
      <c r="C1791" s="205"/>
      <c r="D1791" s="205"/>
      <c r="E1791" s="205"/>
      <c r="F1791" s="205"/>
      <c r="G1791" s="205"/>
      <c r="H1791" s="205"/>
      <c r="I1791" s="205"/>
      <c r="J1791" s="205"/>
      <c r="K1791" s="205"/>
      <c r="L1791" s="205"/>
      <c r="M1791" s="205"/>
      <c r="N1791" s="205"/>
      <c r="O1791" s="205"/>
      <c r="P1791" s="205"/>
      <c r="Q1791" s="205"/>
      <c r="R1791" s="205"/>
      <c r="S1791" s="205"/>
      <c r="T1791" s="205"/>
      <c r="X1791" s="205"/>
      <c r="Y1791" s="205"/>
      <c r="AG1791" s="787"/>
    </row>
    <row r="1792" spans="1:33" x14ac:dyDescent="0.2">
      <c r="A1792" s="205"/>
      <c r="B1792" s="205"/>
      <c r="C1792" s="205"/>
      <c r="D1792" s="205"/>
      <c r="E1792" s="205"/>
      <c r="F1792" s="205"/>
      <c r="G1792" s="205"/>
      <c r="H1792" s="205"/>
      <c r="I1792" s="205"/>
      <c r="J1792" s="205"/>
      <c r="K1792" s="205"/>
      <c r="L1792" s="205"/>
      <c r="M1792" s="205"/>
      <c r="N1792" s="205"/>
      <c r="O1792" s="205"/>
      <c r="P1792" s="205"/>
      <c r="Q1792" s="205"/>
      <c r="R1792" s="205"/>
      <c r="S1792" s="205"/>
      <c r="T1792" s="205"/>
      <c r="X1792" s="205"/>
      <c r="Y1792" s="205"/>
      <c r="AG1792" s="787"/>
    </row>
    <row r="1793" spans="1:33" x14ac:dyDescent="0.2">
      <c r="A1793" s="205"/>
      <c r="B1793" s="205"/>
      <c r="C1793" s="205"/>
      <c r="D1793" s="205"/>
      <c r="E1793" s="205"/>
      <c r="F1793" s="205"/>
      <c r="G1793" s="205"/>
      <c r="H1793" s="205"/>
      <c r="I1793" s="205"/>
      <c r="J1793" s="205"/>
      <c r="K1793" s="205"/>
      <c r="L1793" s="205"/>
      <c r="M1793" s="205"/>
      <c r="N1793" s="205"/>
      <c r="O1793" s="205"/>
      <c r="P1793" s="205"/>
      <c r="Q1793" s="205"/>
      <c r="R1793" s="205"/>
      <c r="S1793" s="205"/>
      <c r="T1793" s="205"/>
      <c r="X1793" s="205"/>
      <c r="Y1793" s="205"/>
      <c r="AG1793" s="787"/>
    </row>
    <row r="1794" spans="1:33" x14ac:dyDescent="0.2">
      <c r="A1794" s="205"/>
      <c r="B1794" s="205"/>
      <c r="C1794" s="205"/>
      <c r="D1794" s="205"/>
      <c r="E1794" s="205"/>
      <c r="F1794" s="205"/>
      <c r="G1794" s="205"/>
      <c r="H1794" s="205"/>
      <c r="I1794" s="205"/>
      <c r="J1794" s="205"/>
      <c r="K1794" s="205"/>
      <c r="L1794" s="205"/>
      <c r="M1794" s="205"/>
      <c r="N1794" s="205"/>
      <c r="O1794" s="205"/>
      <c r="P1794" s="205"/>
      <c r="Q1794" s="205"/>
      <c r="R1794" s="205"/>
      <c r="S1794" s="205"/>
      <c r="T1794" s="205"/>
      <c r="X1794" s="205"/>
      <c r="Y1794" s="205"/>
      <c r="AG1794" s="787"/>
    </row>
    <row r="1795" spans="1:33" x14ac:dyDescent="0.2">
      <c r="A1795" s="205"/>
      <c r="B1795" s="205"/>
      <c r="C1795" s="205"/>
      <c r="D1795" s="205"/>
      <c r="E1795" s="205"/>
      <c r="F1795" s="205"/>
      <c r="G1795" s="205"/>
      <c r="H1795" s="205"/>
      <c r="I1795" s="205"/>
      <c r="J1795" s="205"/>
      <c r="K1795" s="205"/>
      <c r="L1795" s="205"/>
      <c r="M1795" s="205"/>
      <c r="N1795" s="205"/>
      <c r="O1795" s="205"/>
      <c r="P1795" s="205"/>
      <c r="Q1795" s="205"/>
      <c r="R1795" s="205"/>
      <c r="S1795" s="205"/>
      <c r="T1795" s="205"/>
      <c r="X1795" s="205"/>
      <c r="Y1795" s="205"/>
      <c r="AG1795" s="787"/>
    </row>
    <row r="1796" spans="1:33" x14ac:dyDescent="0.2">
      <c r="A1796" s="205"/>
      <c r="B1796" s="205"/>
      <c r="C1796" s="205"/>
      <c r="D1796" s="205"/>
      <c r="E1796" s="205"/>
      <c r="F1796" s="205"/>
      <c r="G1796" s="205"/>
      <c r="H1796" s="205"/>
      <c r="I1796" s="205"/>
      <c r="J1796" s="205"/>
      <c r="K1796" s="205"/>
      <c r="L1796" s="205"/>
      <c r="M1796" s="205"/>
      <c r="N1796" s="205"/>
      <c r="O1796" s="205"/>
      <c r="P1796" s="205"/>
      <c r="Q1796" s="205"/>
      <c r="R1796" s="205"/>
      <c r="S1796" s="205"/>
      <c r="T1796" s="205"/>
      <c r="X1796" s="205"/>
      <c r="Y1796" s="205"/>
      <c r="AG1796" s="787"/>
    </row>
    <row r="1797" spans="1:33" x14ac:dyDescent="0.2">
      <c r="A1797" s="205"/>
      <c r="B1797" s="205"/>
      <c r="C1797" s="205"/>
      <c r="D1797" s="205"/>
      <c r="E1797" s="205"/>
      <c r="F1797" s="205"/>
      <c r="G1797" s="205"/>
      <c r="H1797" s="205"/>
      <c r="I1797" s="205"/>
      <c r="J1797" s="205"/>
      <c r="K1797" s="205"/>
      <c r="L1797" s="205"/>
      <c r="M1797" s="205"/>
      <c r="N1797" s="205"/>
      <c r="O1797" s="205"/>
      <c r="P1797" s="205"/>
      <c r="Q1797" s="205"/>
      <c r="R1797" s="205"/>
      <c r="S1797" s="205"/>
      <c r="T1797" s="205"/>
      <c r="X1797" s="205"/>
      <c r="Y1797" s="205"/>
      <c r="AG1797" s="787"/>
    </row>
    <row r="1798" spans="1:33" x14ac:dyDescent="0.2">
      <c r="A1798" s="205"/>
      <c r="B1798" s="205"/>
      <c r="C1798" s="205"/>
      <c r="D1798" s="205"/>
      <c r="E1798" s="205"/>
      <c r="F1798" s="205"/>
      <c r="G1798" s="205"/>
      <c r="H1798" s="205"/>
      <c r="I1798" s="205"/>
      <c r="J1798" s="205"/>
      <c r="K1798" s="205"/>
      <c r="L1798" s="205"/>
      <c r="M1798" s="205"/>
      <c r="N1798" s="205"/>
      <c r="O1798" s="205"/>
      <c r="P1798" s="205"/>
      <c r="Q1798" s="205"/>
      <c r="R1798" s="205"/>
      <c r="S1798" s="205"/>
      <c r="T1798" s="205"/>
      <c r="X1798" s="205"/>
      <c r="Y1798" s="205"/>
      <c r="AG1798" s="787"/>
    </row>
    <row r="1799" spans="1:33" x14ac:dyDescent="0.2">
      <c r="A1799" s="205"/>
      <c r="B1799" s="205"/>
      <c r="C1799" s="205"/>
      <c r="D1799" s="205"/>
      <c r="E1799" s="205"/>
      <c r="F1799" s="205"/>
      <c r="G1799" s="205"/>
      <c r="H1799" s="205"/>
      <c r="I1799" s="205"/>
      <c r="J1799" s="205"/>
      <c r="K1799" s="205"/>
      <c r="L1799" s="205"/>
      <c r="M1799" s="205"/>
      <c r="N1799" s="205"/>
      <c r="O1799" s="205"/>
      <c r="P1799" s="205"/>
      <c r="Q1799" s="205"/>
      <c r="R1799" s="205"/>
      <c r="S1799" s="205"/>
      <c r="T1799" s="205"/>
      <c r="X1799" s="205"/>
      <c r="Y1799" s="205"/>
      <c r="AG1799" s="787"/>
    </row>
    <row r="1800" spans="1:33" x14ac:dyDescent="0.2">
      <c r="A1800" s="205"/>
      <c r="B1800" s="205"/>
      <c r="C1800" s="205"/>
      <c r="D1800" s="205"/>
      <c r="E1800" s="205"/>
      <c r="F1800" s="205"/>
      <c r="G1800" s="205"/>
      <c r="H1800" s="205"/>
      <c r="I1800" s="205"/>
      <c r="J1800" s="205"/>
      <c r="K1800" s="205"/>
      <c r="L1800" s="205"/>
      <c r="M1800" s="205"/>
      <c r="N1800" s="205"/>
      <c r="O1800" s="205"/>
      <c r="P1800" s="205"/>
      <c r="Q1800" s="205"/>
      <c r="R1800" s="205"/>
      <c r="S1800" s="205"/>
      <c r="T1800" s="205"/>
      <c r="X1800" s="205"/>
      <c r="Y1800" s="205"/>
      <c r="AG1800" s="787"/>
    </row>
    <row r="1801" spans="1:33" x14ac:dyDescent="0.2">
      <c r="A1801" s="205"/>
      <c r="B1801" s="205"/>
      <c r="C1801" s="205"/>
      <c r="D1801" s="205"/>
      <c r="E1801" s="205"/>
      <c r="F1801" s="205"/>
      <c r="G1801" s="205"/>
      <c r="H1801" s="205"/>
      <c r="I1801" s="205"/>
      <c r="J1801" s="205"/>
      <c r="K1801" s="205"/>
      <c r="L1801" s="205"/>
      <c r="M1801" s="205"/>
      <c r="N1801" s="205"/>
      <c r="O1801" s="205"/>
      <c r="P1801" s="205"/>
      <c r="Q1801" s="205"/>
      <c r="R1801" s="205"/>
      <c r="S1801" s="205"/>
      <c r="T1801" s="205"/>
      <c r="X1801" s="205"/>
      <c r="Y1801" s="205"/>
      <c r="AG1801" s="787"/>
    </row>
    <row r="1802" spans="1:33" x14ac:dyDescent="0.2">
      <c r="A1802" s="205"/>
      <c r="B1802" s="205"/>
      <c r="C1802" s="205"/>
      <c r="D1802" s="205"/>
      <c r="E1802" s="205"/>
      <c r="F1802" s="205"/>
      <c r="G1802" s="205"/>
      <c r="H1802" s="205"/>
      <c r="I1802" s="205"/>
      <c r="J1802" s="205"/>
      <c r="K1802" s="205"/>
      <c r="L1802" s="205"/>
      <c r="M1802" s="205"/>
      <c r="N1802" s="205"/>
      <c r="O1802" s="205"/>
      <c r="P1802" s="205"/>
      <c r="Q1802" s="205"/>
      <c r="R1802" s="205"/>
      <c r="S1802" s="205"/>
      <c r="T1802" s="205"/>
      <c r="X1802" s="205"/>
      <c r="Y1802" s="205"/>
      <c r="AG1802" s="787"/>
    </row>
    <row r="1803" spans="1:33" x14ac:dyDescent="0.2">
      <c r="A1803" s="205"/>
      <c r="B1803" s="205"/>
      <c r="C1803" s="205"/>
      <c r="D1803" s="205"/>
      <c r="E1803" s="205"/>
      <c r="F1803" s="205"/>
      <c r="G1803" s="205"/>
      <c r="H1803" s="205"/>
      <c r="I1803" s="205"/>
      <c r="J1803" s="205"/>
      <c r="K1803" s="205"/>
      <c r="L1803" s="205"/>
      <c r="M1803" s="205"/>
      <c r="N1803" s="205"/>
      <c r="O1803" s="205"/>
      <c r="P1803" s="205"/>
      <c r="Q1803" s="205"/>
      <c r="R1803" s="205"/>
      <c r="S1803" s="205"/>
      <c r="T1803" s="205"/>
      <c r="X1803" s="205"/>
      <c r="Y1803" s="205"/>
      <c r="AG1803" s="787"/>
    </row>
    <row r="1804" spans="1:33" x14ac:dyDescent="0.2">
      <c r="A1804" s="205"/>
      <c r="B1804" s="205"/>
      <c r="C1804" s="205"/>
      <c r="D1804" s="205"/>
      <c r="E1804" s="205"/>
      <c r="F1804" s="205"/>
      <c r="G1804" s="205"/>
      <c r="H1804" s="205"/>
      <c r="I1804" s="205"/>
      <c r="J1804" s="205"/>
      <c r="K1804" s="205"/>
      <c r="L1804" s="205"/>
      <c r="M1804" s="205"/>
      <c r="N1804" s="205"/>
      <c r="O1804" s="205"/>
      <c r="P1804" s="205"/>
      <c r="Q1804" s="205"/>
      <c r="R1804" s="205"/>
      <c r="S1804" s="205"/>
      <c r="T1804" s="205"/>
      <c r="X1804" s="205"/>
      <c r="Y1804" s="205"/>
      <c r="AG1804" s="787"/>
    </row>
    <row r="1805" spans="1:33" x14ac:dyDescent="0.2">
      <c r="A1805" s="205"/>
      <c r="B1805" s="205"/>
      <c r="C1805" s="205"/>
      <c r="D1805" s="205"/>
      <c r="E1805" s="205"/>
      <c r="F1805" s="205"/>
      <c r="G1805" s="205"/>
      <c r="H1805" s="205"/>
      <c r="I1805" s="205"/>
      <c r="J1805" s="205"/>
      <c r="K1805" s="205"/>
      <c r="L1805" s="205"/>
      <c r="M1805" s="205"/>
      <c r="N1805" s="205"/>
      <c r="O1805" s="205"/>
      <c r="P1805" s="205"/>
      <c r="Q1805" s="205"/>
      <c r="R1805" s="205"/>
      <c r="S1805" s="205"/>
      <c r="T1805" s="205"/>
      <c r="X1805" s="205"/>
      <c r="Y1805" s="205"/>
      <c r="AG1805" s="787"/>
    </row>
    <row r="1806" spans="1:33" x14ac:dyDescent="0.2">
      <c r="A1806" s="205"/>
      <c r="B1806" s="205"/>
      <c r="C1806" s="205"/>
      <c r="D1806" s="205"/>
      <c r="E1806" s="205"/>
      <c r="F1806" s="205"/>
      <c r="G1806" s="205"/>
      <c r="H1806" s="205"/>
      <c r="I1806" s="205"/>
      <c r="J1806" s="205"/>
      <c r="K1806" s="205"/>
      <c r="L1806" s="205"/>
      <c r="M1806" s="205"/>
      <c r="N1806" s="205"/>
      <c r="O1806" s="205"/>
      <c r="P1806" s="205"/>
      <c r="Q1806" s="205"/>
      <c r="R1806" s="205"/>
      <c r="S1806" s="205"/>
      <c r="T1806" s="205"/>
      <c r="X1806" s="205"/>
      <c r="Y1806" s="205"/>
      <c r="AG1806" s="787"/>
    </row>
    <row r="1807" spans="1:33" x14ac:dyDescent="0.2">
      <c r="A1807" s="205"/>
      <c r="B1807" s="205"/>
      <c r="C1807" s="205"/>
      <c r="D1807" s="205"/>
      <c r="E1807" s="205"/>
      <c r="F1807" s="205"/>
      <c r="G1807" s="205"/>
      <c r="H1807" s="205"/>
      <c r="I1807" s="205"/>
      <c r="J1807" s="205"/>
      <c r="K1807" s="205"/>
      <c r="L1807" s="205"/>
      <c r="M1807" s="205"/>
      <c r="N1807" s="205"/>
      <c r="O1807" s="205"/>
      <c r="P1807" s="205"/>
      <c r="Q1807" s="205"/>
      <c r="R1807" s="205"/>
      <c r="S1807" s="205"/>
      <c r="T1807" s="205"/>
      <c r="X1807" s="205"/>
      <c r="Y1807" s="205"/>
      <c r="AG1807" s="787"/>
    </row>
    <row r="1808" spans="1:33" x14ac:dyDescent="0.2">
      <c r="A1808" s="205"/>
      <c r="B1808" s="205"/>
      <c r="C1808" s="205"/>
      <c r="D1808" s="205"/>
      <c r="E1808" s="205"/>
      <c r="F1808" s="205"/>
      <c r="G1808" s="205"/>
      <c r="H1808" s="205"/>
      <c r="I1808" s="205"/>
      <c r="J1808" s="205"/>
      <c r="K1808" s="205"/>
      <c r="L1808" s="205"/>
      <c r="M1808" s="205"/>
      <c r="N1808" s="205"/>
      <c r="O1808" s="205"/>
      <c r="P1808" s="205"/>
      <c r="Q1808" s="205"/>
      <c r="R1808" s="205"/>
      <c r="S1808" s="205"/>
      <c r="T1808" s="205"/>
      <c r="X1808" s="205"/>
      <c r="Y1808" s="205"/>
      <c r="AG1808" s="787"/>
    </row>
    <row r="1809" spans="1:33" x14ac:dyDescent="0.2">
      <c r="A1809" s="205"/>
      <c r="B1809" s="205"/>
      <c r="C1809" s="205"/>
      <c r="D1809" s="205"/>
      <c r="E1809" s="205"/>
      <c r="F1809" s="205"/>
      <c r="G1809" s="205"/>
      <c r="H1809" s="205"/>
      <c r="I1809" s="205"/>
      <c r="J1809" s="205"/>
      <c r="K1809" s="205"/>
      <c r="L1809" s="205"/>
      <c r="M1809" s="205"/>
      <c r="N1809" s="205"/>
      <c r="O1809" s="205"/>
      <c r="P1809" s="205"/>
      <c r="Q1809" s="205"/>
      <c r="R1809" s="205"/>
      <c r="S1809" s="205"/>
      <c r="T1809" s="205"/>
      <c r="X1809" s="205"/>
      <c r="Y1809" s="205"/>
      <c r="AG1809" s="787"/>
    </row>
    <row r="1810" spans="1:33" x14ac:dyDescent="0.2">
      <c r="A1810" s="205"/>
      <c r="B1810" s="205"/>
      <c r="C1810" s="205"/>
      <c r="D1810" s="205"/>
      <c r="E1810" s="205"/>
      <c r="F1810" s="205"/>
      <c r="G1810" s="205"/>
      <c r="H1810" s="205"/>
      <c r="I1810" s="205"/>
      <c r="J1810" s="205"/>
      <c r="K1810" s="205"/>
      <c r="L1810" s="205"/>
      <c r="M1810" s="205"/>
      <c r="N1810" s="205"/>
      <c r="O1810" s="205"/>
      <c r="P1810" s="205"/>
      <c r="Q1810" s="205"/>
      <c r="R1810" s="205"/>
      <c r="S1810" s="205"/>
      <c r="T1810" s="205"/>
      <c r="X1810" s="205"/>
      <c r="Y1810" s="205"/>
      <c r="AG1810" s="787"/>
    </row>
    <row r="1811" spans="1:33" x14ac:dyDescent="0.2">
      <c r="A1811" s="205"/>
      <c r="B1811" s="205"/>
      <c r="C1811" s="205"/>
      <c r="D1811" s="205"/>
      <c r="E1811" s="205"/>
      <c r="F1811" s="205"/>
      <c r="G1811" s="205"/>
      <c r="H1811" s="205"/>
      <c r="I1811" s="205"/>
      <c r="J1811" s="205"/>
      <c r="K1811" s="205"/>
      <c r="L1811" s="205"/>
      <c r="M1811" s="205"/>
      <c r="N1811" s="205"/>
      <c r="O1811" s="205"/>
      <c r="P1811" s="205"/>
      <c r="Q1811" s="205"/>
      <c r="R1811" s="205"/>
      <c r="S1811" s="205"/>
      <c r="T1811" s="205"/>
      <c r="X1811" s="205"/>
      <c r="Y1811" s="205"/>
      <c r="AG1811" s="787"/>
    </row>
    <row r="1812" spans="1:33" x14ac:dyDescent="0.2">
      <c r="A1812" s="205"/>
      <c r="B1812" s="205"/>
      <c r="C1812" s="205"/>
      <c r="D1812" s="205"/>
      <c r="E1812" s="205"/>
      <c r="F1812" s="205"/>
      <c r="G1812" s="205"/>
      <c r="H1812" s="205"/>
      <c r="I1812" s="205"/>
      <c r="J1812" s="205"/>
      <c r="K1812" s="205"/>
      <c r="L1812" s="205"/>
      <c r="M1812" s="205"/>
      <c r="N1812" s="205"/>
      <c r="O1812" s="205"/>
      <c r="P1812" s="205"/>
      <c r="Q1812" s="205"/>
      <c r="R1812" s="205"/>
      <c r="S1812" s="205"/>
      <c r="T1812" s="205"/>
      <c r="X1812" s="205"/>
      <c r="Y1812" s="205"/>
      <c r="AG1812" s="787"/>
    </row>
    <row r="1813" spans="1:33" x14ac:dyDescent="0.2">
      <c r="A1813" s="205"/>
      <c r="B1813" s="205"/>
      <c r="C1813" s="205"/>
      <c r="D1813" s="205"/>
      <c r="E1813" s="205"/>
      <c r="F1813" s="205"/>
      <c r="G1813" s="205"/>
      <c r="H1813" s="205"/>
      <c r="I1813" s="205"/>
      <c r="J1813" s="205"/>
      <c r="K1813" s="205"/>
      <c r="L1813" s="205"/>
      <c r="M1813" s="205"/>
      <c r="N1813" s="205"/>
      <c r="O1813" s="205"/>
      <c r="P1813" s="205"/>
      <c r="Q1813" s="205"/>
      <c r="R1813" s="205"/>
      <c r="S1813" s="205"/>
      <c r="T1813" s="205"/>
      <c r="X1813" s="205"/>
      <c r="Y1813" s="205"/>
      <c r="AG1813" s="787"/>
    </row>
    <row r="1814" spans="1:33" x14ac:dyDescent="0.2">
      <c r="A1814" s="205"/>
      <c r="B1814" s="205"/>
      <c r="C1814" s="205"/>
      <c r="D1814" s="205"/>
      <c r="E1814" s="205"/>
      <c r="F1814" s="205"/>
      <c r="G1814" s="205"/>
      <c r="H1814" s="205"/>
      <c r="I1814" s="205"/>
      <c r="J1814" s="205"/>
      <c r="K1814" s="205"/>
      <c r="L1814" s="205"/>
      <c r="M1814" s="205"/>
      <c r="N1814" s="205"/>
      <c r="O1814" s="205"/>
      <c r="P1814" s="205"/>
      <c r="Q1814" s="205"/>
      <c r="R1814" s="205"/>
      <c r="S1814" s="205"/>
      <c r="T1814" s="205"/>
      <c r="X1814" s="205"/>
      <c r="Y1814" s="205"/>
      <c r="AG1814" s="787"/>
    </row>
    <row r="1815" spans="1:33" x14ac:dyDescent="0.2">
      <c r="A1815" s="205"/>
      <c r="B1815" s="205"/>
      <c r="C1815" s="205"/>
      <c r="D1815" s="205"/>
      <c r="E1815" s="205"/>
      <c r="F1815" s="205"/>
      <c r="G1815" s="205"/>
      <c r="H1815" s="205"/>
      <c r="I1815" s="205"/>
      <c r="J1815" s="205"/>
      <c r="K1815" s="205"/>
      <c r="L1815" s="205"/>
      <c r="M1815" s="205"/>
      <c r="N1815" s="205"/>
      <c r="O1815" s="205"/>
      <c r="P1815" s="205"/>
      <c r="Q1815" s="205"/>
      <c r="R1815" s="205"/>
      <c r="S1815" s="205"/>
      <c r="T1815" s="205"/>
      <c r="X1815" s="205"/>
      <c r="Y1815" s="205"/>
      <c r="AG1815" s="787"/>
    </row>
    <row r="1816" spans="1:33" x14ac:dyDescent="0.2">
      <c r="A1816" s="205"/>
      <c r="B1816" s="205"/>
      <c r="C1816" s="205"/>
      <c r="D1816" s="205"/>
      <c r="E1816" s="205"/>
      <c r="F1816" s="205"/>
      <c r="G1816" s="205"/>
      <c r="H1816" s="205"/>
      <c r="I1816" s="205"/>
      <c r="J1816" s="205"/>
      <c r="K1816" s="205"/>
      <c r="L1816" s="205"/>
      <c r="M1816" s="205"/>
      <c r="N1816" s="205"/>
      <c r="O1816" s="205"/>
      <c r="P1816" s="205"/>
      <c r="Q1816" s="205"/>
      <c r="R1816" s="205"/>
      <c r="S1816" s="205"/>
      <c r="T1816" s="205"/>
      <c r="X1816" s="205"/>
      <c r="Y1816" s="205"/>
      <c r="AG1816" s="787"/>
    </row>
    <row r="1817" spans="1:33" x14ac:dyDescent="0.2">
      <c r="A1817" s="205"/>
      <c r="B1817" s="205"/>
      <c r="C1817" s="205"/>
      <c r="D1817" s="205"/>
      <c r="E1817" s="205"/>
      <c r="F1817" s="205"/>
      <c r="G1817" s="205"/>
      <c r="H1817" s="205"/>
      <c r="I1817" s="205"/>
      <c r="J1817" s="205"/>
      <c r="K1817" s="205"/>
      <c r="L1817" s="205"/>
      <c r="M1817" s="205"/>
      <c r="N1817" s="205"/>
      <c r="O1817" s="205"/>
      <c r="P1817" s="205"/>
      <c r="Q1817" s="205"/>
      <c r="R1817" s="205"/>
      <c r="S1817" s="205"/>
      <c r="T1817" s="205"/>
      <c r="X1817" s="205"/>
      <c r="Y1817" s="205"/>
      <c r="AG1817" s="787"/>
    </row>
    <row r="1818" spans="1:33" x14ac:dyDescent="0.2">
      <c r="A1818" s="205"/>
      <c r="B1818" s="205"/>
      <c r="C1818" s="205"/>
      <c r="D1818" s="205"/>
      <c r="E1818" s="205"/>
      <c r="F1818" s="205"/>
      <c r="G1818" s="205"/>
      <c r="H1818" s="205"/>
      <c r="I1818" s="205"/>
      <c r="J1818" s="205"/>
      <c r="K1818" s="205"/>
      <c r="L1818" s="205"/>
      <c r="M1818" s="205"/>
      <c r="N1818" s="205"/>
      <c r="O1818" s="205"/>
      <c r="P1818" s="205"/>
      <c r="Q1818" s="205"/>
      <c r="R1818" s="205"/>
      <c r="S1818" s="205"/>
      <c r="T1818" s="205"/>
      <c r="X1818" s="205"/>
      <c r="Y1818" s="205"/>
      <c r="AG1818" s="787"/>
    </row>
    <row r="1819" spans="1:33" x14ac:dyDescent="0.2">
      <c r="A1819" s="205"/>
      <c r="B1819" s="205"/>
      <c r="C1819" s="205"/>
      <c r="D1819" s="205"/>
      <c r="E1819" s="205"/>
      <c r="F1819" s="205"/>
      <c r="G1819" s="205"/>
      <c r="H1819" s="205"/>
      <c r="I1819" s="205"/>
      <c r="J1819" s="205"/>
      <c r="K1819" s="205"/>
      <c r="L1819" s="205"/>
      <c r="M1819" s="205"/>
      <c r="N1819" s="205"/>
      <c r="O1819" s="205"/>
      <c r="P1819" s="205"/>
      <c r="Q1819" s="205"/>
      <c r="R1819" s="205"/>
      <c r="S1819" s="205"/>
      <c r="T1819" s="205"/>
      <c r="X1819" s="205"/>
      <c r="Y1819" s="205"/>
      <c r="AG1819" s="787"/>
    </row>
    <row r="1820" spans="1:33" x14ac:dyDescent="0.2">
      <c r="A1820" s="205"/>
      <c r="B1820" s="205"/>
      <c r="C1820" s="205"/>
      <c r="D1820" s="205"/>
      <c r="E1820" s="205"/>
      <c r="F1820" s="205"/>
      <c r="G1820" s="205"/>
      <c r="H1820" s="205"/>
      <c r="I1820" s="205"/>
      <c r="J1820" s="205"/>
      <c r="K1820" s="205"/>
      <c r="L1820" s="205"/>
      <c r="M1820" s="205"/>
      <c r="N1820" s="205"/>
      <c r="O1820" s="205"/>
      <c r="P1820" s="205"/>
      <c r="Q1820" s="205"/>
      <c r="R1820" s="205"/>
      <c r="S1820" s="205"/>
      <c r="T1820" s="205"/>
      <c r="X1820" s="205"/>
      <c r="Y1820" s="205"/>
      <c r="AG1820" s="787"/>
    </row>
    <row r="1821" spans="1:33" x14ac:dyDescent="0.2">
      <c r="A1821" s="205"/>
      <c r="B1821" s="205"/>
      <c r="C1821" s="205"/>
      <c r="D1821" s="205"/>
      <c r="E1821" s="205"/>
      <c r="F1821" s="205"/>
      <c r="G1821" s="205"/>
      <c r="H1821" s="205"/>
      <c r="I1821" s="205"/>
      <c r="J1821" s="205"/>
      <c r="K1821" s="205"/>
      <c r="L1821" s="205"/>
      <c r="M1821" s="205"/>
      <c r="N1821" s="205"/>
      <c r="O1821" s="205"/>
      <c r="P1821" s="205"/>
      <c r="Q1821" s="205"/>
      <c r="R1821" s="205"/>
      <c r="S1821" s="205"/>
      <c r="T1821" s="205"/>
      <c r="X1821" s="205"/>
      <c r="Y1821" s="205"/>
      <c r="AG1821" s="787"/>
    </row>
    <row r="1822" spans="1:33" x14ac:dyDescent="0.2">
      <c r="A1822" s="205"/>
      <c r="B1822" s="205"/>
      <c r="C1822" s="205"/>
      <c r="D1822" s="205"/>
      <c r="E1822" s="205"/>
      <c r="F1822" s="205"/>
      <c r="G1822" s="205"/>
      <c r="H1822" s="205"/>
      <c r="I1822" s="205"/>
      <c r="J1822" s="205"/>
      <c r="K1822" s="205"/>
      <c r="L1822" s="205"/>
      <c r="M1822" s="205"/>
      <c r="N1822" s="205"/>
      <c r="O1822" s="205"/>
      <c r="P1822" s="205"/>
      <c r="Q1822" s="205"/>
      <c r="R1822" s="205"/>
      <c r="S1822" s="205"/>
      <c r="T1822" s="205"/>
      <c r="X1822" s="205"/>
      <c r="Y1822" s="205"/>
      <c r="AG1822" s="787"/>
    </row>
    <row r="1823" spans="1:33" x14ac:dyDescent="0.2">
      <c r="A1823" s="205"/>
      <c r="B1823" s="205"/>
      <c r="C1823" s="205"/>
      <c r="D1823" s="205"/>
      <c r="E1823" s="205"/>
      <c r="F1823" s="205"/>
      <c r="G1823" s="205"/>
      <c r="H1823" s="205"/>
      <c r="I1823" s="205"/>
      <c r="J1823" s="205"/>
      <c r="K1823" s="205"/>
      <c r="L1823" s="205"/>
      <c r="M1823" s="205"/>
      <c r="N1823" s="205"/>
      <c r="O1823" s="205"/>
      <c r="P1823" s="205"/>
      <c r="Q1823" s="205"/>
      <c r="R1823" s="205"/>
      <c r="S1823" s="205"/>
      <c r="T1823" s="205"/>
      <c r="X1823" s="205"/>
      <c r="Y1823" s="205"/>
      <c r="AG1823" s="787"/>
    </row>
    <row r="1824" spans="1:33" x14ac:dyDescent="0.2">
      <c r="A1824" s="205"/>
      <c r="B1824" s="205"/>
      <c r="C1824" s="205"/>
      <c r="D1824" s="205"/>
      <c r="E1824" s="205"/>
      <c r="F1824" s="205"/>
      <c r="G1824" s="205"/>
      <c r="H1824" s="205"/>
      <c r="I1824" s="205"/>
      <c r="J1824" s="205"/>
      <c r="K1824" s="205"/>
      <c r="L1824" s="205"/>
      <c r="M1824" s="205"/>
      <c r="N1824" s="205"/>
      <c r="O1824" s="205"/>
      <c r="P1824" s="205"/>
      <c r="Q1824" s="205"/>
      <c r="R1824" s="205"/>
      <c r="S1824" s="205"/>
      <c r="T1824" s="205"/>
      <c r="X1824" s="205"/>
      <c r="Y1824" s="205"/>
      <c r="AG1824" s="787"/>
    </row>
    <row r="1825" spans="1:33" x14ac:dyDescent="0.2">
      <c r="A1825" s="205"/>
      <c r="B1825" s="205"/>
      <c r="C1825" s="205"/>
      <c r="D1825" s="205"/>
      <c r="E1825" s="205"/>
      <c r="F1825" s="205"/>
      <c r="G1825" s="205"/>
      <c r="H1825" s="205"/>
      <c r="I1825" s="205"/>
      <c r="J1825" s="205"/>
      <c r="K1825" s="205"/>
      <c r="L1825" s="205"/>
      <c r="M1825" s="205"/>
      <c r="N1825" s="205"/>
      <c r="O1825" s="205"/>
      <c r="P1825" s="205"/>
      <c r="Q1825" s="205"/>
      <c r="R1825" s="205"/>
      <c r="S1825" s="205"/>
      <c r="T1825" s="205"/>
      <c r="X1825" s="205"/>
      <c r="Y1825" s="205"/>
      <c r="AG1825" s="787"/>
    </row>
    <row r="1826" spans="1:33" x14ac:dyDescent="0.2">
      <c r="A1826" s="205"/>
      <c r="B1826" s="205"/>
      <c r="C1826" s="205"/>
      <c r="D1826" s="205"/>
      <c r="E1826" s="205"/>
      <c r="F1826" s="205"/>
      <c r="G1826" s="205"/>
      <c r="H1826" s="205"/>
      <c r="I1826" s="205"/>
      <c r="J1826" s="205"/>
      <c r="K1826" s="205"/>
      <c r="L1826" s="205"/>
      <c r="M1826" s="205"/>
      <c r="N1826" s="205"/>
      <c r="O1826" s="205"/>
      <c r="P1826" s="205"/>
      <c r="Q1826" s="205"/>
      <c r="R1826" s="205"/>
      <c r="S1826" s="205"/>
      <c r="T1826" s="205"/>
      <c r="X1826" s="205"/>
      <c r="Y1826" s="205"/>
      <c r="AG1826" s="787"/>
    </row>
    <row r="1827" spans="1:33" x14ac:dyDescent="0.2">
      <c r="A1827" s="205"/>
      <c r="B1827" s="205"/>
      <c r="C1827" s="205"/>
      <c r="D1827" s="205"/>
      <c r="E1827" s="205"/>
      <c r="F1827" s="205"/>
      <c r="G1827" s="205"/>
      <c r="H1827" s="205"/>
      <c r="I1827" s="205"/>
      <c r="J1827" s="205"/>
      <c r="K1827" s="205"/>
      <c r="L1827" s="205"/>
      <c r="M1827" s="205"/>
      <c r="N1827" s="205"/>
      <c r="O1827" s="205"/>
      <c r="P1827" s="205"/>
      <c r="Q1827" s="205"/>
      <c r="R1827" s="205"/>
      <c r="S1827" s="205"/>
      <c r="T1827" s="205"/>
      <c r="X1827" s="205"/>
      <c r="Y1827" s="205"/>
      <c r="AG1827" s="787"/>
    </row>
    <row r="1828" spans="1:33" x14ac:dyDescent="0.2">
      <c r="A1828" s="205"/>
      <c r="B1828" s="205"/>
      <c r="C1828" s="205"/>
      <c r="D1828" s="205"/>
      <c r="E1828" s="205"/>
      <c r="F1828" s="205"/>
      <c r="G1828" s="205"/>
      <c r="H1828" s="205"/>
      <c r="I1828" s="205"/>
      <c r="J1828" s="205"/>
      <c r="K1828" s="205"/>
      <c r="L1828" s="205"/>
      <c r="M1828" s="205"/>
      <c r="N1828" s="205"/>
      <c r="O1828" s="205"/>
      <c r="P1828" s="205"/>
      <c r="Q1828" s="205"/>
      <c r="R1828" s="205"/>
      <c r="S1828" s="205"/>
      <c r="T1828" s="205"/>
      <c r="X1828" s="205"/>
      <c r="Y1828" s="205"/>
      <c r="AG1828" s="787"/>
    </row>
    <row r="1829" spans="1:33" x14ac:dyDescent="0.2">
      <c r="A1829" s="205"/>
      <c r="B1829" s="205"/>
      <c r="C1829" s="205"/>
      <c r="D1829" s="205"/>
      <c r="E1829" s="205"/>
      <c r="F1829" s="205"/>
      <c r="G1829" s="205"/>
      <c r="H1829" s="205"/>
      <c r="I1829" s="205"/>
      <c r="J1829" s="205"/>
      <c r="K1829" s="205"/>
      <c r="L1829" s="205"/>
      <c r="M1829" s="205"/>
      <c r="N1829" s="205"/>
      <c r="O1829" s="205"/>
      <c r="P1829" s="205"/>
      <c r="Q1829" s="205"/>
      <c r="R1829" s="205"/>
      <c r="S1829" s="205"/>
      <c r="T1829" s="205"/>
      <c r="X1829" s="205"/>
      <c r="Y1829" s="205"/>
      <c r="AG1829" s="787"/>
    </row>
    <row r="1830" spans="1:33" x14ac:dyDescent="0.2">
      <c r="A1830" s="205"/>
      <c r="B1830" s="205"/>
      <c r="C1830" s="205"/>
      <c r="D1830" s="205"/>
      <c r="E1830" s="205"/>
      <c r="F1830" s="205"/>
      <c r="G1830" s="205"/>
      <c r="H1830" s="205"/>
      <c r="I1830" s="205"/>
      <c r="J1830" s="205"/>
      <c r="K1830" s="205"/>
      <c r="L1830" s="205"/>
      <c r="M1830" s="205"/>
      <c r="N1830" s="205"/>
      <c r="O1830" s="205"/>
      <c r="P1830" s="205"/>
      <c r="Q1830" s="205"/>
      <c r="R1830" s="205"/>
      <c r="S1830" s="205"/>
      <c r="T1830" s="205"/>
      <c r="X1830" s="205"/>
      <c r="Y1830" s="205"/>
      <c r="AG1830" s="787"/>
    </row>
    <row r="1831" spans="1:33" x14ac:dyDescent="0.2">
      <c r="A1831" s="205"/>
      <c r="B1831" s="205"/>
      <c r="C1831" s="205"/>
      <c r="D1831" s="205"/>
      <c r="E1831" s="205"/>
      <c r="F1831" s="205"/>
      <c r="G1831" s="205"/>
      <c r="H1831" s="205"/>
      <c r="I1831" s="205"/>
      <c r="J1831" s="205"/>
      <c r="K1831" s="205"/>
      <c r="L1831" s="205"/>
      <c r="M1831" s="205"/>
      <c r="N1831" s="205"/>
      <c r="O1831" s="205"/>
      <c r="P1831" s="205"/>
      <c r="Q1831" s="205"/>
      <c r="R1831" s="205"/>
      <c r="S1831" s="205"/>
      <c r="T1831" s="205"/>
      <c r="X1831" s="205"/>
      <c r="Y1831" s="205"/>
      <c r="AG1831" s="787"/>
    </row>
    <row r="1832" spans="1:33" x14ac:dyDescent="0.2">
      <c r="A1832" s="205"/>
      <c r="B1832" s="205"/>
      <c r="C1832" s="205"/>
      <c r="D1832" s="205"/>
      <c r="E1832" s="205"/>
      <c r="F1832" s="205"/>
      <c r="G1832" s="205"/>
      <c r="H1832" s="205"/>
      <c r="I1832" s="205"/>
      <c r="J1832" s="205"/>
      <c r="K1832" s="205"/>
      <c r="L1832" s="205"/>
      <c r="M1832" s="205"/>
      <c r="N1832" s="205"/>
      <c r="O1832" s="205"/>
      <c r="P1832" s="205"/>
      <c r="Q1832" s="205"/>
      <c r="R1832" s="205"/>
      <c r="S1832" s="205"/>
      <c r="T1832" s="205"/>
      <c r="X1832" s="205"/>
      <c r="Y1832" s="205"/>
      <c r="AG1832" s="787"/>
    </row>
    <row r="1833" spans="1:33" x14ac:dyDescent="0.2">
      <c r="A1833" s="205"/>
      <c r="B1833" s="205"/>
      <c r="C1833" s="205"/>
      <c r="D1833" s="205"/>
      <c r="E1833" s="205"/>
      <c r="F1833" s="205"/>
      <c r="G1833" s="205"/>
      <c r="H1833" s="205"/>
      <c r="I1833" s="205"/>
      <c r="J1833" s="205"/>
      <c r="K1833" s="205"/>
      <c r="L1833" s="205"/>
      <c r="M1833" s="205"/>
      <c r="N1833" s="205"/>
      <c r="O1833" s="205"/>
      <c r="P1833" s="205"/>
      <c r="Q1833" s="205"/>
      <c r="R1833" s="205"/>
      <c r="S1833" s="205"/>
      <c r="T1833" s="205"/>
      <c r="X1833" s="205"/>
      <c r="Y1833" s="205"/>
      <c r="AG1833" s="787"/>
    </row>
    <row r="1834" spans="1:33" x14ac:dyDescent="0.2">
      <c r="A1834" s="205"/>
      <c r="B1834" s="205"/>
      <c r="C1834" s="205"/>
      <c r="D1834" s="205"/>
      <c r="E1834" s="205"/>
      <c r="F1834" s="205"/>
      <c r="G1834" s="205"/>
      <c r="H1834" s="205"/>
      <c r="I1834" s="205"/>
      <c r="J1834" s="205"/>
      <c r="K1834" s="205"/>
      <c r="L1834" s="205"/>
      <c r="M1834" s="205"/>
      <c r="N1834" s="205"/>
      <c r="O1834" s="205"/>
      <c r="P1834" s="205"/>
      <c r="Q1834" s="205"/>
      <c r="R1834" s="205"/>
      <c r="S1834" s="205"/>
      <c r="T1834" s="205"/>
      <c r="X1834" s="205"/>
      <c r="Y1834" s="205"/>
      <c r="AG1834" s="787"/>
    </row>
    <row r="1835" spans="1:33" x14ac:dyDescent="0.2">
      <c r="A1835" s="205"/>
      <c r="B1835" s="205"/>
      <c r="C1835" s="205"/>
      <c r="D1835" s="205"/>
      <c r="E1835" s="205"/>
      <c r="F1835" s="205"/>
      <c r="G1835" s="205"/>
      <c r="H1835" s="205"/>
      <c r="I1835" s="205"/>
      <c r="J1835" s="205"/>
      <c r="K1835" s="205"/>
      <c r="L1835" s="205"/>
      <c r="M1835" s="205"/>
      <c r="N1835" s="205"/>
      <c r="O1835" s="205"/>
      <c r="P1835" s="205"/>
      <c r="Q1835" s="205"/>
      <c r="R1835" s="205"/>
      <c r="S1835" s="205"/>
      <c r="T1835" s="205"/>
      <c r="X1835" s="205"/>
      <c r="Y1835" s="205"/>
      <c r="AG1835" s="787"/>
    </row>
    <row r="1836" spans="1:33" x14ac:dyDescent="0.2">
      <c r="A1836" s="205"/>
      <c r="B1836" s="205"/>
      <c r="C1836" s="205"/>
      <c r="D1836" s="205"/>
      <c r="E1836" s="205"/>
      <c r="F1836" s="205"/>
      <c r="G1836" s="205"/>
      <c r="H1836" s="205"/>
      <c r="I1836" s="205"/>
      <c r="J1836" s="205"/>
      <c r="K1836" s="205"/>
      <c r="L1836" s="205"/>
      <c r="M1836" s="205"/>
      <c r="N1836" s="205"/>
      <c r="O1836" s="205"/>
      <c r="P1836" s="205"/>
      <c r="Q1836" s="205"/>
      <c r="R1836" s="205"/>
      <c r="S1836" s="205"/>
      <c r="T1836" s="205"/>
      <c r="X1836" s="205"/>
      <c r="Y1836" s="205"/>
      <c r="AG1836" s="787"/>
    </row>
    <row r="1837" spans="1:33" x14ac:dyDescent="0.2">
      <c r="A1837" s="205"/>
      <c r="B1837" s="205"/>
      <c r="C1837" s="205"/>
      <c r="D1837" s="205"/>
      <c r="E1837" s="205"/>
      <c r="F1837" s="205"/>
      <c r="G1837" s="205"/>
      <c r="H1837" s="205"/>
      <c r="I1837" s="205"/>
      <c r="J1837" s="205"/>
      <c r="K1837" s="205"/>
      <c r="L1837" s="205"/>
      <c r="M1837" s="205"/>
      <c r="N1837" s="205"/>
      <c r="O1837" s="205"/>
      <c r="P1837" s="205"/>
      <c r="Q1837" s="205"/>
      <c r="R1837" s="205"/>
      <c r="S1837" s="205"/>
      <c r="T1837" s="205"/>
      <c r="X1837" s="205"/>
      <c r="Y1837" s="205"/>
      <c r="AG1837" s="787"/>
    </row>
    <row r="1838" spans="1:33" x14ac:dyDescent="0.2">
      <c r="A1838" s="205"/>
      <c r="B1838" s="205"/>
      <c r="C1838" s="205"/>
      <c r="D1838" s="205"/>
      <c r="E1838" s="205"/>
      <c r="F1838" s="205"/>
      <c r="G1838" s="205"/>
      <c r="H1838" s="205"/>
      <c r="I1838" s="205"/>
      <c r="J1838" s="205"/>
      <c r="K1838" s="205"/>
      <c r="L1838" s="205"/>
      <c r="M1838" s="205"/>
      <c r="N1838" s="205"/>
      <c r="O1838" s="205"/>
      <c r="P1838" s="205"/>
      <c r="Q1838" s="205"/>
      <c r="R1838" s="205"/>
      <c r="S1838" s="205"/>
      <c r="T1838" s="205"/>
      <c r="X1838" s="205"/>
      <c r="Y1838" s="205"/>
      <c r="AG1838" s="787"/>
    </row>
    <row r="1839" spans="1:33" x14ac:dyDescent="0.2">
      <c r="A1839" s="205"/>
      <c r="B1839" s="205"/>
      <c r="C1839" s="205"/>
      <c r="D1839" s="205"/>
      <c r="E1839" s="205"/>
      <c r="F1839" s="205"/>
      <c r="G1839" s="205"/>
      <c r="H1839" s="205"/>
      <c r="I1839" s="205"/>
      <c r="J1839" s="205"/>
      <c r="K1839" s="205"/>
      <c r="L1839" s="205"/>
      <c r="M1839" s="205"/>
      <c r="N1839" s="205"/>
      <c r="O1839" s="205"/>
      <c r="P1839" s="205"/>
      <c r="Q1839" s="205"/>
      <c r="R1839" s="205"/>
      <c r="S1839" s="205"/>
      <c r="T1839" s="205"/>
      <c r="X1839" s="205"/>
      <c r="Y1839" s="205"/>
      <c r="AG1839" s="787"/>
    </row>
    <row r="1840" spans="1:33" x14ac:dyDescent="0.2">
      <c r="A1840" s="205"/>
      <c r="B1840" s="205"/>
      <c r="C1840" s="205"/>
      <c r="D1840" s="205"/>
      <c r="E1840" s="205"/>
      <c r="F1840" s="205"/>
      <c r="G1840" s="205"/>
      <c r="H1840" s="205"/>
      <c r="I1840" s="205"/>
      <c r="J1840" s="205"/>
      <c r="K1840" s="205"/>
      <c r="L1840" s="205"/>
      <c r="M1840" s="205"/>
      <c r="N1840" s="205"/>
      <c r="O1840" s="205"/>
      <c r="P1840" s="205"/>
      <c r="Q1840" s="205"/>
      <c r="R1840" s="205"/>
      <c r="S1840" s="205"/>
      <c r="T1840" s="205"/>
      <c r="X1840" s="205"/>
      <c r="Y1840" s="205"/>
      <c r="AG1840" s="787"/>
    </row>
    <row r="1841" spans="1:33" x14ac:dyDescent="0.2">
      <c r="A1841" s="205"/>
      <c r="B1841" s="205"/>
      <c r="C1841" s="205"/>
      <c r="D1841" s="205"/>
      <c r="E1841" s="205"/>
      <c r="F1841" s="205"/>
      <c r="G1841" s="205"/>
      <c r="H1841" s="205"/>
      <c r="I1841" s="205"/>
      <c r="J1841" s="205"/>
      <c r="K1841" s="205"/>
      <c r="L1841" s="205"/>
      <c r="M1841" s="205"/>
      <c r="N1841" s="205"/>
      <c r="O1841" s="205"/>
      <c r="P1841" s="205"/>
      <c r="Q1841" s="205"/>
      <c r="R1841" s="205"/>
      <c r="S1841" s="205"/>
      <c r="T1841" s="205"/>
      <c r="X1841" s="205"/>
      <c r="Y1841" s="205"/>
      <c r="AG1841" s="787"/>
    </row>
    <row r="1842" spans="1:33" x14ac:dyDescent="0.2">
      <c r="A1842" s="205"/>
      <c r="B1842" s="205"/>
      <c r="C1842" s="205"/>
      <c r="D1842" s="205"/>
      <c r="E1842" s="205"/>
      <c r="F1842" s="205"/>
      <c r="G1842" s="205"/>
      <c r="H1842" s="205"/>
      <c r="I1842" s="205"/>
      <c r="J1842" s="205"/>
      <c r="K1842" s="205"/>
      <c r="L1842" s="205"/>
      <c r="M1842" s="205"/>
      <c r="N1842" s="205"/>
      <c r="O1842" s="205"/>
      <c r="P1842" s="205"/>
      <c r="Q1842" s="205"/>
      <c r="R1842" s="205"/>
      <c r="S1842" s="205"/>
      <c r="T1842" s="205"/>
      <c r="X1842" s="205"/>
      <c r="Y1842" s="205"/>
      <c r="AG1842" s="787"/>
    </row>
    <row r="1843" spans="1:33" x14ac:dyDescent="0.2">
      <c r="A1843" s="205"/>
      <c r="B1843" s="205"/>
      <c r="C1843" s="205"/>
      <c r="D1843" s="205"/>
      <c r="E1843" s="205"/>
      <c r="F1843" s="205"/>
      <c r="G1843" s="205"/>
      <c r="H1843" s="205"/>
      <c r="I1843" s="205"/>
      <c r="J1843" s="205"/>
      <c r="K1843" s="205"/>
      <c r="L1843" s="205"/>
      <c r="M1843" s="205"/>
      <c r="N1843" s="205"/>
      <c r="O1843" s="205"/>
      <c r="P1843" s="205"/>
      <c r="Q1843" s="205"/>
      <c r="R1843" s="205"/>
      <c r="S1843" s="205"/>
      <c r="T1843" s="205"/>
      <c r="X1843" s="205"/>
      <c r="Y1843" s="205"/>
      <c r="AG1843" s="787"/>
    </row>
    <row r="1844" spans="1:33" x14ac:dyDescent="0.2">
      <c r="A1844" s="205"/>
      <c r="B1844" s="205"/>
      <c r="C1844" s="205"/>
      <c r="D1844" s="205"/>
      <c r="E1844" s="205"/>
      <c r="F1844" s="205"/>
      <c r="G1844" s="205"/>
      <c r="H1844" s="205"/>
      <c r="I1844" s="205"/>
      <c r="J1844" s="205"/>
      <c r="K1844" s="205"/>
      <c r="L1844" s="205"/>
      <c r="M1844" s="205"/>
      <c r="N1844" s="205"/>
      <c r="O1844" s="205"/>
      <c r="P1844" s="205"/>
      <c r="Q1844" s="205"/>
      <c r="R1844" s="205"/>
      <c r="S1844" s="205"/>
      <c r="T1844" s="205"/>
      <c r="X1844" s="205"/>
      <c r="Y1844" s="205"/>
      <c r="AG1844" s="787"/>
    </row>
    <row r="1845" spans="1:33" x14ac:dyDescent="0.2">
      <c r="A1845" s="205"/>
      <c r="B1845" s="205"/>
      <c r="C1845" s="205"/>
      <c r="D1845" s="205"/>
      <c r="E1845" s="205"/>
      <c r="F1845" s="205"/>
      <c r="G1845" s="205"/>
      <c r="H1845" s="205"/>
      <c r="I1845" s="205"/>
      <c r="J1845" s="205"/>
      <c r="K1845" s="205"/>
      <c r="L1845" s="205"/>
      <c r="M1845" s="205"/>
      <c r="N1845" s="205"/>
      <c r="O1845" s="205"/>
      <c r="P1845" s="205"/>
      <c r="Q1845" s="205"/>
      <c r="R1845" s="205"/>
      <c r="S1845" s="205"/>
      <c r="T1845" s="205"/>
      <c r="X1845" s="205"/>
      <c r="Y1845" s="205"/>
      <c r="AG1845" s="787"/>
    </row>
    <row r="1846" spans="1:33" x14ac:dyDescent="0.2">
      <c r="A1846" s="205"/>
      <c r="B1846" s="205"/>
      <c r="C1846" s="205"/>
      <c r="D1846" s="205"/>
      <c r="E1846" s="205"/>
      <c r="F1846" s="205"/>
      <c r="G1846" s="205"/>
      <c r="H1846" s="205"/>
      <c r="I1846" s="205"/>
      <c r="J1846" s="205"/>
      <c r="K1846" s="205"/>
      <c r="L1846" s="205"/>
      <c r="M1846" s="205"/>
      <c r="N1846" s="205"/>
      <c r="O1846" s="205"/>
      <c r="P1846" s="205"/>
      <c r="Q1846" s="205"/>
      <c r="R1846" s="205"/>
      <c r="S1846" s="205"/>
      <c r="T1846" s="205"/>
      <c r="X1846" s="205"/>
      <c r="Y1846" s="205"/>
      <c r="AG1846" s="787"/>
    </row>
    <row r="1847" spans="1:33" x14ac:dyDescent="0.2">
      <c r="A1847" s="205"/>
      <c r="B1847" s="205"/>
      <c r="C1847" s="205"/>
      <c r="D1847" s="205"/>
      <c r="E1847" s="205"/>
      <c r="F1847" s="205"/>
      <c r="G1847" s="205"/>
      <c r="H1847" s="205"/>
      <c r="I1847" s="205"/>
      <c r="J1847" s="205"/>
      <c r="K1847" s="205"/>
      <c r="L1847" s="205"/>
      <c r="M1847" s="205"/>
      <c r="N1847" s="205"/>
      <c r="O1847" s="205"/>
      <c r="P1847" s="205"/>
      <c r="Q1847" s="205"/>
      <c r="R1847" s="205"/>
      <c r="S1847" s="205"/>
      <c r="T1847" s="205"/>
      <c r="X1847" s="205"/>
      <c r="Y1847" s="205"/>
      <c r="AG1847" s="787"/>
    </row>
    <row r="1848" spans="1:33" x14ac:dyDescent="0.2">
      <c r="A1848" s="205"/>
      <c r="B1848" s="205"/>
      <c r="C1848" s="205"/>
      <c r="D1848" s="205"/>
      <c r="E1848" s="205"/>
      <c r="F1848" s="205"/>
      <c r="G1848" s="205"/>
      <c r="H1848" s="205"/>
      <c r="I1848" s="205"/>
      <c r="J1848" s="205"/>
      <c r="K1848" s="205"/>
      <c r="L1848" s="205"/>
      <c r="M1848" s="205"/>
      <c r="N1848" s="205"/>
      <c r="O1848" s="205"/>
      <c r="P1848" s="205"/>
      <c r="Q1848" s="205"/>
      <c r="R1848" s="205"/>
      <c r="S1848" s="205"/>
      <c r="T1848" s="205"/>
      <c r="X1848" s="205"/>
      <c r="Y1848" s="205"/>
      <c r="AG1848" s="787"/>
    </row>
    <row r="1849" spans="1:33" x14ac:dyDescent="0.2">
      <c r="A1849" s="205"/>
      <c r="B1849" s="205"/>
      <c r="C1849" s="205"/>
      <c r="D1849" s="205"/>
      <c r="E1849" s="205"/>
      <c r="F1849" s="205"/>
      <c r="G1849" s="205"/>
      <c r="H1849" s="205"/>
      <c r="I1849" s="205"/>
      <c r="J1849" s="205"/>
      <c r="K1849" s="205"/>
      <c r="L1849" s="205"/>
      <c r="M1849" s="205"/>
      <c r="N1849" s="205"/>
      <c r="O1849" s="205"/>
      <c r="P1849" s="205"/>
      <c r="Q1849" s="205"/>
      <c r="R1849" s="205"/>
      <c r="S1849" s="205"/>
      <c r="T1849" s="205"/>
      <c r="X1849" s="205"/>
      <c r="Y1849" s="205"/>
      <c r="AG1849" s="787"/>
    </row>
    <row r="1850" spans="1:33" x14ac:dyDescent="0.2">
      <c r="A1850" s="205"/>
      <c r="B1850" s="205"/>
      <c r="C1850" s="205"/>
      <c r="D1850" s="205"/>
      <c r="E1850" s="205"/>
      <c r="F1850" s="205"/>
      <c r="G1850" s="205"/>
      <c r="H1850" s="205"/>
      <c r="I1850" s="205"/>
      <c r="J1850" s="205"/>
      <c r="K1850" s="205"/>
      <c r="L1850" s="205"/>
      <c r="M1850" s="205"/>
      <c r="N1850" s="205"/>
      <c r="O1850" s="205"/>
      <c r="P1850" s="205"/>
      <c r="Q1850" s="205"/>
      <c r="R1850" s="205"/>
      <c r="S1850" s="205"/>
      <c r="T1850" s="205"/>
      <c r="X1850" s="205"/>
      <c r="Y1850" s="205"/>
      <c r="AG1850" s="787"/>
    </row>
    <row r="1851" spans="1:33" x14ac:dyDescent="0.2">
      <c r="A1851" s="205"/>
      <c r="B1851" s="205"/>
      <c r="C1851" s="205"/>
      <c r="D1851" s="205"/>
      <c r="E1851" s="205"/>
      <c r="F1851" s="205"/>
      <c r="G1851" s="205"/>
      <c r="H1851" s="205"/>
      <c r="I1851" s="205"/>
      <c r="J1851" s="205"/>
      <c r="K1851" s="205"/>
      <c r="L1851" s="205"/>
      <c r="M1851" s="205"/>
      <c r="N1851" s="205"/>
      <c r="O1851" s="205"/>
      <c r="P1851" s="205"/>
      <c r="Q1851" s="205"/>
      <c r="R1851" s="205"/>
      <c r="S1851" s="205"/>
      <c r="T1851" s="205"/>
      <c r="X1851" s="205"/>
      <c r="Y1851" s="205"/>
      <c r="AG1851" s="787"/>
    </row>
    <row r="1852" spans="1:33" x14ac:dyDescent="0.2">
      <c r="A1852" s="205"/>
      <c r="B1852" s="205"/>
      <c r="C1852" s="205"/>
      <c r="D1852" s="205"/>
      <c r="E1852" s="205"/>
      <c r="F1852" s="205"/>
      <c r="G1852" s="205"/>
      <c r="H1852" s="205"/>
      <c r="I1852" s="205"/>
      <c r="J1852" s="205"/>
      <c r="K1852" s="205"/>
      <c r="L1852" s="205"/>
      <c r="M1852" s="205"/>
      <c r="N1852" s="205"/>
      <c r="O1852" s="205"/>
      <c r="P1852" s="205"/>
      <c r="Q1852" s="205"/>
      <c r="R1852" s="205"/>
      <c r="S1852" s="205"/>
      <c r="T1852" s="205"/>
      <c r="X1852" s="205"/>
      <c r="Y1852" s="205"/>
      <c r="AG1852" s="787"/>
    </row>
    <row r="1853" spans="1:33" x14ac:dyDescent="0.2">
      <c r="A1853" s="205"/>
      <c r="B1853" s="205"/>
      <c r="C1853" s="205"/>
      <c r="D1853" s="205"/>
      <c r="E1853" s="205"/>
      <c r="F1853" s="205"/>
      <c r="G1853" s="205"/>
      <c r="H1853" s="205"/>
      <c r="I1853" s="205"/>
      <c r="J1853" s="205"/>
      <c r="K1853" s="205"/>
      <c r="L1853" s="205"/>
      <c r="M1853" s="205"/>
      <c r="N1853" s="205"/>
      <c r="O1853" s="205"/>
      <c r="P1853" s="205"/>
      <c r="Q1853" s="205"/>
      <c r="R1853" s="205"/>
      <c r="S1853" s="205"/>
      <c r="T1853" s="205"/>
      <c r="X1853" s="205"/>
      <c r="Y1853" s="205"/>
      <c r="AG1853" s="787"/>
    </row>
    <row r="1854" spans="1:33" x14ac:dyDescent="0.2">
      <c r="A1854" s="205"/>
      <c r="B1854" s="205"/>
      <c r="C1854" s="205"/>
      <c r="D1854" s="205"/>
      <c r="E1854" s="205"/>
      <c r="F1854" s="205"/>
      <c r="G1854" s="205"/>
      <c r="H1854" s="205"/>
      <c r="I1854" s="205"/>
      <c r="J1854" s="205"/>
      <c r="K1854" s="205"/>
      <c r="L1854" s="205"/>
      <c r="M1854" s="205"/>
      <c r="N1854" s="205"/>
      <c r="O1854" s="205"/>
      <c r="P1854" s="205"/>
      <c r="Q1854" s="205"/>
      <c r="R1854" s="205"/>
      <c r="S1854" s="205"/>
      <c r="T1854" s="205"/>
      <c r="X1854" s="205"/>
      <c r="Y1854" s="205"/>
      <c r="AG1854" s="787"/>
    </row>
    <row r="1855" spans="1:33" x14ac:dyDescent="0.2">
      <c r="A1855" s="205"/>
      <c r="B1855" s="205"/>
      <c r="C1855" s="205"/>
      <c r="D1855" s="205"/>
      <c r="E1855" s="205"/>
      <c r="F1855" s="205"/>
      <c r="G1855" s="205"/>
      <c r="H1855" s="205"/>
      <c r="I1855" s="205"/>
      <c r="J1855" s="205"/>
      <c r="K1855" s="205"/>
      <c r="L1855" s="205"/>
      <c r="M1855" s="205"/>
      <c r="N1855" s="205"/>
      <c r="O1855" s="205"/>
      <c r="P1855" s="205"/>
      <c r="Q1855" s="205"/>
      <c r="R1855" s="205"/>
      <c r="S1855" s="205"/>
      <c r="T1855" s="205"/>
      <c r="X1855" s="205"/>
      <c r="Y1855" s="205"/>
      <c r="AG1855" s="787"/>
    </row>
    <row r="1856" spans="1:33" x14ac:dyDescent="0.2">
      <c r="A1856" s="205"/>
      <c r="B1856" s="205"/>
      <c r="C1856" s="205"/>
      <c r="D1856" s="205"/>
      <c r="E1856" s="205"/>
      <c r="F1856" s="205"/>
      <c r="G1856" s="205"/>
      <c r="H1856" s="205"/>
      <c r="I1856" s="205"/>
      <c r="J1856" s="205"/>
      <c r="K1856" s="205"/>
      <c r="L1856" s="205"/>
      <c r="M1856" s="205"/>
      <c r="N1856" s="205"/>
      <c r="O1856" s="205"/>
      <c r="P1856" s="205"/>
      <c r="Q1856" s="205"/>
      <c r="R1856" s="205"/>
      <c r="S1856" s="205"/>
      <c r="T1856" s="205"/>
      <c r="X1856" s="205"/>
      <c r="Y1856" s="205"/>
      <c r="AG1856" s="787"/>
    </row>
    <row r="1857" spans="1:33" x14ac:dyDescent="0.2">
      <c r="A1857" s="205"/>
      <c r="B1857" s="205"/>
      <c r="C1857" s="205"/>
      <c r="D1857" s="205"/>
      <c r="E1857" s="205"/>
      <c r="F1857" s="205"/>
      <c r="G1857" s="205"/>
      <c r="H1857" s="205"/>
      <c r="I1857" s="205"/>
      <c r="J1857" s="205"/>
      <c r="K1857" s="205"/>
      <c r="L1857" s="205"/>
      <c r="M1857" s="205"/>
      <c r="N1857" s="205"/>
      <c r="O1857" s="205"/>
      <c r="P1857" s="205"/>
      <c r="Q1857" s="205"/>
      <c r="R1857" s="205"/>
      <c r="S1857" s="205"/>
      <c r="T1857" s="205"/>
      <c r="X1857" s="205"/>
      <c r="Y1857" s="205"/>
      <c r="AG1857" s="787"/>
    </row>
    <row r="1858" spans="1:33" x14ac:dyDescent="0.2">
      <c r="A1858" s="205"/>
      <c r="B1858" s="205"/>
      <c r="C1858" s="205"/>
      <c r="D1858" s="205"/>
      <c r="E1858" s="205"/>
      <c r="F1858" s="205"/>
      <c r="G1858" s="205"/>
      <c r="H1858" s="205"/>
      <c r="I1858" s="205"/>
      <c r="J1858" s="205"/>
      <c r="K1858" s="205"/>
      <c r="L1858" s="205"/>
      <c r="M1858" s="205"/>
      <c r="N1858" s="205"/>
      <c r="O1858" s="205"/>
      <c r="P1858" s="205"/>
      <c r="Q1858" s="205"/>
      <c r="R1858" s="205"/>
      <c r="S1858" s="205"/>
      <c r="T1858" s="205"/>
      <c r="X1858" s="205"/>
      <c r="Y1858" s="205"/>
      <c r="AG1858" s="787"/>
    </row>
    <row r="1859" spans="1:33" x14ac:dyDescent="0.2">
      <c r="A1859" s="205"/>
      <c r="B1859" s="205"/>
      <c r="C1859" s="205"/>
      <c r="D1859" s="205"/>
      <c r="E1859" s="205"/>
      <c r="F1859" s="205"/>
      <c r="G1859" s="205"/>
      <c r="H1859" s="205"/>
      <c r="I1859" s="205"/>
      <c r="J1859" s="205"/>
      <c r="K1859" s="205"/>
      <c r="L1859" s="205"/>
      <c r="M1859" s="205"/>
      <c r="N1859" s="205"/>
      <c r="O1859" s="205"/>
      <c r="P1859" s="205"/>
      <c r="Q1859" s="205"/>
      <c r="R1859" s="205"/>
      <c r="S1859" s="205"/>
      <c r="T1859" s="205"/>
      <c r="X1859" s="205"/>
      <c r="Y1859" s="205"/>
      <c r="AG1859" s="787"/>
    </row>
    <row r="1860" spans="1:33" x14ac:dyDescent="0.2">
      <c r="A1860" s="205"/>
      <c r="B1860" s="205"/>
      <c r="C1860" s="205"/>
      <c r="D1860" s="205"/>
      <c r="E1860" s="205"/>
      <c r="F1860" s="205"/>
      <c r="G1860" s="205"/>
      <c r="H1860" s="205"/>
      <c r="I1860" s="205"/>
      <c r="J1860" s="205"/>
      <c r="K1860" s="205"/>
      <c r="L1860" s="205"/>
      <c r="M1860" s="205"/>
      <c r="N1860" s="205"/>
      <c r="O1860" s="205"/>
      <c r="P1860" s="205"/>
      <c r="Q1860" s="205"/>
      <c r="R1860" s="205"/>
      <c r="S1860" s="205"/>
      <c r="T1860" s="205"/>
      <c r="X1860" s="205"/>
      <c r="Y1860" s="205"/>
      <c r="AG1860" s="787"/>
    </row>
    <row r="1861" spans="1:33" x14ac:dyDescent="0.2">
      <c r="A1861" s="205"/>
      <c r="B1861" s="205"/>
      <c r="C1861" s="205"/>
      <c r="D1861" s="205"/>
      <c r="E1861" s="205"/>
      <c r="F1861" s="205"/>
      <c r="G1861" s="205"/>
      <c r="H1861" s="205"/>
      <c r="I1861" s="205"/>
      <c r="J1861" s="205"/>
      <c r="K1861" s="205"/>
      <c r="L1861" s="205"/>
      <c r="M1861" s="205"/>
      <c r="N1861" s="205"/>
      <c r="O1861" s="205"/>
      <c r="P1861" s="205"/>
      <c r="Q1861" s="205"/>
      <c r="R1861" s="205"/>
      <c r="S1861" s="205"/>
      <c r="T1861" s="205"/>
      <c r="X1861" s="205"/>
      <c r="Y1861" s="205"/>
      <c r="AG1861" s="787"/>
    </row>
    <row r="1862" spans="1:33" x14ac:dyDescent="0.2">
      <c r="A1862" s="205"/>
      <c r="B1862" s="205"/>
      <c r="C1862" s="205"/>
      <c r="D1862" s="205"/>
      <c r="E1862" s="205"/>
      <c r="F1862" s="205"/>
      <c r="G1862" s="205"/>
      <c r="H1862" s="205"/>
      <c r="I1862" s="205"/>
      <c r="J1862" s="205"/>
      <c r="K1862" s="205"/>
      <c r="L1862" s="205"/>
      <c r="M1862" s="205"/>
      <c r="N1862" s="205"/>
      <c r="O1862" s="205"/>
      <c r="P1862" s="205"/>
      <c r="Q1862" s="205"/>
      <c r="R1862" s="205"/>
      <c r="S1862" s="205"/>
      <c r="T1862" s="205"/>
      <c r="X1862" s="205"/>
      <c r="Y1862" s="205"/>
      <c r="AG1862" s="787"/>
    </row>
    <row r="1863" spans="1:33" x14ac:dyDescent="0.2">
      <c r="A1863" s="205"/>
      <c r="B1863" s="205"/>
      <c r="C1863" s="205"/>
      <c r="D1863" s="205"/>
      <c r="E1863" s="205"/>
      <c r="F1863" s="205"/>
      <c r="G1863" s="205"/>
      <c r="H1863" s="205"/>
      <c r="I1863" s="205"/>
      <c r="J1863" s="205"/>
      <c r="K1863" s="205"/>
      <c r="L1863" s="205"/>
      <c r="M1863" s="205"/>
      <c r="N1863" s="205"/>
      <c r="O1863" s="205"/>
      <c r="P1863" s="205"/>
      <c r="Q1863" s="205"/>
      <c r="R1863" s="205"/>
      <c r="S1863" s="205"/>
      <c r="T1863" s="205"/>
      <c r="X1863" s="205"/>
      <c r="Y1863" s="205"/>
      <c r="AG1863" s="787"/>
    </row>
    <row r="1864" spans="1:33" x14ac:dyDescent="0.2">
      <c r="A1864" s="205"/>
      <c r="B1864" s="205"/>
      <c r="C1864" s="205"/>
      <c r="D1864" s="205"/>
      <c r="E1864" s="205"/>
      <c r="F1864" s="205"/>
      <c r="G1864" s="205"/>
      <c r="H1864" s="205"/>
      <c r="I1864" s="205"/>
      <c r="J1864" s="205"/>
      <c r="K1864" s="205"/>
      <c r="L1864" s="205"/>
      <c r="M1864" s="205"/>
      <c r="N1864" s="205"/>
      <c r="O1864" s="205"/>
      <c r="P1864" s="205"/>
      <c r="Q1864" s="205"/>
      <c r="R1864" s="205"/>
      <c r="S1864" s="205"/>
      <c r="T1864" s="205"/>
      <c r="X1864" s="205"/>
      <c r="Y1864" s="205"/>
      <c r="AG1864" s="787"/>
    </row>
    <row r="1865" spans="1:33" x14ac:dyDescent="0.2">
      <c r="A1865" s="205"/>
      <c r="B1865" s="205"/>
      <c r="C1865" s="205"/>
      <c r="D1865" s="205"/>
      <c r="E1865" s="205"/>
      <c r="F1865" s="205"/>
      <c r="G1865" s="205"/>
      <c r="H1865" s="205"/>
      <c r="I1865" s="205"/>
      <c r="J1865" s="205"/>
      <c r="K1865" s="205"/>
      <c r="L1865" s="205"/>
      <c r="M1865" s="205"/>
      <c r="N1865" s="205"/>
      <c r="O1865" s="205"/>
      <c r="P1865" s="205"/>
      <c r="Q1865" s="205"/>
      <c r="R1865" s="205"/>
      <c r="S1865" s="205"/>
      <c r="T1865" s="205"/>
      <c r="X1865" s="205"/>
      <c r="Y1865" s="205"/>
      <c r="AG1865" s="787"/>
    </row>
    <row r="1866" spans="1:33" x14ac:dyDescent="0.2">
      <c r="A1866" s="205"/>
      <c r="B1866" s="205"/>
      <c r="C1866" s="205"/>
      <c r="D1866" s="205"/>
      <c r="E1866" s="205"/>
      <c r="F1866" s="205"/>
      <c r="G1866" s="205"/>
      <c r="H1866" s="205"/>
      <c r="I1866" s="205"/>
      <c r="J1866" s="205"/>
      <c r="K1866" s="205"/>
      <c r="L1866" s="205"/>
      <c r="M1866" s="205"/>
      <c r="N1866" s="205"/>
      <c r="O1866" s="205"/>
      <c r="P1866" s="205"/>
      <c r="Q1866" s="205"/>
      <c r="R1866" s="205"/>
      <c r="S1866" s="205"/>
      <c r="T1866" s="205"/>
      <c r="X1866" s="205"/>
      <c r="Y1866" s="205"/>
      <c r="AG1866" s="787"/>
    </row>
    <row r="1867" spans="1:33" x14ac:dyDescent="0.2">
      <c r="A1867" s="205"/>
      <c r="B1867" s="205"/>
      <c r="C1867" s="205"/>
      <c r="D1867" s="205"/>
      <c r="E1867" s="205"/>
      <c r="F1867" s="205"/>
      <c r="G1867" s="205"/>
      <c r="H1867" s="205"/>
      <c r="I1867" s="205"/>
      <c r="J1867" s="205"/>
      <c r="K1867" s="205"/>
      <c r="L1867" s="205"/>
      <c r="M1867" s="205"/>
      <c r="N1867" s="205"/>
      <c r="O1867" s="205"/>
      <c r="P1867" s="205"/>
      <c r="Q1867" s="205"/>
      <c r="R1867" s="205"/>
      <c r="S1867" s="205"/>
      <c r="T1867" s="205"/>
      <c r="X1867" s="205"/>
      <c r="Y1867" s="205"/>
      <c r="AG1867" s="787"/>
    </row>
    <row r="1868" spans="1:33" x14ac:dyDescent="0.2">
      <c r="A1868" s="205"/>
      <c r="B1868" s="205"/>
      <c r="C1868" s="205"/>
      <c r="D1868" s="205"/>
      <c r="E1868" s="205"/>
      <c r="F1868" s="205"/>
      <c r="G1868" s="205"/>
      <c r="H1868" s="205"/>
      <c r="I1868" s="205"/>
      <c r="J1868" s="205"/>
      <c r="K1868" s="205"/>
      <c r="L1868" s="205"/>
      <c r="M1868" s="205"/>
      <c r="N1868" s="205"/>
      <c r="O1868" s="205"/>
      <c r="P1868" s="205"/>
      <c r="Q1868" s="205"/>
      <c r="R1868" s="205"/>
      <c r="S1868" s="205"/>
      <c r="T1868" s="205"/>
      <c r="X1868" s="205"/>
      <c r="Y1868" s="205"/>
      <c r="AG1868" s="787"/>
    </row>
    <row r="1869" spans="1:33" x14ac:dyDescent="0.2">
      <c r="A1869" s="205"/>
      <c r="B1869" s="205"/>
      <c r="C1869" s="205"/>
      <c r="D1869" s="205"/>
      <c r="E1869" s="205"/>
      <c r="F1869" s="205"/>
      <c r="G1869" s="205"/>
      <c r="H1869" s="205"/>
      <c r="I1869" s="205"/>
      <c r="J1869" s="205"/>
      <c r="K1869" s="205"/>
      <c r="L1869" s="205"/>
      <c r="M1869" s="205"/>
      <c r="N1869" s="205"/>
      <c r="O1869" s="205"/>
      <c r="P1869" s="205"/>
      <c r="Q1869" s="205"/>
      <c r="R1869" s="205"/>
      <c r="S1869" s="205"/>
      <c r="T1869" s="205"/>
      <c r="X1869" s="205"/>
      <c r="Y1869" s="205"/>
      <c r="AG1869" s="787"/>
    </row>
    <row r="1870" spans="1:33" x14ac:dyDescent="0.2">
      <c r="A1870" s="205"/>
      <c r="B1870" s="205"/>
      <c r="C1870" s="205"/>
      <c r="D1870" s="205"/>
      <c r="E1870" s="205"/>
      <c r="F1870" s="205"/>
      <c r="G1870" s="205"/>
      <c r="H1870" s="205"/>
      <c r="I1870" s="205"/>
      <c r="J1870" s="205"/>
      <c r="K1870" s="205"/>
      <c r="L1870" s="205"/>
      <c r="M1870" s="205"/>
      <c r="N1870" s="205"/>
      <c r="O1870" s="205"/>
      <c r="P1870" s="205"/>
      <c r="Q1870" s="205"/>
      <c r="R1870" s="205"/>
      <c r="S1870" s="205"/>
      <c r="T1870" s="205"/>
      <c r="X1870" s="205"/>
      <c r="Y1870" s="205"/>
      <c r="AG1870" s="787"/>
    </row>
    <row r="1871" spans="1:33" x14ac:dyDescent="0.2">
      <c r="A1871" s="205"/>
      <c r="B1871" s="205"/>
      <c r="C1871" s="205"/>
      <c r="D1871" s="205"/>
      <c r="E1871" s="205"/>
      <c r="F1871" s="205"/>
      <c r="G1871" s="205"/>
      <c r="H1871" s="205"/>
      <c r="I1871" s="205"/>
      <c r="J1871" s="205"/>
      <c r="K1871" s="205"/>
      <c r="L1871" s="205"/>
      <c r="M1871" s="205"/>
      <c r="N1871" s="205"/>
      <c r="O1871" s="205"/>
      <c r="P1871" s="205"/>
      <c r="Q1871" s="205"/>
      <c r="R1871" s="205"/>
      <c r="S1871" s="205"/>
      <c r="T1871" s="205"/>
      <c r="X1871" s="205"/>
      <c r="Y1871" s="205"/>
      <c r="AG1871" s="787"/>
    </row>
    <row r="1872" spans="1:33" x14ac:dyDescent="0.2">
      <c r="A1872" s="205"/>
      <c r="B1872" s="205"/>
      <c r="C1872" s="205"/>
      <c r="D1872" s="205"/>
      <c r="E1872" s="205"/>
      <c r="F1872" s="205"/>
      <c r="G1872" s="205"/>
      <c r="H1872" s="205"/>
      <c r="I1872" s="205"/>
      <c r="J1872" s="205"/>
      <c r="K1872" s="205"/>
      <c r="L1872" s="205"/>
      <c r="M1872" s="205"/>
      <c r="N1872" s="205"/>
      <c r="O1872" s="205"/>
      <c r="P1872" s="205"/>
      <c r="Q1872" s="205"/>
      <c r="R1872" s="205"/>
      <c r="S1872" s="205"/>
      <c r="T1872" s="205"/>
      <c r="X1872" s="205"/>
      <c r="Y1872" s="205"/>
      <c r="AG1872" s="787"/>
    </row>
    <row r="1873" spans="1:33" x14ac:dyDescent="0.2">
      <c r="A1873" s="205"/>
      <c r="B1873" s="205"/>
      <c r="C1873" s="205"/>
      <c r="D1873" s="205"/>
      <c r="E1873" s="205"/>
      <c r="F1873" s="205"/>
      <c r="G1873" s="205"/>
      <c r="H1873" s="205"/>
      <c r="I1873" s="205"/>
      <c r="J1873" s="205"/>
      <c r="K1873" s="205"/>
      <c r="L1873" s="205"/>
      <c r="M1873" s="205"/>
      <c r="N1873" s="205"/>
      <c r="O1873" s="205"/>
      <c r="P1873" s="205"/>
      <c r="Q1873" s="205"/>
      <c r="R1873" s="205"/>
      <c r="S1873" s="205"/>
      <c r="T1873" s="205"/>
      <c r="X1873" s="205"/>
      <c r="Y1873" s="205"/>
      <c r="AG1873" s="787"/>
    </row>
    <row r="1874" spans="1:33" x14ac:dyDescent="0.2">
      <c r="A1874" s="205"/>
      <c r="B1874" s="205"/>
      <c r="C1874" s="205"/>
      <c r="D1874" s="205"/>
      <c r="E1874" s="205"/>
      <c r="F1874" s="205"/>
      <c r="G1874" s="205"/>
      <c r="H1874" s="205"/>
      <c r="I1874" s="205"/>
      <c r="J1874" s="205"/>
      <c r="K1874" s="205"/>
      <c r="L1874" s="205"/>
      <c r="M1874" s="205"/>
      <c r="N1874" s="205"/>
      <c r="O1874" s="205"/>
      <c r="P1874" s="205"/>
      <c r="Q1874" s="205"/>
      <c r="R1874" s="205"/>
      <c r="S1874" s="205"/>
      <c r="T1874" s="205"/>
      <c r="X1874" s="205"/>
      <c r="Y1874" s="205"/>
      <c r="AG1874" s="787"/>
    </row>
    <row r="1875" spans="1:33" x14ac:dyDescent="0.2">
      <c r="A1875" s="205"/>
      <c r="B1875" s="205"/>
      <c r="C1875" s="205"/>
      <c r="D1875" s="205"/>
      <c r="E1875" s="205"/>
      <c r="F1875" s="205"/>
      <c r="G1875" s="205"/>
      <c r="H1875" s="205"/>
      <c r="I1875" s="205"/>
      <c r="J1875" s="205"/>
      <c r="K1875" s="205"/>
      <c r="L1875" s="205"/>
      <c r="M1875" s="205"/>
      <c r="N1875" s="205"/>
      <c r="O1875" s="205"/>
      <c r="P1875" s="205"/>
      <c r="Q1875" s="205"/>
      <c r="R1875" s="205"/>
      <c r="S1875" s="205"/>
      <c r="T1875" s="205"/>
      <c r="X1875" s="205"/>
      <c r="Y1875" s="205"/>
      <c r="AG1875" s="787"/>
    </row>
    <row r="1876" spans="1:33" x14ac:dyDescent="0.2">
      <c r="A1876" s="205"/>
      <c r="B1876" s="205"/>
      <c r="C1876" s="205"/>
      <c r="D1876" s="205"/>
      <c r="E1876" s="205"/>
      <c r="F1876" s="205"/>
      <c r="G1876" s="205"/>
      <c r="H1876" s="205"/>
      <c r="I1876" s="205"/>
      <c r="J1876" s="205"/>
      <c r="K1876" s="205"/>
      <c r="L1876" s="205"/>
      <c r="M1876" s="205"/>
      <c r="N1876" s="205"/>
      <c r="O1876" s="205"/>
      <c r="P1876" s="205"/>
      <c r="Q1876" s="205"/>
      <c r="R1876" s="205"/>
      <c r="S1876" s="205"/>
      <c r="T1876" s="205"/>
      <c r="X1876" s="205"/>
      <c r="Y1876" s="205"/>
      <c r="AG1876" s="787"/>
    </row>
    <row r="1877" spans="1:33" x14ac:dyDescent="0.2">
      <c r="A1877" s="205"/>
      <c r="B1877" s="205"/>
      <c r="C1877" s="205"/>
      <c r="D1877" s="205"/>
      <c r="E1877" s="205"/>
      <c r="F1877" s="205"/>
      <c r="G1877" s="205"/>
      <c r="H1877" s="205"/>
      <c r="I1877" s="205"/>
      <c r="J1877" s="205"/>
      <c r="K1877" s="205"/>
      <c r="L1877" s="205"/>
      <c r="M1877" s="205"/>
      <c r="N1877" s="205"/>
      <c r="O1877" s="205"/>
      <c r="P1877" s="205"/>
      <c r="Q1877" s="205"/>
      <c r="R1877" s="205"/>
      <c r="S1877" s="205"/>
      <c r="T1877" s="205"/>
      <c r="X1877" s="205"/>
      <c r="Y1877" s="205"/>
      <c r="AG1877" s="787"/>
    </row>
    <row r="1878" spans="1:33" x14ac:dyDescent="0.2">
      <c r="A1878" s="205"/>
      <c r="B1878" s="205"/>
      <c r="C1878" s="205"/>
      <c r="D1878" s="205"/>
      <c r="E1878" s="205"/>
      <c r="F1878" s="205"/>
      <c r="G1878" s="205"/>
      <c r="H1878" s="205"/>
      <c r="I1878" s="205"/>
      <c r="J1878" s="205"/>
      <c r="K1878" s="205"/>
      <c r="L1878" s="205"/>
      <c r="M1878" s="205"/>
      <c r="N1878" s="205"/>
      <c r="O1878" s="205"/>
      <c r="P1878" s="205"/>
      <c r="Q1878" s="205"/>
      <c r="R1878" s="205"/>
      <c r="S1878" s="205"/>
      <c r="T1878" s="205"/>
      <c r="X1878" s="205"/>
      <c r="Y1878" s="205"/>
      <c r="AG1878" s="787"/>
    </row>
    <row r="1879" spans="1:33" x14ac:dyDescent="0.2">
      <c r="A1879" s="205"/>
      <c r="B1879" s="205"/>
      <c r="C1879" s="205"/>
      <c r="D1879" s="205"/>
      <c r="E1879" s="205"/>
      <c r="F1879" s="205"/>
      <c r="G1879" s="205"/>
      <c r="H1879" s="205"/>
      <c r="I1879" s="205"/>
      <c r="J1879" s="205"/>
      <c r="K1879" s="205"/>
      <c r="L1879" s="205"/>
      <c r="M1879" s="205"/>
      <c r="N1879" s="205"/>
      <c r="O1879" s="205"/>
      <c r="P1879" s="205"/>
      <c r="Q1879" s="205"/>
      <c r="R1879" s="205"/>
      <c r="S1879" s="205"/>
      <c r="T1879" s="205"/>
      <c r="X1879" s="205"/>
      <c r="Y1879" s="205"/>
      <c r="AG1879" s="787"/>
    </row>
    <row r="1880" spans="1:33" x14ac:dyDescent="0.2">
      <c r="A1880" s="205"/>
      <c r="B1880" s="205"/>
      <c r="C1880" s="205"/>
      <c r="D1880" s="205"/>
      <c r="E1880" s="205"/>
      <c r="F1880" s="205"/>
      <c r="G1880" s="205"/>
      <c r="H1880" s="205"/>
      <c r="I1880" s="205"/>
      <c r="J1880" s="205"/>
      <c r="K1880" s="205"/>
      <c r="L1880" s="205"/>
      <c r="M1880" s="205"/>
      <c r="N1880" s="205"/>
      <c r="O1880" s="205"/>
      <c r="P1880" s="205"/>
      <c r="Q1880" s="205"/>
      <c r="R1880" s="205"/>
      <c r="S1880" s="205"/>
      <c r="T1880" s="205"/>
      <c r="X1880" s="205"/>
      <c r="Y1880" s="205"/>
      <c r="AG1880" s="787"/>
    </row>
    <row r="1881" spans="1:33" x14ac:dyDescent="0.2">
      <c r="A1881" s="205"/>
      <c r="B1881" s="205"/>
      <c r="C1881" s="205"/>
      <c r="D1881" s="205"/>
      <c r="E1881" s="205"/>
      <c r="F1881" s="205"/>
      <c r="G1881" s="205"/>
      <c r="H1881" s="205"/>
      <c r="I1881" s="205"/>
      <c r="J1881" s="205"/>
      <c r="K1881" s="205"/>
      <c r="L1881" s="205"/>
      <c r="M1881" s="205"/>
      <c r="N1881" s="205"/>
      <c r="O1881" s="205"/>
      <c r="P1881" s="205"/>
      <c r="Q1881" s="205"/>
      <c r="R1881" s="205"/>
      <c r="S1881" s="205"/>
      <c r="T1881" s="205"/>
      <c r="X1881" s="205"/>
      <c r="Y1881" s="205"/>
      <c r="AG1881" s="787"/>
    </row>
    <row r="1882" spans="1:33" x14ac:dyDescent="0.2">
      <c r="A1882" s="205"/>
      <c r="B1882" s="205"/>
      <c r="C1882" s="205"/>
      <c r="D1882" s="205"/>
      <c r="E1882" s="205"/>
      <c r="F1882" s="205"/>
      <c r="G1882" s="205"/>
      <c r="H1882" s="205"/>
      <c r="I1882" s="205"/>
      <c r="J1882" s="205"/>
      <c r="K1882" s="205"/>
      <c r="L1882" s="205"/>
      <c r="M1882" s="205"/>
      <c r="N1882" s="205"/>
      <c r="O1882" s="205"/>
      <c r="P1882" s="205"/>
      <c r="Q1882" s="205"/>
      <c r="R1882" s="205"/>
      <c r="S1882" s="205"/>
      <c r="T1882" s="205"/>
      <c r="X1882" s="205"/>
      <c r="Y1882" s="205"/>
      <c r="AG1882" s="787"/>
    </row>
    <row r="1883" spans="1:33" x14ac:dyDescent="0.2">
      <c r="A1883" s="205"/>
      <c r="B1883" s="205"/>
      <c r="C1883" s="205"/>
      <c r="D1883" s="205"/>
      <c r="E1883" s="205"/>
      <c r="F1883" s="205"/>
      <c r="G1883" s="205"/>
      <c r="H1883" s="205"/>
      <c r="I1883" s="205"/>
      <c r="J1883" s="205"/>
      <c r="K1883" s="205"/>
      <c r="L1883" s="205"/>
      <c r="M1883" s="205"/>
      <c r="N1883" s="205"/>
      <c r="O1883" s="205"/>
      <c r="P1883" s="205"/>
      <c r="Q1883" s="205"/>
      <c r="R1883" s="205"/>
      <c r="S1883" s="205"/>
      <c r="T1883" s="205"/>
      <c r="X1883" s="205"/>
      <c r="Y1883" s="205"/>
      <c r="AG1883" s="787"/>
    </row>
    <row r="1884" spans="1:33" x14ac:dyDescent="0.2">
      <c r="A1884" s="205"/>
      <c r="B1884" s="205"/>
      <c r="C1884" s="205"/>
      <c r="D1884" s="205"/>
      <c r="E1884" s="205"/>
      <c r="F1884" s="205"/>
      <c r="G1884" s="205"/>
      <c r="H1884" s="205"/>
      <c r="I1884" s="205"/>
      <c r="J1884" s="205"/>
      <c r="K1884" s="205"/>
      <c r="L1884" s="205"/>
      <c r="M1884" s="205"/>
      <c r="N1884" s="205"/>
      <c r="O1884" s="205"/>
      <c r="P1884" s="205"/>
      <c r="Q1884" s="205"/>
      <c r="R1884" s="205"/>
      <c r="S1884" s="205"/>
      <c r="T1884" s="205"/>
      <c r="X1884" s="205"/>
      <c r="Y1884" s="205"/>
      <c r="AG1884" s="787"/>
    </row>
    <row r="1885" spans="1:33" x14ac:dyDescent="0.2">
      <c r="A1885" s="205"/>
      <c r="B1885" s="205"/>
      <c r="C1885" s="205"/>
      <c r="D1885" s="205"/>
      <c r="E1885" s="205"/>
      <c r="F1885" s="205"/>
      <c r="G1885" s="205"/>
      <c r="H1885" s="205"/>
      <c r="I1885" s="205"/>
      <c r="J1885" s="205"/>
      <c r="K1885" s="205"/>
      <c r="L1885" s="205"/>
      <c r="M1885" s="205"/>
      <c r="N1885" s="205"/>
      <c r="O1885" s="205"/>
      <c r="P1885" s="205"/>
      <c r="Q1885" s="205"/>
      <c r="R1885" s="205"/>
      <c r="S1885" s="205"/>
      <c r="T1885" s="205"/>
      <c r="X1885" s="205"/>
      <c r="Y1885" s="205"/>
      <c r="AG1885" s="787"/>
    </row>
    <row r="1886" spans="1:33" x14ac:dyDescent="0.2">
      <c r="A1886" s="205"/>
      <c r="B1886" s="205"/>
      <c r="C1886" s="205"/>
      <c r="D1886" s="205"/>
      <c r="E1886" s="205"/>
      <c r="F1886" s="205"/>
      <c r="G1886" s="205"/>
      <c r="H1886" s="205"/>
      <c r="I1886" s="205"/>
      <c r="J1886" s="205"/>
      <c r="K1886" s="205"/>
      <c r="L1886" s="205"/>
      <c r="M1886" s="205"/>
      <c r="N1886" s="205"/>
      <c r="O1886" s="205"/>
      <c r="P1886" s="205"/>
      <c r="Q1886" s="205"/>
      <c r="R1886" s="205"/>
      <c r="S1886" s="205"/>
      <c r="T1886" s="205"/>
      <c r="X1886" s="205"/>
      <c r="Y1886" s="205"/>
      <c r="AG1886" s="787"/>
    </row>
    <row r="1887" spans="1:33" x14ac:dyDescent="0.2">
      <c r="A1887" s="205"/>
      <c r="B1887" s="205"/>
      <c r="C1887" s="205"/>
      <c r="D1887" s="205"/>
      <c r="E1887" s="205"/>
      <c r="F1887" s="205"/>
      <c r="G1887" s="205"/>
      <c r="H1887" s="205"/>
      <c r="I1887" s="205"/>
      <c r="J1887" s="205"/>
      <c r="K1887" s="205"/>
      <c r="L1887" s="205"/>
      <c r="M1887" s="205"/>
      <c r="N1887" s="205"/>
      <c r="O1887" s="205"/>
      <c r="P1887" s="205"/>
      <c r="Q1887" s="205"/>
      <c r="R1887" s="205"/>
      <c r="S1887" s="205"/>
      <c r="T1887" s="205"/>
      <c r="X1887" s="205"/>
      <c r="Y1887" s="205"/>
      <c r="AG1887" s="787"/>
    </row>
    <row r="1888" spans="1:33" x14ac:dyDescent="0.2">
      <c r="A1888" s="205"/>
      <c r="B1888" s="205"/>
      <c r="C1888" s="205"/>
      <c r="D1888" s="205"/>
      <c r="E1888" s="205"/>
      <c r="F1888" s="205"/>
      <c r="G1888" s="205"/>
      <c r="H1888" s="205"/>
      <c r="I1888" s="205"/>
      <c r="J1888" s="205"/>
      <c r="K1888" s="205"/>
      <c r="L1888" s="205"/>
      <c r="M1888" s="205"/>
      <c r="N1888" s="205"/>
      <c r="O1888" s="205"/>
      <c r="P1888" s="205"/>
      <c r="Q1888" s="205"/>
      <c r="R1888" s="205"/>
      <c r="S1888" s="205"/>
      <c r="T1888" s="205"/>
      <c r="X1888" s="205"/>
      <c r="Y1888" s="205"/>
      <c r="AG1888" s="787"/>
    </row>
    <row r="1889" spans="1:33" x14ac:dyDescent="0.2">
      <c r="A1889" s="205"/>
      <c r="B1889" s="205"/>
      <c r="C1889" s="205"/>
      <c r="D1889" s="205"/>
      <c r="E1889" s="205"/>
      <c r="F1889" s="205"/>
      <c r="G1889" s="205"/>
      <c r="H1889" s="205"/>
      <c r="I1889" s="205"/>
      <c r="J1889" s="205"/>
      <c r="K1889" s="205"/>
      <c r="L1889" s="205"/>
      <c r="M1889" s="205"/>
      <c r="N1889" s="205"/>
      <c r="O1889" s="205"/>
      <c r="P1889" s="205"/>
      <c r="Q1889" s="205"/>
      <c r="R1889" s="205"/>
      <c r="S1889" s="205"/>
      <c r="T1889" s="205"/>
      <c r="X1889" s="205"/>
      <c r="Y1889" s="205"/>
      <c r="AG1889" s="787"/>
    </row>
    <row r="1890" spans="1:33" x14ac:dyDescent="0.2">
      <c r="A1890" s="205"/>
      <c r="B1890" s="205"/>
      <c r="C1890" s="205"/>
      <c r="D1890" s="205"/>
      <c r="E1890" s="205"/>
      <c r="F1890" s="205"/>
      <c r="G1890" s="205"/>
      <c r="H1890" s="205"/>
      <c r="I1890" s="205"/>
      <c r="J1890" s="205"/>
      <c r="K1890" s="205"/>
      <c r="L1890" s="205"/>
      <c r="M1890" s="205"/>
      <c r="N1890" s="205"/>
      <c r="O1890" s="205"/>
      <c r="P1890" s="205"/>
      <c r="Q1890" s="205"/>
      <c r="R1890" s="205"/>
      <c r="S1890" s="205"/>
      <c r="T1890" s="205"/>
      <c r="X1890" s="205"/>
      <c r="Y1890" s="205"/>
      <c r="AG1890" s="787"/>
    </row>
    <row r="1891" spans="1:33" x14ac:dyDescent="0.2">
      <c r="A1891" s="205"/>
      <c r="B1891" s="205"/>
      <c r="C1891" s="205"/>
      <c r="D1891" s="205"/>
      <c r="E1891" s="205"/>
      <c r="F1891" s="205"/>
      <c r="G1891" s="205"/>
      <c r="H1891" s="205"/>
      <c r="I1891" s="205"/>
      <c r="J1891" s="205"/>
      <c r="K1891" s="205"/>
      <c r="L1891" s="205"/>
      <c r="M1891" s="205"/>
      <c r="N1891" s="205"/>
      <c r="O1891" s="205"/>
      <c r="P1891" s="205"/>
      <c r="Q1891" s="205"/>
      <c r="R1891" s="205"/>
      <c r="S1891" s="205"/>
      <c r="T1891" s="205"/>
      <c r="X1891" s="205"/>
      <c r="Y1891" s="205"/>
      <c r="AG1891" s="787"/>
    </row>
    <row r="1892" spans="1:33" x14ac:dyDescent="0.2">
      <c r="A1892" s="205"/>
      <c r="B1892" s="205"/>
      <c r="C1892" s="205"/>
      <c r="D1892" s="205"/>
      <c r="E1892" s="205"/>
      <c r="F1892" s="205"/>
      <c r="G1892" s="205"/>
      <c r="H1892" s="205"/>
      <c r="I1892" s="205"/>
      <c r="J1892" s="205"/>
      <c r="K1892" s="205"/>
      <c r="L1892" s="205"/>
      <c r="M1892" s="205"/>
      <c r="N1892" s="205"/>
      <c r="O1892" s="205"/>
      <c r="P1892" s="205"/>
      <c r="Q1892" s="205"/>
      <c r="R1892" s="205"/>
      <c r="S1892" s="205"/>
      <c r="T1892" s="205"/>
      <c r="X1892" s="205"/>
      <c r="Y1892" s="205"/>
      <c r="AG1892" s="787"/>
    </row>
    <row r="1893" spans="1:33" x14ac:dyDescent="0.2">
      <c r="A1893" s="205"/>
      <c r="B1893" s="205"/>
      <c r="C1893" s="205"/>
      <c r="D1893" s="205"/>
      <c r="E1893" s="205"/>
      <c r="F1893" s="205"/>
      <c r="G1893" s="205"/>
      <c r="H1893" s="205"/>
      <c r="I1893" s="205"/>
      <c r="J1893" s="205"/>
      <c r="K1893" s="205"/>
      <c r="L1893" s="205"/>
      <c r="M1893" s="205"/>
      <c r="N1893" s="205"/>
      <c r="O1893" s="205"/>
      <c r="P1893" s="205"/>
      <c r="Q1893" s="205"/>
      <c r="R1893" s="205"/>
      <c r="S1893" s="205"/>
      <c r="T1893" s="205"/>
      <c r="X1893" s="205"/>
      <c r="Y1893" s="205"/>
      <c r="AG1893" s="787"/>
    </row>
    <row r="1894" spans="1:33" x14ac:dyDescent="0.2">
      <c r="A1894" s="205"/>
      <c r="B1894" s="205"/>
      <c r="C1894" s="205"/>
      <c r="D1894" s="205"/>
      <c r="E1894" s="205"/>
      <c r="F1894" s="205"/>
      <c r="G1894" s="205"/>
      <c r="H1894" s="205"/>
      <c r="I1894" s="205"/>
      <c r="J1894" s="205"/>
      <c r="K1894" s="205"/>
      <c r="L1894" s="205"/>
      <c r="M1894" s="205"/>
      <c r="N1894" s="205"/>
      <c r="O1894" s="205"/>
      <c r="P1894" s="205"/>
      <c r="Q1894" s="205"/>
      <c r="R1894" s="205"/>
      <c r="S1894" s="205"/>
      <c r="T1894" s="205"/>
      <c r="X1894" s="205"/>
      <c r="Y1894" s="205"/>
      <c r="AG1894" s="787"/>
    </row>
    <row r="1895" spans="1:33" x14ac:dyDescent="0.2">
      <c r="A1895" s="205"/>
      <c r="B1895" s="205"/>
      <c r="C1895" s="205"/>
      <c r="D1895" s="205"/>
      <c r="E1895" s="205"/>
      <c r="F1895" s="205"/>
      <c r="G1895" s="205"/>
      <c r="H1895" s="205"/>
      <c r="I1895" s="205"/>
      <c r="J1895" s="205"/>
      <c r="K1895" s="205"/>
      <c r="L1895" s="205"/>
      <c r="M1895" s="205"/>
      <c r="N1895" s="205"/>
      <c r="O1895" s="205"/>
      <c r="P1895" s="205"/>
      <c r="Q1895" s="205"/>
      <c r="R1895" s="205"/>
      <c r="S1895" s="205"/>
      <c r="T1895" s="205"/>
      <c r="X1895" s="205"/>
      <c r="Y1895" s="205"/>
      <c r="AG1895" s="787"/>
    </row>
    <row r="1896" spans="1:33" x14ac:dyDescent="0.2">
      <c r="A1896" s="205"/>
      <c r="B1896" s="205"/>
      <c r="C1896" s="205"/>
      <c r="D1896" s="205"/>
      <c r="E1896" s="205"/>
      <c r="F1896" s="205"/>
      <c r="G1896" s="205"/>
      <c r="H1896" s="205"/>
      <c r="I1896" s="205"/>
      <c r="J1896" s="205"/>
      <c r="K1896" s="205"/>
      <c r="L1896" s="205"/>
      <c r="M1896" s="205"/>
      <c r="N1896" s="205"/>
      <c r="O1896" s="205"/>
      <c r="P1896" s="205"/>
      <c r="Q1896" s="205"/>
      <c r="R1896" s="205"/>
      <c r="S1896" s="205"/>
      <c r="T1896" s="205"/>
      <c r="X1896" s="205"/>
      <c r="Y1896" s="205"/>
      <c r="AG1896" s="787"/>
    </row>
    <row r="1897" spans="1:33" x14ac:dyDescent="0.2">
      <c r="A1897" s="205"/>
      <c r="B1897" s="205"/>
      <c r="C1897" s="205"/>
      <c r="D1897" s="205"/>
      <c r="E1897" s="205"/>
      <c r="F1897" s="205"/>
      <c r="G1897" s="205"/>
      <c r="H1897" s="205"/>
      <c r="I1897" s="205"/>
      <c r="J1897" s="205"/>
      <c r="K1897" s="205"/>
      <c r="L1897" s="205"/>
      <c r="M1897" s="205"/>
      <c r="N1897" s="205"/>
      <c r="O1897" s="205"/>
      <c r="P1897" s="205"/>
      <c r="Q1897" s="205"/>
      <c r="R1897" s="205"/>
      <c r="S1897" s="205"/>
      <c r="T1897" s="205"/>
      <c r="X1897" s="205"/>
      <c r="Y1897" s="205"/>
      <c r="AG1897" s="787"/>
    </row>
    <row r="1898" spans="1:33" x14ac:dyDescent="0.2">
      <c r="A1898" s="205"/>
      <c r="B1898" s="205"/>
      <c r="C1898" s="205"/>
      <c r="D1898" s="205"/>
      <c r="E1898" s="205"/>
      <c r="F1898" s="205"/>
      <c r="G1898" s="205"/>
      <c r="H1898" s="205"/>
      <c r="I1898" s="205"/>
      <c r="J1898" s="205"/>
      <c r="K1898" s="205"/>
      <c r="L1898" s="205"/>
      <c r="M1898" s="205"/>
      <c r="N1898" s="205"/>
      <c r="O1898" s="205"/>
      <c r="P1898" s="205"/>
      <c r="Q1898" s="205"/>
      <c r="R1898" s="205"/>
      <c r="S1898" s="205"/>
      <c r="T1898" s="205"/>
      <c r="X1898" s="205"/>
      <c r="Y1898" s="205"/>
      <c r="AG1898" s="787"/>
    </row>
    <row r="1899" spans="1:33" x14ac:dyDescent="0.2">
      <c r="A1899" s="205"/>
      <c r="B1899" s="205"/>
      <c r="C1899" s="205"/>
      <c r="D1899" s="205"/>
      <c r="E1899" s="205"/>
      <c r="F1899" s="205"/>
      <c r="G1899" s="205"/>
      <c r="H1899" s="205"/>
      <c r="I1899" s="205"/>
      <c r="J1899" s="205"/>
      <c r="K1899" s="205"/>
      <c r="L1899" s="205"/>
      <c r="M1899" s="205"/>
      <c r="N1899" s="205"/>
      <c r="O1899" s="205"/>
      <c r="P1899" s="205"/>
      <c r="Q1899" s="205"/>
      <c r="R1899" s="205"/>
      <c r="S1899" s="205"/>
      <c r="T1899" s="205"/>
      <c r="X1899" s="205"/>
      <c r="Y1899" s="205"/>
      <c r="AG1899" s="787"/>
    </row>
    <row r="1900" spans="1:33" x14ac:dyDescent="0.2">
      <c r="A1900" s="205"/>
      <c r="B1900" s="205"/>
      <c r="C1900" s="205"/>
      <c r="D1900" s="205"/>
      <c r="E1900" s="205"/>
      <c r="F1900" s="205"/>
      <c r="G1900" s="205"/>
      <c r="H1900" s="205"/>
      <c r="I1900" s="205"/>
      <c r="J1900" s="205"/>
      <c r="K1900" s="205"/>
      <c r="L1900" s="205"/>
      <c r="M1900" s="205"/>
      <c r="N1900" s="205"/>
      <c r="O1900" s="205"/>
      <c r="P1900" s="205"/>
      <c r="Q1900" s="205"/>
      <c r="R1900" s="205"/>
      <c r="S1900" s="205"/>
      <c r="T1900" s="205"/>
      <c r="X1900" s="205"/>
      <c r="Y1900" s="205"/>
      <c r="AG1900" s="787"/>
    </row>
    <row r="1901" spans="1:33" x14ac:dyDescent="0.2">
      <c r="A1901" s="205"/>
      <c r="B1901" s="205"/>
      <c r="C1901" s="205"/>
      <c r="D1901" s="205"/>
      <c r="E1901" s="205"/>
      <c r="F1901" s="205"/>
      <c r="G1901" s="205"/>
      <c r="H1901" s="205"/>
      <c r="I1901" s="205"/>
      <c r="J1901" s="205"/>
      <c r="K1901" s="205"/>
      <c r="L1901" s="205"/>
      <c r="M1901" s="205"/>
      <c r="N1901" s="205"/>
      <c r="O1901" s="205"/>
      <c r="P1901" s="205"/>
      <c r="Q1901" s="205"/>
      <c r="R1901" s="205"/>
      <c r="S1901" s="205"/>
      <c r="T1901" s="205"/>
      <c r="X1901" s="205"/>
      <c r="Y1901" s="205"/>
      <c r="AG1901" s="787"/>
    </row>
    <row r="1902" spans="1:33" x14ac:dyDescent="0.2">
      <c r="A1902" s="205"/>
      <c r="B1902" s="205"/>
      <c r="C1902" s="205"/>
      <c r="D1902" s="205"/>
      <c r="E1902" s="205"/>
      <c r="F1902" s="205"/>
      <c r="G1902" s="205"/>
      <c r="H1902" s="205"/>
      <c r="I1902" s="205"/>
      <c r="J1902" s="205"/>
      <c r="K1902" s="205"/>
      <c r="L1902" s="205"/>
      <c r="M1902" s="205"/>
      <c r="N1902" s="205"/>
      <c r="O1902" s="205"/>
      <c r="P1902" s="205"/>
      <c r="Q1902" s="205"/>
      <c r="R1902" s="205"/>
      <c r="S1902" s="205"/>
      <c r="T1902" s="205"/>
      <c r="X1902" s="205"/>
      <c r="Y1902" s="205"/>
      <c r="AG1902" s="787"/>
    </row>
    <row r="1903" spans="1:33" x14ac:dyDescent="0.2">
      <c r="A1903" s="205"/>
      <c r="B1903" s="205"/>
      <c r="C1903" s="205"/>
      <c r="D1903" s="205"/>
      <c r="E1903" s="205"/>
      <c r="F1903" s="205"/>
      <c r="G1903" s="205"/>
      <c r="H1903" s="205"/>
      <c r="I1903" s="205"/>
      <c r="J1903" s="205"/>
      <c r="K1903" s="205"/>
      <c r="L1903" s="205"/>
      <c r="M1903" s="205"/>
      <c r="N1903" s="205"/>
      <c r="O1903" s="205"/>
      <c r="P1903" s="205"/>
      <c r="Q1903" s="205"/>
      <c r="R1903" s="205"/>
      <c r="S1903" s="205"/>
      <c r="T1903" s="205"/>
      <c r="X1903" s="205"/>
      <c r="Y1903" s="205"/>
      <c r="AG1903" s="787"/>
    </row>
    <row r="1904" spans="1:33" x14ac:dyDescent="0.2">
      <c r="A1904" s="205"/>
      <c r="B1904" s="205"/>
      <c r="C1904" s="205"/>
      <c r="D1904" s="205"/>
      <c r="E1904" s="205"/>
      <c r="F1904" s="205"/>
      <c r="G1904" s="205"/>
      <c r="H1904" s="205"/>
      <c r="I1904" s="205"/>
      <c r="J1904" s="205"/>
      <c r="K1904" s="205"/>
      <c r="L1904" s="205"/>
      <c r="M1904" s="205"/>
      <c r="N1904" s="205"/>
      <c r="O1904" s="205"/>
      <c r="P1904" s="205"/>
      <c r="Q1904" s="205"/>
      <c r="R1904" s="205"/>
      <c r="S1904" s="205"/>
      <c r="T1904" s="205"/>
      <c r="X1904" s="205"/>
      <c r="Y1904" s="205"/>
      <c r="AG1904" s="787"/>
    </row>
    <row r="1905" spans="1:33" x14ac:dyDescent="0.2">
      <c r="A1905" s="205"/>
      <c r="B1905" s="205"/>
      <c r="C1905" s="205"/>
      <c r="D1905" s="205"/>
      <c r="E1905" s="205"/>
      <c r="F1905" s="205"/>
      <c r="G1905" s="205"/>
      <c r="H1905" s="205"/>
      <c r="I1905" s="205"/>
      <c r="J1905" s="205"/>
      <c r="K1905" s="205"/>
      <c r="L1905" s="205"/>
      <c r="M1905" s="205"/>
      <c r="N1905" s="205"/>
      <c r="O1905" s="205"/>
      <c r="P1905" s="205"/>
      <c r="Q1905" s="205"/>
      <c r="R1905" s="205"/>
      <c r="S1905" s="205"/>
      <c r="T1905" s="205"/>
      <c r="X1905" s="205"/>
      <c r="Y1905" s="205"/>
      <c r="AG1905" s="787"/>
    </row>
    <row r="1906" spans="1:33" x14ac:dyDescent="0.2">
      <c r="A1906" s="205"/>
      <c r="B1906" s="205"/>
      <c r="C1906" s="205"/>
      <c r="D1906" s="205"/>
      <c r="E1906" s="205"/>
      <c r="F1906" s="205"/>
      <c r="G1906" s="205"/>
      <c r="H1906" s="205"/>
      <c r="I1906" s="205"/>
      <c r="J1906" s="205"/>
      <c r="K1906" s="205"/>
      <c r="L1906" s="205"/>
      <c r="M1906" s="205"/>
      <c r="N1906" s="205"/>
      <c r="O1906" s="205"/>
      <c r="P1906" s="205"/>
      <c r="Q1906" s="205"/>
      <c r="R1906" s="205"/>
      <c r="S1906" s="205"/>
      <c r="T1906" s="205"/>
      <c r="X1906" s="205"/>
      <c r="Y1906" s="205"/>
      <c r="AG1906" s="787"/>
    </row>
    <row r="1907" spans="1:33" x14ac:dyDescent="0.2">
      <c r="A1907" s="205"/>
      <c r="B1907" s="205"/>
      <c r="C1907" s="205"/>
      <c r="D1907" s="205"/>
      <c r="E1907" s="205"/>
      <c r="F1907" s="205"/>
      <c r="G1907" s="205"/>
      <c r="H1907" s="205"/>
      <c r="I1907" s="205"/>
      <c r="J1907" s="205"/>
      <c r="K1907" s="205"/>
      <c r="L1907" s="205"/>
      <c r="M1907" s="205"/>
      <c r="N1907" s="205"/>
      <c r="O1907" s="205"/>
      <c r="P1907" s="205"/>
      <c r="Q1907" s="205"/>
      <c r="R1907" s="205"/>
      <c r="S1907" s="205"/>
      <c r="T1907" s="205"/>
      <c r="X1907" s="205"/>
      <c r="Y1907" s="205"/>
      <c r="AG1907" s="787"/>
    </row>
    <row r="1908" spans="1:33" x14ac:dyDescent="0.2">
      <c r="A1908" s="205"/>
      <c r="B1908" s="205"/>
      <c r="C1908" s="205"/>
      <c r="D1908" s="205"/>
      <c r="E1908" s="205"/>
      <c r="F1908" s="205"/>
      <c r="G1908" s="205"/>
      <c r="H1908" s="205"/>
      <c r="I1908" s="205"/>
      <c r="J1908" s="205"/>
      <c r="K1908" s="205"/>
      <c r="L1908" s="205"/>
      <c r="M1908" s="205"/>
      <c r="N1908" s="205"/>
      <c r="O1908" s="205"/>
      <c r="P1908" s="205"/>
      <c r="Q1908" s="205"/>
      <c r="R1908" s="205"/>
      <c r="S1908" s="205"/>
      <c r="T1908" s="205"/>
      <c r="X1908" s="205"/>
      <c r="Y1908" s="205"/>
      <c r="AG1908" s="787"/>
    </row>
    <row r="1909" spans="1:33" x14ac:dyDescent="0.2">
      <c r="A1909" s="205"/>
      <c r="B1909" s="205"/>
      <c r="C1909" s="205"/>
      <c r="D1909" s="205"/>
      <c r="E1909" s="205"/>
      <c r="F1909" s="205"/>
      <c r="G1909" s="205"/>
      <c r="H1909" s="205"/>
      <c r="I1909" s="205"/>
      <c r="J1909" s="205"/>
      <c r="K1909" s="205"/>
      <c r="L1909" s="205"/>
      <c r="M1909" s="205"/>
      <c r="N1909" s="205"/>
      <c r="O1909" s="205"/>
      <c r="P1909" s="205"/>
      <c r="Q1909" s="205"/>
      <c r="R1909" s="205"/>
      <c r="S1909" s="205"/>
      <c r="T1909" s="205"/>
      <c r="X1909" s="205"/>
      <c r="Y1909" s="205"/>
      <c r="AG1909" s="787"/>
    </row>
    <row r="1910" spans="1:33" x14ac:dyDescent="0.2">
      <c r="A1910" s="205"/>
      <c r="B1910" s="205"/>
      <c r="C1910" s="205"/>
      <c r="D1910" s="205"/>
      <c r="E1910" s="205"/>
      <c r="F1910" s="205"/>
      <c r="G1910" s="205"/>
      <c r="H1910" s="205"/>
      <c r="I1910" s="205"/>
      <c r="J1910" s="205"/>
      <c r="K1910" s="205"/>
      <c r="L1910" s="205"/>
      <c r="M1910" s="205"/>
      <c r="N1910" s="205"/>
      <c r="O1910" s="205"/>
      <c r="P1910" s="205"/>
      <c r="Q1910" s="205"/>
      <c r="R1910" s="205"/>
      <c r="S1910" s="205"/>
      <c r="T1910" s="205"/>
      <c r="X1910" s="205"/>
      <c r="Y1910" s="205"/>
      <c r="AG1910" s="787"/>
    </row>
    <row r="1911" spans="1:33" x14ac:dyDescent="0.2">
      <c r="A1911" s="205"/>
      <c r="B1911" s="205"/>
      <c r="C1911" s="205"/>
      <c r="D1911" s="205"/>
      <c r="E1911" s="205"/>
      <c r="F1911" s="205"/>
      <c r="G1911" s="205"/>
      <c r="H1911" s="205"/>
      <c r="I1911" s="205"/>
      <c r="J1911" s="205"/>
      <c r="K1911" s="205"/>
      <c r="L1911" s="205"/>
      <c r="M1911" s="205"/>
      <c r="N1911" s="205"/>
      <c r="O1911" s="205"/>
      <c r="P1911" s="205"/>
      <c r="Q1911" s="205"/>
      <c r="R1911" s="205"/>
      <c r="S1911" s="205"/>
      <c r="T1911" s="205"/>
      <c r="X1911" s="205"/>
      <c r="Y1911" s="205"/>
      <c r="AG1911" s="787"/>
    </row>
    <row r="1912" spans="1:33" x14ac:dyDescent="0.2">
      <c r="A1912" s="205"/>
      <c r="B1912" s="205"/>
      <c r="C1912" s="205"/>
      <c r="D1912" s="205"/>
      <c r="E1912" s="205"/>
      <c r="F1912" s="205"/>
      <c r="G1912" s="205"/>
      <c r="H1912" s="205"/>
      <c r="I1912" s="205"/>
      <c r="J1912" s="205"/>
      <c r="K1912" s="205"/>
      <c r="L1912" s="205"/>
      <c r="M1912" s="205"/>
      <c r="N1912" s="205"/>
      <c r="O1912" s="205"/>
      <c r="P1912" s="205"/>
      <c r="Q1912" s="205"/>
      <c r="R1912" s="205"/>
      <c r="S1912" s="205"/>
      <c r="T1912" s="205"/>
      <c r="X1912" s="205"/>
      <c r="Y1912" s="205"/>
      <c r="AG1912" s="787"/>
    </row>
    <row r="1913" spans="1:33" x14ac:dyDescent="0.2">
      <c r="A1913" s="205"/>
      <c r="B1913" s="205"/>
      <c r="C1913" s="205"/>
      <c r="D1913" s="205"/>
      <c r="E1913" s="205"/>
      <c r="F1913" s="205"/>
      <c r="G1913" s="205"/>
      <c r="H1913" s="205"/>
      <c r="I1913" s="205"/>
      <c r="J1913" s="205"/>
      <c r="K1913" s="205"/>
      <c r="L1913" s="205"/>
      <c r="M1913" s="205"/>
      <c r="N1913" s="205"/>
      <c r="O1913" s="205"/>
      <c r="P1913" s="205"/>
      <c r="Q1913" s="205"/>
      <c r="R1913" s="205"/>
      <c r="S1913" s="205"/>
      <c r="T1913" s="205"/>
      <c r="X1913" s="205"/>
      <c r="Y1913" s="205"/>
      <c r="AG1913" s="787"/>
    </row>
    <row r="1914" spans="1:33" x14ac:dyDescent="0.2">
      <c r="A1914" s="205"/>
      <c r="B1914" s="205"/>
      <c r="C1914" s="205"/>
      <c r="D1914" s="205"/>
      <c r="E1914" s="205"/>
      <c r="F1914" s="205"/>
      <c r="G1914" s="205"/>
      <c r="H1914" s="205"/>
      <c r="I1914" s="205"/>
      <c r="J1914" s="205"/>
      <c r="K1914" s="205"/>
      <c r="L1914" s="205"/>
      <c r="M1914" s="205"/>
      <c r="N1914" s="205"/>
      <c r="O1914" s="205"/>
      <c r="P1914" s="205"/>
      <c r="Q1914" s="205"/>
      <c r="R1914" s="205"/>
      <c r="S1914" s="205"/>
      <c r="T1914" s="205"/>
      <c r="X1914" s="205"/>
      <c r="Y1914" s="205"/>
      <c r="AG1914" s="787"/>
    </row>
    <row r="1915" spans="1:33" x14ac:dyDescent="0.2">
      <c r="A1915" s="205"/>
      <c r="B1915" s="205"/>
      <c r="C1915" s="205"/>
      <c r="D1915" s="205"/>
      <c r="E1915" s="205"/>
      <c r="F1915" s="205"/>
      <c r="G1915" s="205"/>
      <c r="H1915" s="205"/>
      <c r="I1915" s="205"/>
      <c r="J1915" s="205"/>
      <c r="K1915" s="205"/>
      <c r="L1915" s="205"/>
      <c r="M1915" s="205"/>
      <c r="N1915" s="205"/>
      <c r="O1915" s="205"/>
      <c r="P1915" s="205"/>
      <c r="Q1915" s="205"/>
      <c r="R1915" s="205"/>
      <c r="S1915" s="205"/>
      <c r="T1915" s="205"/>
      <c r="X1915" s="205"/>
      <c r="Y1915" s="205"/>
      <c r="AG1915" s="787"/>
    </row>
    <row r="1916" spans="1:33" x14ac:dyDescent="0.2">
      <c r="A1916" s="205"/>
      <c r="B1916" s="205"/>
      <c r="C1916" s="205"/>
      <c r="D1916" s="205"/>
      <c r="E1916" s="205"/>
      <c r="F1916" s="205"/>
      <c r="G1916" s="205"/>
      <c r="H1916" s="205"/>
      <c r="I1916" s="205"/>
      <c r="J1916" s="205"/>
      <c r="K1916" s="205"/>
      <c r="L1916" s="205"/>
      <c r="M1916" s="205"/>
      <c r="N1916" s="205"/>
      <c r="O1916" s="205"/>
      <c r="P1916" s="205"/>
      <c r="Q1916" s="205"/>
      <c r="R1916" s="205"/>
      <c r="S1916" s="205"/>
      <c r="T1916" s="205"/>
      <c r="X1916" s="205"/>
      <c r="Y1916" s="205"/>
      <c r="AG1916" s="787"/>
    </row>
    <row r="1917" spans="1:33" x14ac:dyDescent="0.2">
      <c r="A1917" s="205"/>
      <c r="B1917" s="205"/>
      <c r="C1917" s="205"/>
      <c r="D1917" s="205"/>
      <c r="E1917" s="205"/>
      <c r="F1917" s="205"/>
      <c r="G1917" s="205"/>
      <c r="H1917" s="205"/>
      <c r="I1917" s="205"/>
      <c r="J1917" s="205"/>
      <c r="K1917" s="205"/>
      <c r="L1917" s="205"/>
      <c r="M1917" s="205"/>
      <c r="N1917" s="205"/>
      <c r="O1917" s="205"/>
      <c r="P1917" s="205"/>
      <c r="Q1917" s="205"/>
      <c r="R1917" s="205"/>
      <c r="S1917" s="205"/>
      <c r="T1917" s="205"/>
      <c r="X1917" s="205"/>
      <c r="Y1917" s="205"/>
      <c r="AG1917" s="787"/>
    </row>
    <row r="1918" spans="1:33" x14ac:dyDescent="0.2">
      <c r="A1918" s="205"/>
      <c r="B1918" s="205"/>
      <c r="C1918" s="205"/>
      <c r="D1918" s="205"/>
      <c r="E1918" s="205"/>
      <c r="F1918" s="205"/>
      <c r="G1918" s="205"/>
      <c r="H1918" s="205"/>
      <c r="I1918" s="205"/>
      <c r="J1918" s="205"/>
      <c r="K1918" s="205"/>
      <c r="L1918" s="205"/>
      <c r="M1918" s="205"/>
      <c r="N1918" s="205"/>
      <c r="O1918" s="205"/>
      <c r="P1918" s="205"/>
      <c r="Q1918" s="205"/>
      <c r="R1918" s="205"/>
      <c r="S1918" s="205"/>
      <c r="T1918" s="205"/>
      <c r="X1918" s="205"/>
      <c r="Y1918" s="205"/>
      <c r="AG1918" s="787"/>
    </row>
    <row r="1919" spans="1:33" x14ac:dyDescent="0.2">
      <c r="A1919" s="205"/>
      <c r="B1919" s="205"/>
      <c r="C1919" s="205"/>
      <c r="D1919" s="205"/>
      <c r="E1919" s="205"/>
      <c r="F1919" s="205"/>
      <c r="G1919" s="205"/>
      <c r="H1919" s="205"/>
      <c r="I1919" s="205"/>
      <c r="J1919" s="205"/>
      <c r="K1919" s="205"/>
      <c r="L1919" s="205"/>
      <c r="M1919" s="205"/>
      <c r="N1919" s="205"/>
      <c r="O1919" s="205"/>
      <c r="P1919" s="205"/>
      <c r="Q1919" s="205"/>
      <c r="R1919" s="205"/>
      <c r="S1919" s="205"/>
      <c r="T1919" s="205"/>
      <c r="X1919" s="205"/>
      <c r="Y1919" s="205"/>
      <c r="AG1919" s="787"/>
    </row>
    <row r="1920" spans="1:33" x14ac:dyDescent="0.2">
      <c r="A1920" s="205"/>
      <c r="B1920" s="205"/>
      <c r="C1920" s="205"/>
      <c r="D1920" s="205"/>
      <c r="E1920" s="205"/>
      <c r="F1920" s="205"/>
      <c r="G1920" s="205"/>
      <c r="H1920" s="205"/>
      <c r="I1920" s="205"/>
      <c r="J1920" s="205"/>
      <c r="K1920" s="205"/>
      <c r="L1920" s="205"/>
      <c r="M1920" s="205"/>
      <c r="N1920" s="205"/>
      <c r="O1920" s="205"/>
      <c r="P1920" s="205"/>
      <c r="Q1920" s="205"/>
      <c r="R1920" s="205"/>
      <c r="S1920" s="205"/>
      <c r="T1920" s="205"/>
      <c r="X1920" s="205"/>
      <c r="Y1920" s="205"/>
      <c r="AG1920" s="787"/>
    </row>
    <row r="1921" spans="1:33" x14ac:dyDescent="0.2">
      <c r="A1921" s="205"/>
      <c r="B1921" s="205"/>
      <c r="C1921" s="205"/>
      <c r="D1921" s="205"/>
      <c r="E1921" s="205"/>
      <c r="F1921" s="205"/>
      <c r="G1921" s="205"/>
      <c r="H1921" s="205"/>
      <c r="I1921" s="205"/>
      <c r="J1921" s="205"/>
      <c r="K1921" s="205"/>
      <c r="L1921" s="205"/>
      <c r="M1921" s="205"/>
      <c r="N1921" s="205"/>
      <c r="O1921" s="205"/>
      <c r="P1921" s="205"/>
      <c r="Q1921" s="205"/>
      <c r="R1921" s="205"/>
      <c r="S1921" s="205"/>
      <c r="T1921" s="205"/>
      <c r="X1921" s="205"/>
      <c r="Y1921" s="205"/>
      <c r="AG1921" s="787"/>
    </row>
    <row r="1922" spans="1:33" x14ac:dyDescent="0.2">
      <c r="A1922" s="205"/>
      <c r="B1922" s="205"/>
      <c r="C1922" s="205"/>
      <c r="D1922" s="205"/>
      <c r="E1922" s="205"/>
      <c r="F1922" s="205"/>
      <c r="G1922" s="205"/>
      <c r="H1922" s="205"/>
      <c r="I1922" s="205"/>
      <c r="J1922" s="205"/>
      <c r="K1922" s="205"/>
      <c r="L1922" s="205"/>
      <c r="M1922" s="205"/>
      <c r="N1922" s="205"/>
      <c r="O1922" s="205"/>
      <c r="P1922" s="205"/>
      <c r="Q1922" s="205"/>
      <c r="R1922" s="205"/>
      <c r="S1922" s="205"/>
      <c r="T1922" s="205"/>
      <c r="X1922" s="205"/>
      <c r="Y1922" s="205"/>
      <c r="AG1922" s="787"/>
    </row>
    <row r="1923" spans="1:33" x14ac:dyDescent="0.2">
      <c r="A1923" s="205"/>
      <c r="B1923" s="205"/>
      <c r="C1923" s="205"/>
      <c r="D1923" s="205"/>
      <c r="E1923" s="205"/>
      <c r="F1923" s="205"/>
      <c r="G1923" s="205"/>
      <c r="H1923" s="205"/>
      <c r="I1923" s="205"/>
      <c r="J1923" s="205"/>
      <c r="K1923" s="205"/>
      <c r="L1923" s="205"/>
      <c r="M1923" s="205"/>
      <c r="N1923" s="205"/>
      <c r="O1923" s="205"/>
      <c r="P1923" s="205"/>
      <c r="Q1923" s="205"/>
      <c r="R1923" s="205"/>
      <c r="S1923" s="205"/>
      <c r="T1923" s="205"/>
      <c r="X1923" s="205"/>
      <c r="Y1923" s="205"/>
      <c r="AG1923" s="787"/>
    </row>
    <row r="1924" spans="1:33" x14ac:dyDescent="0.2">
      <c r="A1924" s="205"/>
      <c r="B1924" s="205"/>
      <c r="C1924" s="205"/>
      <c r="D1924" s="205"/>
      <c r="E1924" s="205"/>
      <c r="F1924" s="205"/>
      <c r="G1924" s="205"/>
      <c r="H1924" s="205"/>
      <c r="I1924" s="205"/>
      <c r="J1924" s="205"/>
      <c r="K1924" s="205"/>
      <c r="L1924" s="205"/>
      <c r="M1924" s="205"/>
      <c r="N1924" s="205"/>
      <c r="O1924" s="205"/>
      <c r="P1924" s="205"/>
      <c r="Q1924" s="205"/>
      <c r="R1924" s="205"/>
      <c r="S1924" s="205"/>
      <c r="T1924" s="205"/>
      <c r="X1924" s="205"/>
      <c r="Y1924" s="205"/>
      <c r="AG1924" s="787"/>
    </row>
    <row r="1925" spans="1:33" x14ac:dyDescent="0.2">
      <c r="A1925" s="205"/>
      <c r="B1925" s="205"/>
      <c r="C1925" s="205"/>
      <c r="D1925" s="205"/>
      <c r="E1925" s="205"/>
      <c r="F1925" s="205"/>
      <c r="G1925" s="205"/>
      <c r="H1925" s="205"/>
      <c r="I1925" s="205"/>
      <c r="J1925" s="205"/>
      <c r="K1925" s="205"/>
      <c r="L1925" s="205"/>
      <c r="M1925" s="205"/>
      <c r="N1925" s="205"/>
      <c r="O1925" s="205"/>
      <c r="P1925" s="205"/>
      <c r="Q1925" s="205"/>
      <c r="R1925" s="205"/>
      <c r="S1925" s="205"/>
      <c r="T1925" s="205"/>
      <c r="X1925" s="205"/>
      <c r="Y1925" s="205"/>
      <c r="AG1925" s="787"/>
    </row>
    <row r="1926" spans="1:33" x14ac:dyDescent="0.2">
      <c r="A1926" s="205"/>
      <c r="B1926" s="205"/>
      <c r="C1926" s="205"/>
      <c r="D1926" s="205"/>
      <c r="E1926" s="205"/>
      <c r="F1926" s="205"/>
      <c r="G1926" s="205"/>
      <c r="H1926" s="205"/>
      <c r="I1926" s="205"/>
      <c r="J1926" s="205"/>
      <c r="K1926" s="205"/>
      <c r="L1926" s="205"/>
      <c r="M1926" s="205"/>
      <c r="N1926" s="205"/>
      <c r="O1926" s="205"/>
      <c r="P1926" s="205"/>
      <c r="Q1926" s="205"/>
      <c r="R1926" s="205"/>
      <c r="S1926" s="205"/>
      <c r="T1926" s="205"/>
      <c r="X1926" s="205"/>
      <c r="Y1926" s="205"/>
      <c r="AG1926" s="787"/>
    </row>
    <row r="1927" spans="1:33" x14ac:dyDescent="0.2">
      <c r="A1927" s="205"/>
      <c r="B1927" s="205"/>
      <c r="C1927" s="205"/>
      <c r="D1927" s="205"/>
      <c r="E1927" s="205"/>
      <c r="F1927" s="205"/>
      <c r="G1927" s="205"/>
      <c r="H1927" s="205"/>
      <c r="I1927" s="205"/>
      <c r="J1927" s="205"/>
      <c r="K1927" s="205"/>
      <c r="L1927" s="205"/>
      <c r="M1927" s="205"/>
      <c r="N1927" s="205"/>
      <c r="O1927" s="205"/>
      <c r="P1927" s="205"/>
      <c r="Q1927" s="205"/>
      <c r="R1927" s="205"/>
      <c r="S1927" s="205"/>
      <c r="T1927" s="205"/>
      <c r="X1927" s="205"/>
      <c r="Y1927" s="205"/>
      <c r="AG1927" s="787"/>
    </row>
    <row r="1928" spans="1:33" x14ac:dyDescent="0.2">
      <c r="A1928" s="205"/>
      <c r="B1928" s="205"/>
      <c r="C1928" s="205"/>
      <c r="D1928" s="205"/>
      <c r="E1928" s="205"/>
      <c r="F1928" s="205"/>
      <c r="G1928" s="205"/>
      <c r="H1928" s="205"/>
      <c r="I1928" s="205"/>
      <c r="J1928" s="205"/>
      <c r="K1928" s="205"/>
      <c r="L1928" s="205"/>
      <c r="M1928" s="205"/>
      <c r="N1928" s="205"/>
      <c r="O1928" s="205"/>
      <c r="P1928" s="205"/>
      <c r="Q1928" s="205"/>
      <c r="R1928" s="205"/>
      <c r="S1928" s="205"/>
      <c r="T1928" s="205"/>
      <c r="X1928" s="205"/>
      <c r="Y1928" s="205"/>
      <c r="AG1928" s="787"/>
    </row>
    <row r="1929" spans="1:33" x14ac:dyDescent="0.2">
      <c r="A1929" s="205"/>
      <c r="B1929" s="205"/>
      <c r="C1929" s="205"/>
      <c r="D1929" s="205"/>
      <c r="E1929" s="205"/>
      <c r="F1929" s="205"/>
      <c r="G1929" s="205"/>
      <c r="H1929" s="205"/>
      <c r="I1929" s="205"/>
      <c r="J1929" s="205"/>
      <c r="K1929" s="205"/>
      <c r="L1929" s="205"/>
      <c r="M1929" s="205"/>
      <c r="N1929" s="205"/>
      <c r="O1929" s="205"/>
      <c r="P1929" s="205"/>
      <c r="Q1929" s="205"/>
      <c r="R1929" s="205"/>
      <c r="S1929" s="205"/>
      <c r="T1929" s="205"/>
      <c r="X1929" s="205"/>
      <c r="Y1929" s="205"/>
      <c r="AG1929" s="787"/>
    </row>
    <row r="1930" spans="1:33" x14ac:dyDescent="0.2">
      <c r="A1930" s="205"/>
      <c r="B1930" s="205"/>
      <c r="C1930" s="205"/>
      <c r="D1930" s="205"/>
      <c r="E1930" s="205"/>
      <c r="F1930" s="205"/>
      <c r="G1930" s="205"/>
      <c r="H1930" s="205"/>
      <c r="I1930" s="205"/>
      <c r="J1930" s="205"/>
      <c r="K1930" s="205"/>
      <c r="L1930" s="205"/>
      <c r="M1930" s="205"/>
      <c r="N1930" s="205"/>
      <c r="O1930" s="205"/>
      <c r="P1930" s="205"/>
      <c r="Q1930" s="205"/>
      <c r="R1930" s="205"/>
      <c r="S1930" s="205"/>
      <c r="T1930" s="205"/>
      <c r="X1930" s="205"/>
      <c r="Y1930" s="205"/>
      <c r="AG1930" s="787"/>
    </row>
    <row r="1931" spans="1:33" x14ac:dyDescent="0.2">
      <c r="A1931" s="205"/>
      <c r="B1931" s="205"/>
      <c r="C1931" s="205"/>
      <c r="D1931" s="205"/>
      <c r="E1931" s="205"/>
      <c r="F1931" s="205"/>
      <c r="G1931" s="205"/>
      <c r="H1931" s="205"/>
      <c r="I1931" s="205"/>
      <c r="J1931" s="205"/>
      <c r="K1931" s="205"/>
      <c r="L1931" s="205"/>
      <c r="M1931" s="205"/>
      <c r="N1931" s="205"/>
      <c r="O1931" s="205"/>
      <c r="P1931" s="205"/>
      <c r="Q1931" s="205"/>
      <c r="R1931" s="205"/>
      <c r="S1931" s="205"/>
      <c r="T1931" s="205"/>
      <c r="X1931" s="205"/>
      <c r="Y1931" s="205"/>
      <c r="AG1931" s="787"/>
    </row>
    <row r="1932" spans="1:33" x14ac:dyDescent="0.2">
      <c r="A1932" s="205"/>
      <c r="B1932" s="205"/>
      <c r="C1932" s="205"/>
      <c r="D1932" s="205"/>
      <c r="E1932" s="205"/>
      <c r="F1932" s="205"/>
      <c r="G1932" s="205"/>
      <c r="H1932" s="205"/>
      <c r="I1932" s="205"/>
      <c r="J1932" s="205"/>
      <c r="K1932" s="205"/>
      <c r="L1932" s="205"/>
      <c r="M1932" s="205"/>
      <c r="N1932" s="205"/>
      <c r="O1932" s="205"/>
      <c r="P1932" s="205"/>
      <c r="Q1932" s="205"/>
      <c r="R1932" s="205"/>
      <c r="S1932" s="205"/>
      <c r="T1932" s="205"/>
      <c r="X1932" s="205"/>
      <c r="Y1932" s="205"/>
      <c r="AG1932" s="787"/>
    </row>
    <row r="1933" spans="1:33" x14ac:dyDescent="0.2">
      <c r="A1933" s="205"/>
      <c r="B1933" s="205"/>
      <c r="C1933" s="205"/>
      <c r="D1933" s="205"/>
      <c r="E1933" s="205"/>
      <c r="F1933" s="205"/>
      <c r="G1933" s="205"/>
      <c r="H1933" s="205"/>
      <c r="I1933" s="205"/>
      <c r="J1933" s="205"/>
      <c r="K1933" s="205"/>
      <c r="L1933" s="205"/>
      <c r="M1933" s="205"/>
      <c r="N1933" s="205"/>
      <c r="O1933" s="205"/>
      <c r="P1933" s="205"/>
      <c r="Q1933" s="205"/>
      <c r="R1933" s="205"/>
      <c r="S1933" s="205"/>
      <c r="T1933" s="205"/>
      <c r="X1933" s="205"/>
      <c r="Y1933" s="205"/>
      <c r="AG1933" s="787"/>
    </row>
    <row r="1934" spans="1:33" x14ac:dyDescent="0.2">
      <c r="A1934" s="205"/>
      <c r="B1934" s="205"/>
      <c r="C1934" s="205"/>
      <c r="D1934" s="205"/>
      <c r="E1934" s="205"/>
      <c r="F1934" s="205"/>
      <c r="G1934" s="205"/>
      <c r="H1934" s="205"/>
      <c r="I1934" s="205"/>
      <c r="J1934" s="205"/>
      <c r="K1934" s="205"/>
      <c r="L1934" s="205"/>
      <c r="M1934" s="205"/>
      <c r="N1934" s="205"/>
      <c r="O1934" s="205"/>
      <c r="P1934" s="205"/>
      <c r="Q1934" s="205"/>
      <c r="R1934" s="205"/>
      <c r="S1934" s="205"/>
      <c r="T1934" s="205"/>
      <c r="X1934" s="205"/>
      <c r="Y1934" s="205"/>
      <c r="AG1934" s="787"/>
    </row>
    <row r="1935" spans="1:33" x14ac:dyDescent="0.2">
      <c r="A1935" s="205"/>
      <c r="B1935" s="205"/>
      <c r="C1935" s="205"/>
      <c r="D1935" s="205"/>
      <c r="E1935" s="205"/>
      <c r="F1935" s="205"/>
      <c r="G1935" s="205"/>
      <c r="H1935" s="205"/>
      <c r="I1935" s="205"/>
      <c r="J1935" s="205"/>
      <c r="K1935" s="205"/>
      <c r="L1935" s="205"/>
      <c r="M1935" s="205"/>
      <c r="N1935" s="205"/>
      <c r="O1935" s="205"/>
      <c r="P1935" s="205"/>
      <c r="Q1935" s="205"/>
      <c r="R1935" s="205"/>
      <c r="S1935" s="205"/>
      <c r="T1935" s="205"/>
      <c r="X1935" s="205"/>
      <c r="Y1935" s="205"/>
      <c r="AG1935" s="787"/>
    </row>
    <row r="1936" spans="1:33" x14ac:dyDescent="0.2">
      <c r="A1936" s="205"/>
      <c r="B1936" s="205"/>
      <c r="C1936" s="205"/>
      <c r="D1936" s="205"/>
      <c r="E1936" s="205"/>
      <c r="F1936" s="205"/>
      <c r="G1936" s="205"/>
      <c r="H1936" s="205"/>
      <c r="I1936" s="205"/>
      <c r="J1936" s="205"/>
      <c r="K1936" s="205"/>
      <c r="L1936" s="205"/>
      <c r="M1936" s="205"/>
      <c r="N1936" s="205"/>
      <c r="O1936" s="205"/>
      <c r="P1936" s="205"/>
      <c r="Q1936" s="205"/>
      <c r="R1936" s="205"/>
      <c r="S1936" s="205"/>
      <c r="T1936" s="205"/>
      <c r="X1936" s="205"/>
      <c r="Y1936" s="205"/>
      <c r="AG1936" s="787"/>
    </row>
    <row r="1937" spans="1:33" x14ac:dyDescent="0.2">
      <c r="A1937" s="205"/>
      <c r="B1937" s="205"/>
      <c r="C1937" s="205"/>
      <c r="D1937" s="205"/>
      <c r="E1937" s="205"/>
      <c r="F1937" s="205"/>
      <c r="G1937" s="205"/>
      <c r="H1937" s="205"/>
      <c r="I1937" s="205"/>
      <c r="J1937" s="205"/>
      <c r="K1937" s="205"/>
      <c r="L1937" s="205"/>
      <c r="M1937" s="205"/>
      <c r="N1937" s="205"/>
      <c r="O1937" s="205"/>
      <c r="P1937" s="205"/>
      <c r="Q1937" s="205"/>
      <c r="R1937" s="205"/>
      <c r="S1937" s="205"/>
      <c r="T1937" s="205"/>
      <c r="X1937" s="205"/>
      <c r="Y1937" s="205"/>
      <c r="AG1937" s="787"/>
    </row>
    <row r="1938" spans="1:33" x14ac:dyDescent="0.2">
      <c r="A1938" s="205"/>
      <c r="B1938" s="205"/>
      <c r="C1938" s="205"/>
      <c r="D1938" s="205"/>
      <c r="E1938" s="205"/>
      <c r="F1938" s="205"/>
      <c r="G1938" s="205"/>
      <c r="H1938" s="205"/>
      <c r="I1938" s="205"/>
      <c r="J1938" s="205"/>
      <c r="K1938" s="205"/>
      <c r="L1938" s="205"/>
      <c r="M1938" s="205"/>
      <c r="N1938" s="205"/>
      <c r="O1938" s="205"/>
      <c r="P1938" s="205"/>
      <c r="Q1938" s="205"/>
      <c r="R1938" s="205"/>
      <c r="S1938" s="205"/>
      <c r="T1938" s="205"/>
      <c r="X1938" s="205"/>
      <c r="Y1938" s="205"/>
      <c r="AG1938" s="787"/>
    </row>
    <row r="1939" spans="1:33" x14ac:dyDescent="0.2">
      <c r="A1939" s="205"/>
      <c r="B1939" s="205"/>
      <c r="C1939" s="205"/>
      <c r="D1939" s="205"/>
      <c r="E1939" s="205"/>
      <c r="F1939" s="205"/>
      <c r="G1939" s="205"/>
      <c r="H1939" s="205"/>
      <c r="I1939" s="205"/>
      <c r="J1939" s="205"/>
      <c r="K1939" s="205"/>
      <c r="L1939" s="205"/>
      <c r="M1939" s="205"/>
      <c r="N1939" s="205"/>
      <c r="O1939" s="205"/>
      <c r="P1939" s="205"/>
      <c r="Q1939" s="205"/>
      <c r="R1939" s="205"/>
      <c r="S1939" s="205"/>
      <c r="T1939" s="205"/>
      <c r="X1939" s="205"/>
      <c r="Y1939" s="205"/>
      <c r="AG1939" s="787"/>
    </row>
    <row r="1940" spans="1:33" x14ac:dyDescent="0.2">
      <c r="A1940" s="205"/>
      <c r="B1940" s="205"/>
      <c r="C1940" s="205"/>
      <c r="D1940" s="205"/>
      <c r="E1940" s="205"/>
      <c r="F1940" s="205"/>
      <c r="G1940" s="205"/>
      <c r="H1940" s="205"/>
      <c r="I1940" s="205"/>
      <c r="J1940" s="205"/>
      <c r="K1940" s="205"/>
      <c r="L1940" s="205"/>
      <c r="M1940" s="205"/>
      <c r="N1940" s="205"/>
      <c r="O1940" s="205"/>
      <c r="P1940" s="205"/>
      <c r="Q1940" s="205"/>
      <c r="R1940" s="205"/>
      <c r="S1940" s="205"/>
      <c r="T1940" s="205"/>
      <c r="X1940" s="205"/>
      <c r="Y1940" s="205"/>
      <c r="AG1940" s="787"/>
    </row>
    <row r="1941" spans="1:33" x14ac:dyDescent="0.2">
      <c r="A1941" s="205"/>
      <c r="B1941" s="205"/>
      <c r="C1941" s="205"/>
      <c r="D1941" s="205"/>
      <c r="E1941" s="205"/>
      <c r="F1941" s="205"/>
      <c r="G1941" s="205"/>
      <c r="H1941" s="205"/>
      <c r="I1941" s="205"/>
      <c r="J1941" s="205"/>
      <c r="K1941" s="205"/>
      <c r="L1941" s="205"/>
      <c r="M1941" s="205"/>
      <c r="N1941" s="205"/>
      <c r="O1941" s="205"/>
      <c r="P1941" s="205"/>
      <c r="Q1941" s="205"/>
      <c r="R1941" s="205"/>
      <c r="S1941" s="205"/>
      <c r="T1941" s="205"/>
      <c r="X1941" s="205"/>
      <c r="Y1941" s="205"/>
      <c r="AG1941" s="787"/>
    </row>
    <row r="1942" spans="1:33" x14ac:dyDescent="0.2">
      <c r="A1942" s="205"/>
      <c r="B1942" s="205"/>
      <c r="C1942" s="205"/>
      <c r="D1942" s="205"/>
      <c r="E1942" s="205"/>
      <c r="F1942" s="205"/>
      <c r="G1942" s="205"/>
      <c r="H1942" s="205"/>
      <c r="I1942" s="205"/>
      <c r="J1942" s="205"/>
      <c r="K1942" s="205"/>
      <c r="L1942" s="205"/>
      <c r="M1942" s="205"/>
      <c r="N1942" s="205"/>
      <c r="O1942" s="205"/>
      <c r="P1942" s="205"/>
      <c r="Q1942" s="205"/>
      <c r="R1942" s="205"/>
      <c r="S1942" s="205"/>
      <c r="T1942" s="205"/>
      <c r="X1942" s="205"/>
      <c r="Y1942" s="205"/>
      <c r="AG1942" s="787"/>
    </row>
    <row r="1943" spans="1:33" x14ac:dyDescent="0.2">
      <c r="A1943" s="205"/>
      <c r="B1943" s="205"/>
      <c r="C1943" s="205"/>
      <c r="D1943" s="205"/>
      <c r="E1943" s="205"/>
      <c r="F1943" s="205"/>
      <c r="G1943" s="205"/>
      <c r="H1943" s="205"/>
      <c r="I1943" s="205"/>
      <c r="J1943" s="205"/>
      <c r="K1943" s="205"/>
      <c r="L1943" s="205"/>
      <c r="M1943" s="205"/>
      <c r="N1943" s="205"/>
      <c r="O1943" s="205"/>
      <c r="P1943" s="205"/>
      <c r="Q1943" s="205"/>
      <c r="R1943" s="205"/>
      <c r="S1943" s="205"/>
      <c r="T1943" s="205"/>
      <c r="X1943" s="205"/>
      <c r="Y1943" s="205"/>
      <c r="AG1943" s="787"/>
    </row>
    <row r="1944" spans="1:33" x14ac:dyDescent="0.2">
      <c r="A1944" s="205"/>
      <c r="B1944" s="205"/>
      <c r="C1944" s="205"/>
      <c r="D1944" s="205"/>
      <c r="E1944" s="205"/>
      <c r="F1944" s="205"/>
      <c r="G1944" s="205"/>
      <c r="H1944" s="205"/>
      <c r="I1944" s="205"/>
      <c r="J1944" s="205"/>
      <c r="K1944" s="205"/>
      <c r="L1944" s="205"/>
      <c r="M1944" s="205"/>
      <c r="N1944" s="205"/>
      <c r="O1944" s="205"/>
      <c r="P1944" s="205"/>
      <c r="Q1944" s="205"/>
      <c r="R1944" s="205"/>
      <c r="S1944" s="205"/>
      <c r="T1944" s="205"/>
      <c r="X1944" s="205"/>
      <c r="Y1944" s="205"/>
      <c r="AG1944" s="787"/>
    </row>
    <row r="1945" spans="1:33" x14ac:dyDescent="0.2">
      <c r="A1945" s="205"/>
      <c r="B1945" s="205"/>
      <c r="C1945" s="205"/>
      <c r="D1945" s="205"/>
      <c r="E1945" s="205"/>
      <c r="F1945" s="205"/>
      <c r="G1945" s="205"/>
      <c r="H1945" s="205"/>
      <c r="I1945" s="205"/>
      <c r="J1945" s="205"/>
      <c r="K1945" s="205"/>
      <c r="L1945" s="205"/>
      <c r="M1945" s="205"/>
      <c r="N1945" s="205"/>
      <c r="O1945" s="205"/>
      <c r="P1945" s="205"/>
      <c r="Q1945" s="205"/>
      <c r="R1945" s="205"/>
      <c r="S1945" s="205"/>
      <c r="T1945" s="205"/>
      <c r="X1945" s="205"/>
      <c r="Y1945" s="205"/>
      <c r="AG1945" s="787"/>
    </row>
    <row r="1946" spans="1:33" x14ac:dyDescent="0.2">
      <c r="A1946" s="205"/>
      <c r="B1946" s="205"/>
      <c r="C1946" s="205"/>
      <c r="D1946" s="205"/>
      <c r="E1946" s="205"/>
      <c r="F1946" s="205"/>
      <c r="G1946" s="205"/>
      <c r="H1946" s="205"/>
      <c r="I1946" s="205"/>
      <c r="J1946" s="205"/>
      <c r="K1946" s="205"/>
      <c r="L1946" s="205"/>
      <c r="M1946" s="205"/>
      <c r="N1946" s="205"/>
      <c r="O1946" s="205"/>
      <c r="P1946" s="205"/>
      <c r="Q1946" s="205"/>
      <c r="R1946" s="205"/>
      <c r="S1946" s="205"/>
      <c r="T1946" s="205"/>
      <c r="X1946" s="205"/>
      <c r="Y1946" s="205"/>
      <c r="AG1946" s="787"/>
    </row>
    <row r="1947" spans="1:33" x14ac:dyDescent="0.2">
      <c r="A1947" s="205"/>
      <c r="B1947" s="205"/>
      <c r="C1947" s="205"/>
      <c r="D1947" s="205"/>
      <c r="E1947" s="205"/>
      <c r="F1947" s="205"/>
      <c r="G1947" s="205"/>
      <c r="H1947" s="205"/>
      <c r="I1947" s="205"/>
      <c r="J1947" s="205"/>
      <c r="K1947" s="205"/>
      <c r="L1947" s="205"/>
      <c r="M1947" s="205"/>
      <c r="N1947" s="205"/>
      <c r="O1947" s="205"/>
      <c r="P1947" s="205"/>
      <c r="Q1947" s="205"/>
      <c r="R1947" s="205"/>
      <c r="S1947" s="205"/>
      <c r="T1947" s="205"/>
      <c r="X1947" s="205"/>
      <c r="Y1947" s="205"/>
      <c r="AG1947" s="787"/>
    </row>
    <row r="1948" spans="1:33" x14ac:dyDescent="0.2">
      <c r="A1948" s="205"/>
      <c r="B1948" s="205"/>
      <c r="C1948" s="205"/>
      <c r="D1948" s="205"/>
      <c r="E1948" s="205"/>
      <c r="F1948" s="205"/>
      <c r="G1948" s="205"/>
      <c r="H1948" s="205"/>
      <c r="I1948" s="205"/>
      <c r="J1948" s="205"/>
      <c r="K1948" s="205"/>
      <c r="L1948" s="205"/>
      <c r="M1948" s="205"/>
      <c r="N1948" s="205"/>
      <c r="O1948" s="205"/>
      <c r="P1948" s="205"/>
      <c r="Q1948" s="205"/>
      <c r="R1948" s="205"/>
      <c r="S1948" s="205"/>
      <c r="T1948" s="205"/>
      <c r="X1948" s="205"/>
      <c r="Y1948" s="205"/>
      <c r="AG1948" s="787"/>
    </row>
    <row r="1949" spans="1:33" x14ac:dyDescent="0.2">
      <c r="A1949" s="205"/>
      <c r="B1949" s="205"/>
      <c r="C1949" s="205"/>
      <c r="D1949" s="205"/>
      <c r="E1949" s="205"/>
      <c r="F1949" s="205"/>
      <c r="G1949" s="205"/>
      <c r="H1949" s="205"/>
      <c r="I1949" s="205"/>
      <c r="J1949" s="205"/>
      <c r="K1949" s="205"/>
      <c r="L1949" s="205"/>
      <c r="M1949" s="205"/>
      <c r="N1949" s="205"/>
      <c r="O1949" s="205"/>
      <c r="P1949" s="205"/>
      <c r="Q1949" s="205"/>
      <c r="R1949" s="205"/>
      <c r="S1949" s="205"/>
      <c r="T1949" s="205"/>
      <c r="X1949" s="205"/>
      <c r="Y1949" s="205"/>
      <c r="AG1949" s="787"/>
    </row>
    <row r="1950" spans="1:33" x14ac:dyDescent="0.2">
      <c r="A1950" s="205"/>
      <c r="B1950" s="205"/>
      <c r="C1950" s="205"/>
      <c r="D1950" s="205"/>
      <c r="E1950" s="205"/>
      <c r="F1950" s="205"/>
      <c r="G1950" s="205"/>
      <c r="H1950" s="205"/>
      <c r="I1950" s="205"/>
      <c r="J1950" s="205"/>
      <c r="K1950" s="205"/>
      <c r="L1950" s="205"/>
      <c r="M1950" s="205"/>
      <c r="N1950" s="205"/>
      <c r="O1950" s="205"/>
      <c r="P1950" s="205"/>
      <c r="Q1950" s="205"/>
      <c r="R1950" s="205"/>
      <c r="S1950" s="205"/>
      <c r="T1950" s="205"/>
      <c r="X1950" s="205"/>
      <c r="Y1950" s="205"/>
      <c r="AG1950" s="787"/>
    </row>
    <row r="1951" spans="1:33" x14ac:dyDescent="0.2">
      <c r="A1951" s="205"/>
      <c r="B1951" s="205"/>
      <c r="C1951" s="205"/>
      <c r="D1951" s="205"/>
      <c r="E1951" s="205"/>
      <c r="F1951" s="205"/>
      <c r="G1951" s="205"/>
      <c r="H1951" s="205"/>
      <c r="I1951" s="205"/>
      <c r="J1951" s="205"/>
      <c r="K1951" s="205"/>
      <c r="L1951" s="205"/>
      <c r="M1951" s="205"/>
      <c r="N1951" s="205"/>
      <c r="O1951" s="205"/>
      <c r="P1951" s="205"/>
      <c r="Q1951" s="205"/>
      <c r="R1951" s="205"/>
      <c r="S1951" s="205"/>
      <c r="T1951" s="205"/>
      <c r="X1951" s="205"/>
      <c r="Y1951" s="205"/>
      <c r="AG1951" s="787"/>
    </row>
    <row r="1952" spans="1:33" x14ac:dyDescent="0.2">
      <c r="A1952" s="205"/>
      <c r="B1952" s="205"/>
      <c r="C1952" s="205"/>
      <c r="D1952" s="205"/>
      <c r="E1952" s="205"/>
      <c r="F1952" s="205"/>
      <c r="G1952" s="205"/>
      <c r="H1952" s="205"/>
      <c r="I1952" s="205"/>
      <c r="J1952" s="205"/>
      <c r="K1952" s="205"/>
      <c r="L1952" s="205"/>
      <c r="M1952" s="205"/>
      <c r="N1952" s="205"/>
      <c r="O1952" s="205"/>
      <c r="P1952" s="205"/>
      <c r="Q1952" s="205"/>
      <c r="R1952" s="205"/>
      <c r="S1952" s="205"/>
      <c r="T1952" s="205"/>
      <c r="X1952" s="205"/>
      <c r="Y1952" s="205"/>
      <c r="AG1952" s="787"/>
    </row>
    <row r="1953" spans="1:33" x14ac:dyDescent="0.2">
      <c r="A1953" s="205"/>
      <c r="B1953" s="205"/>
      <c r="C1953" s="205"/>
      <c r="D1953" s="205"/>
      <c r="E1953" s="205"/>
      <c r="F1953" s="205"/>
      <c r="G1953" s="205"/>
      <c r="H1953" s="205"/>
      <c r="I1953" s="205"/>
      <c r="J1953" s="205"/>
      <c r="K1953" s="205"/>
      <c r="L1953" s="205"/>
      <c r="M1953" s="205"/>
      <c r="N1953" s="205"/>
      <c r="O1953" s="205"/>
      <c r="P1953" s="205"/>
      <c r="Q1953" s="205"/>
      <c r="R1953" s="205"/>
      <c r="S1953" s="205"/>
      <c r="T1953" s="205"/>
      <c r="X1953" s="205"/>
      <c r="Y1953" s="205"/>
      <c r="AG1953" s="787"/>
    </row>
    <row r="1954" spans="1:33" x14ac:dyDescent="0.2">
      <c r="A1954" s="205"/>
      <c r="B1954" s="205"/>
      <c r="C1954" s="205"/>
      <c r="D1954" s="205"/>
      <c r="E1954" s="205"/>
      <c r="F1954" s="205"/>
      <c r="G1954" s="205"/>
      <c r="H1954" s="205"/>
      <c r="I1954" s="205"/>
      <c r="J1954" s="205"/>
      <c r="K1954" s="205"/>
      <c r="L1954" s="205"/>
      <c r="M1954" s="205"/>
      <c r="N1954" s="205"/>
      <c r="O1954" s="205"/>
      <c r="P1954" s="205"/>
      <c r="Q1954" s="205"/>
      <c r="R1954" s="205"/>
      <c r="S1954" s="205"/>
      <c r="T1954" s="205"/>
      <c r="X1954" s="205"/>
      <c r="Y1954" s="205"/>
      <c r="AG1954" s="787"/>
    </row>
    <row r="1955" spans="1:33" x14ac:dyDescent="0.2">
      <c r="A1955" s="205"/>
      <c r="B1955" s="205"/>
      <c r="C1955" s="205"/>
      <c r="D1955" s="205"/>
      <c r="E1955" s="205"/>
      <c r="F1955" s="205"/>
      <c r="G1955" s="205"/>
      <c r="H1955" s="205"/>
      <c r="I1955" s="205"/>
      <c r="J1955" s="205"/>
      <c r="K1955" s="205"/>
      <c r="L1955" s="205"/>
      <c r="M1955" s="205"/>
      <c r="N1955" s="205"/>
      <c r="O1955" s="205"/>
      <c r="P1955" s="205"/>
      <c r="Q1955" s="205"/>
      <c r="R1955" s="205"/>
      <c r="S1955" s="205"/>
      <c r="T1955" s="205"/>
      <c r="X1955" s="205"/>
      <c r="Y1955" s="205"/>
      <c r="AG1955" s="787"/>
    </row>
    <row r="1956" spans="1:33" x14ac:dyDescent="0.2">
      <c r="A1956" s="205"/>
      <c r="B1956" s="205"/>
      <c r="C1956" s="205"/>
      <c r="D1956" s="205"/>
      <c r="E1956" s="205"/>
      <c r="F1956" s="205"/>
      <c r="G1956" s="205"/>
      <c r="H1956" s="205"/>
      <c r="I1956" s="205"/>
      <c r="J1956" s="205"/>
      <c r="K1956" s="205"/>
      <c r="L1956" s="205"/>
      <c r="M1956" s="205"/>
      <c r="N1956" s="205"/>
      <c r="O1956" s="205"/>
      <c r="P1956" s="205"/>
      <c r="Q1956" s="205"/>
      <c r="R1956" s="205"/>
      <c r="S1956" s="205"/>
      <c r="T1956" s="205"/>
      <c r="X1956" s="205"/>
      <c r="Y1956" s="205"/>
      <c r="AG1956" s="787"/>
    </row>
    <row r="1957" spans="1:33" x14ac:dyDescent="0.2">
      <c r="A1957" s="205"/>
      <c r="B1957" s="205"/>
      <c r="C1957" s="205"/>
      <c r="D1957" s="205"/>
      <c r="E1957" s="205"/>
      <c r="F1957" s="205"/>
      <c r="G1957" s="205"/>
      <c r="H1957" s="205"/>
      <c r="I1957" s="205"/>
      <c r="J1957" s="205"/>
      <c r="K1957" s="205"/>
      <c r="L1957" s="205"/>
      <c r="M1957" s="205"/>
      <c r="N1957" s="205"/>
      <c r="O1957" s="205"/>
      <c r="P1957" s="205"/>
      <c r="Q1957" s="205"/>
      <c r="R1957" s="205"/>
      <c r="S1957" s="205"/>
      <c r="T1957" s="205"/>
      <c r="X1957" s="205"/>
      <c r="Y1957" s="205"/>
      <c r="AG1957" s="787"/>
    </row>
    <row r="1958" spans="1:33" x14ac:dyDescent="0.2">
      <c r="A1958" s="205"/>
      <c r="B1958" s="205"/>
      <c r="C1958" s="205"/>
      <c r="D1958" s="205"/>
      <c r="E1958" s="205"/>
      <c r="F1958" s="205"/>
      <c r="G1958" s="205"/>
      <c r="H1958" s="205"/>
      <c r="I1958" s="205"/>
      <c r="J1958" s="205"/>
      <c r="K1958" s="205"/>
      <c r="L1958" s="205"/>
      <c r="M1958" s="205"/>
      <c r="N1958" s="205"/>
      <c r="O1958" s="205"/>
      <c r="P1958" s="205"/>
      <c r="Q1958" s="205"/>
      <c r="R1958" s="205"/>
      <c r="S1958" s="205"/>
      <c r="T1958" s="205"/>
      <c r="X1958" s="205"/>
      <c r="Y1958" s="205"/>
      <c r="AG1958" s="787"/>
    </row>
    <row r="1959" spans="1:33" x14ac:dyDescent="0.2">
      <c r="A1959" s="205"/>
      <c r="B1959" s="205"/>
      <c r="C1959" s="205"/>
      <c r="D1959" s="205"/>
      <c r="E1959" s="205"/>
      <c r="F1959" s="205"/>
      <c r="G1959" s="205"/>
      <c r="H1959" s="205"/>
      <c r="I1959" s="205"/>
      <c r="J1959" s="205"/>
      <c r="K1959" s="205"/>
      <c r="L1959" s="205"/>
      <c r="M1959" s="205"/>
      <c r="N1959" s="205"/>
      <c r="O1959" s="205"/>
      <c r="P1959" s="205"/>
      <c r="Q1959" s="205"/>
      <c r="R1959" s="205"/>
      <c r="S1959" s="205"/>
      <c r="T1959" s="205"/>
      <c r="X1959" s="205"/>
      <c r="Y1959" s="205"/>
      <c r="AG1959" s="787"/>
    </row>
    <row r="1960" spans="1:33" x14ac:dyDescent="0.2">
      <c r="A1960" s="205"/>
      <c r="B1960" s="205"/>
      <c r="C1960" s="205"/>
      <c r="D1960" s="205"/>
      <c r="E1960" s="205"/>
      <c r="F1960" s="205"/>
      <c r="G1960" s="205"/>
      <c r="H1960" s="205"/>
      <c r="I1960" s="205"/>
      <c r="J1960" s="205"/>
      <c r="K1960" s="205"/>
      <c r="L1960" s="205"/>
      <c r="M1960" s="205"/>
      <c r="N1960" s="205"/>
      <c r="O1960" s="205"/>
      <c r="P1960" s="205"/>
      <c r="Q1960" s="205"/>
      <c r="R1960" s="205"/>
      <c r="S1960" s="205"/>
      <c r="T1960" s="205"/>
      <c r="X1960" s="205"/>
      <c r="Y1960" s="205"/>
      <c r="AG1960" s="787"/>
    </row>
    <row r="1961" spans="1:33" x14ac:dyDescent="0.2">
      <c r="A1961" s="205"/>
      <c r="B1961" s="205"/>
      <c r="C1961" s="205"/>
      <c r="D1961" s="205"/>
      <c r="E1961" s="205"/>
      <c r="F1961" s="205"/>
      <c r="G1961" s="205"/>
      <c r="H1961" s="205"/>
      <c r="I1961" s="205"/>
      <c r="J1961" s="205"/>
      <c r="K1961" s="205"/>
      <c r="L1961" s="205"/>
      <c r="M1961" s="205"/>
      <c r="N1961" s="205"/>
      <c r="O1961" s="205"/>
      <c r="P1961" s="205"/>
      <c r="Q1961" s="205"/>
      <c r="R1961" s="205"/>
      <c r="S1961" s="205"/>
      <c r="T1961" s="205"/>
      <c r="X1961" s="205"/>
      <c r="Y1961" s="205"/>
      <c r="AG1961" s="787"/>
    </row>
    <row r="1962" spans="1:33" x14ac:dyDescent="0.2">
      <c r="A1962" s="205"/>
      <c r="B1962" s="205"/>
      <c r="C1962" s="205"/>
      <c r="D1962" s="205"/>
      <c r="E1962" s="205"/>
      <c r="F1962" s="205"/>
      <c r="G1962" s="205"/>
      <c r="H1962" s="205"/>
      <c r="I1962" s="205"/>
      <c r="J1962" s="205"/>
      <c r="K1962" s="205"/>
      <c r="L1962" s="205"/>
      <c r="M1962" s="205"/>
      <c r="N1962" s="205"/>
      <c r="O1962" s="205"/>
      <c r="P1962" s="205"/>
      <c r="Q1962" s="205"/>
      <c r="R1962" s="205"/>
      <c r="S1962" s="205"/>
      <c r="T1962" s="205"/>
      <c r="X1962" s="205"/>
      <c r="Y1962" s="205"/>
      <c r="AG1962" s="787"/>
    </row>
    <row r="1963" spans="1:33" x14ac:dyDescent="0.2">
      <c r="A1963" s="205"/>
      <c r="B1963" s="205"/>
      <c r="C1963" s="205"/>
      <c r="D1963" s="205"/>
      <c r="E1963" s="205"/>
      <c r="F1963" s="205"/>
      <c r="G1963" s="205"/>
      <c r="H1963" s="205"/>
      <c r="I1963" s="205"/>
      <c r="J1963" s="205"/>
      <c r="K1963" s="205"/>
      <c r="L1963" s="205"/>
      <c r="M1963" s="205"/>
      <c r="N1963" s="205"/>
      <c r="O1963" s="205"/>
      <c r="P1963" s="205"/>
      <c r="Q1963" s="205"/>
      <c r="R1963" s="205"/>
      <c r="S1963" s="205"/>
      <c r="T1963" s="205"/>
      <c r="X1963" s="205"/>
      <c r="Y1963" s="205"/>
      <c r="AG1963" s="787"/>
    </row>
    <row r="1964" spans="1:33" x14ac:dyDescent="0.2">
      <c r="A1964" s="205"/>
      <c r="B1964" s="205"/>
      <c r="C1964" s="205"/>
      <c r="D1964" s="205"/>
      <c r="E1964" s="205"/>
      <c r="F1964" s="205"/>
      <c r="G1964" s="205"/>
      <c r="H1964" s="205"/>
      <c r="I1964" s="205"/>
      <c r="J1964" s="205"/>
      <c r="K1964" s="205"/>
      <c r="L1964" s="205"/>
      <c r="M1964" s="205"/>
      <c r="N1964" s="205"/>
      <c r="O1964" s="205"/>
      <c r="P1964" s="205"/>
      <c r="Q1964" s="205"/>
      <c r="R1964" s="205"/>
      <c r="S1964" s="205"/>
      <c r="T1964" s="205"/>
      <c r="X1964" s="205"/>
      <c r="Y1964" s="205"/>
      <c r="AG1964" s="787"/>
    </row>
    <row r="1965" spans="1:33" x14ac:dyDescent="0.2">
      <c r="A1965" s="205"/>
      <c r="B1965" s="205"/>
      <c r="C1965" s="205"/>
      <c r="D1965" s="205"/>
      <c r="E1965" s="205"/>
      <c r="F1965" s="205"/>
      <c r="G1965" s="205"/>
      <c r="H1965" s="205"/>
      <c r="I1965" s="205"/>
      <c r="J1965" s="205"/>
      <c r="K1965" s="205"/>
      <c r="L1965" s="205"/>
      <c r="M1965" s="205"/>
      <c r="N1965" s="205"/>
      <c r="O1965" s="205"/>
      <c r="P1965" s="205"/>
      <c r="Q1965" s="205"/>
      <c r="R1965" s="205"/>
      <c r="S1965" s="205"/>
      <c r="T1965" s="205"/>
      <c r="X1965" s="205"/>
      <c r="Y1965" s="205"/>
      <c r="AG1965" s="787"/>
    </row>
    <row r="1966" spans="1:33" x14ac:dyDescent="0.2">
      <c r="A1966" s="205"/>
      <c r="B1966" s="205"/>
      <c r="C1966" s="205"/>
      <c r="D1966" s="205"/>
      <c r="E1966" s="205"/>
      <c r="F1966" s="205"/>
      <c r="G1966" s="205"/>
      <c r="H1966" s="205"/>
      <c r="I1966" s="205"/>
      <c r="J1966" s="205"/>
      <c r="K1966" s="205"/>
      <c r="L1966" s="205"/>
      <c r="M1966" s="205"/>
      <c r="N1966" s="205"/>
      <c r="O1966" s="205"/>
      <c r="P1966" s="205"/>
      <c r="Q1966" s="205"/>
      <c r="R1966" s="205"/>
      <c r="S1966" s="205"/>
      <c r="T1966" s="205"/>
      <c r="X1966" s="205"/>
      <c r="Y1966" s="205"/>
      <c r="AG1966" s="787"/>
    </row>
    <row r="1967" spans="1:33" x14ac:dyDescent="0.2">
      <c r="A1967" s="205"/>
      <c r="B1967" s="205"/>
      <c r="C1967" s="205"/>
      <c r="D1967" s="205"/>
      <c r="E1967" s="205"/>
      <c r="F1967" s="205"/>
      <c r="G1967" s="205"/>
      <c r="H1967" s="205"/>
      <c r="I1967" s="205"/>
      <c r="J1967" s="205"/>
      <c r="K1967" s="205"/>
      <c r="L1967" s="205"/>
      <c r="M1967" s="205"/>
      <c r="N1967" s="205"/>
      <c r="O1967" s="205"/>
      <c r="P1967" s="205"/>
      <c r="Q1967" s="205"/>
      <c r="R1967" s="205"/>
      <c r="S1967" s="205"/>
      <c r="T1967" s="205"/>
      <c r="X1967" s="205"/>
      <c r="Y1967" s="205"/>
      <c r="AG1967" s="787"/>
    </row>
    <row r="1968" spans="1:33" x14ac:dyDescent="0.2">
      <c r="A1968" s="205"/>
      <c r="B1968" s="205"/>
      <c r="C1968" s="205"/>
      <c r="D1968" s="205"/>
      <c r="E1968" s="205"/>
      <c r="F1968" s="205"/>
      <c r="G1968" s="205"/>
      <c r="H1968" s="205"/>
      <c r="I1968" s="205"/>
      <c r="J1968" s="205"/>
      <c r="K1968" s="205"/>
      <c r="L1968" s="205"/>
      <c r="M1968" s="205"/>
      <c r="N1968" s="205"/>
      <c r="O1968" s="205"/>
      <c r="P1968" s="205"/>
      <c r="Q1968" s="205"/>
      <c r="R1968" s="205"/>
      <c r="S1968" s="205"/>
      <c r="T1968" s="205"/>
      <c r="X1968" s="205"/>
      <c r="Y1968" s="205"/>
      <c r="AG1968" s="787"/>
    </row>
    <row r="1969" spans="1:33" x14ac:dyDescent="0.2">
      <c r="A1969" s="205"/>
      <c r="B1969" s="205"/>
      <c r="C1969" s="205"/>
      <c r="D1969" s="205"/>
      <c r="E1969" s="205"/>
      <c r="F1969" s="205"/>
      <c r="G1969" s="205"/>
      <c r="H1969" s="205"/>
      <c r="I1969" s="205"/>
      <c r="J1969" s="205"/>
      <c r="K1969" s="205"/>
      <c r="L1969" s="205"/>
      <c r="M1969" s="205"/>
      <c r="N1969" s="205"/>
      <c r="O1969" s="205"/>
      <c r="P1969" s="205"/>
      <c r="Q1969" s="205"/>
      <c r="R1969" s="205"/>
      <c r="S1969" s="205"/>
      <c r="T1969" s="205"/>
      <c r="X1969" s="205"/>
      <c r="Y1969" s="205"/>
      <c r="AG1969" s="787"/>
    </row>
    <row r="1970" spans="1:33" x14ac:dyDescent="0.2">
      <c r="A1970" s="205"/>
      <c r="B1970" s="205"/>
      <c r="C1970" s="205"/>
      <c r="D1970" s="205"/>
      <c r="E1970" s="205"/>
      <c r="F1970" s="205"/>
      <c r="G1970" s="205"/>
      <c r="H1970" s="205"/>
      <c r="I1970" s="205"/>
      <c r="J1970" s="205"/>
      <c r="K1970" s="205"/>
      <c r="L1970" s="205"/>
      <c r="M1970" s="205"/>
      <c r="N1970" s="205"/>
      <c r="O1970" s="205"/>
      <c r="P1970" s="205"/>
      <c r="Q1970" s="205"/>
      <c r="R1970" s="205"/>
      <c r="S1970" s="205"/>
      <c r="T1970" s="205"/>
      <c r="X1970" s="205"/>
      <c r="Y1970" s="205"/>
      <c r="AG1970" s="787"/>
    </row>
    <row r="1971" spans="1:33" x14ac:dyDescent="0.2">
      <c r="A1971" s="205"/>
      <c r="B1971" s="205"/>
      <c r="C1971" s="205"/>
      <c r="D1971" s="205"/>
      <c r="E1971" s="205"/>
      <c r="F1971" s="205"/>
      <c r="G1971" s="205"/>
      <c r="H1971" s="205"/>
      <c r="I1971" s="205"/>
      <c r="J1971" s="205"/>
      <c r="K1971" s="205"/>
      <c r="L1971" s="205"/>
      <c r="M1971" s="205"/>
      <c r="N1971" s="205"/>
      <c r="O1971" s="205"/>
      <c r="P1971" s="205"/>
      <c r="Q1971" s="205"/>
      <c r="R1971" s="205"/>
      <c r="S1971" s="205"/>
      <c r="T1971" s="205"/>
      <c r="X1971" s="205"/>
      <c r="Y1971" s="205"/>
      <c r="AG1971" s="787"/>
    </row>
    <row r="1972" spans="1:33" x14ac:dyDescent="0.2">
      <c r="A1972" s="205"/>
      <c r="B1972" s="205"/>
      <c r="C1972" s="205"/>
      <c r="D1972" s="205"/>
      <c r="E1972" s="205"/>
      <c r="F1972" s="205"/>
      <c r="G1972" s="205"/>
      <c r="H1972" s="205"/>
      <c r="I1972" s="205"/>
      <c r="J1972" s="205"/>
      <c r="K1972" s="205"/>
      <c r="L1972" s="205"/>
      <c r="M1972" s="205"/>
      <c r="N1972" s="205"/>
      <c r="O1972" s="205"/>
      <c r="P1972" s="205"/>
      <c r="Q1972" s="205"/>
      <c r="R1972" s="205"/>
      <c r="S1972" s="205"/>
      <c r="T1972" s="205"/>
      <c r="X1972" s="205"/>
      <c r="Y1972" s="205"/>
      <c r="AG1972" s="787"/>
    </row>
    <row r="1973" spans="1:33" x14ac:dyDescent="0.2">
      <c r="A1973" s="205"/>
      <c r="B1973" s="205"/>
      <c r="C1973" s="205"/>
      <c r="D1973" s="205"/>
      <c r="E1973" s="205"/>
      <c r="F1973" s="205"/>
      <c r="G1973" s="205"/>
      <c r="H1973" s="205"/>
      <c r="I1973" s="205"/>
      <c r="J1973" s="205"/>
      <c r="K1973" s="205"/>
      <c r="L1973" s="205"/>
      <c r="M1973" s="205"/>
      <c r="N1973" s="205"/>
      <c r="O1973" s="205"/>
      <c r="P1973" s="205"/>
      <c r="Q1973" s="205"/>
      <c r="R1973" s="205"/>
      <c r="S1973" s="205"/>
      <c r="T1973" s="205"/>
      <c r="X1973" s="205"/>
      <c r="Y1973" s="205"/>
      <c r="AG1973" s="787"/>
    </row>
    <row r="1974" spans="1:33" x14ac:dyDescent="0.2">
      <c r="A1974" s="205"/>
      <c r="B1974" s="205"/>
      <c r="C1974" s="205"/>
      <c r="D1974" s="205"/>
      <c r="E1974" s="205"/>
      <c r="F1974" s="205"/>
      <c r="G1974" s="205"/>
      <c r="H1974" s="205"/>
      <c r="I1974" s="205"/>
      <c r="J1974" s="205"/>
      <c r="K1974" s="205"/>
      <c r="L1974" s="205"/>
      <c r="M1974" s="205"/>
      <c r="N1974" s="205"/>
      <c r="O1974" s="205"/>
      <c r="P1974" s="205"/>
      <c r="Q1974" s="205"/>
      <c r="R1974" s="205"/>
      <c r="S1974" s="205"/>
      <c r="T1974" s="205"/>
      <c r="X1974" s="205"/>
      <c r="Y1974" s="205"/>
      <c r="AG1974" s="787"/>
    </row>
    <row r="1975" spans="1:33" x14ac:dyDescent="0.2">
      <c r="A1975" s="205"/>
      <c r="B1975" s="205"/>
      <c r="C1975" s="205"/>
      <c r="D1975" s="205"/>
      <c r="E1975" s="205"/>
      <c r="F1975" s="205"/>
      <c r="G1975" s="205"/>
      <c r="H1975" s="205"/>
      <c r="I1975" s="205"/>
      <c r="J1975" s="205"/>
      <c r="K1975" s="205"/>
      <c r="L1975" s="205"/>
      <c r="M1975" s="205"/>
      <c r="N1975" s="205"/>
      <c r="O1975" s="205"/>
      <c r="P1975" s="205"/>
      <c r="Q1975" s="205"/>
      <c r="R1975" s="205"/>
      <c r="S1975" s="205"/>
      <c r="T1975" s="205"/>
      <c r="X1975" s="205"/>
      <c r="Y1975" s="205"/>
      <c r="AG1975" s="787"/>
    </row>
    <row r="1976" spans="1:33" x14ac:dyDescent="0.2">
      <c r="A1976" s="205"/>
      <c r="B1976" s="205"/>
      <c r="C1976" s="205"/>
      <c r="D1976" s="205"/>
      <c r="E1976" s="205"/>
      <c r="F1976" s="205"/>
      <c r="G1976" s="205"/>
      <c r="H1976" s="205"/>
      <c r="I1976" s="205"/>
      <c r="J1976" s="205"/>
      <c r="K1976" s="205"/>
      <c r="L1976" s="205"/>
      <c r="M1976" s="205"/>
      <c r="N1976" s="205"/>
      <c r="O1976" s="205"/>
      <c r="P1976" s="205"/>
      <c r="Q1976" s="205"/>
      <c r="R1976" s="205"/>
      <c r="S1976" s="205"/>
      <c r="T1976" s="205"/>
      <c r="X1976" s="205"/>
      <c r="Y1976" s="205"/>
      <c r="AG1976" s="787"/>
    </row>
    <row r="1977" spans="1:33" x14ac:dyDescent="0.2">
      <c r="A1977" s="205"/>
      <c r="B1977" s="205"/>
      <c r="C1977" s="205"/>
      <c r="D1977" s="205"/>
      <c r="E1977" s="205"/>
      <c r="F1977" s="205"/>
      <c r="G1977" s="205"/>
      <c r="H1977" s="205"/>
      <c r="I1977" s="205"/>
      <c r="J1977" s="205"/>
      <c r="K1977" s="205"/>
      <c r="L1977" s="205"/>
      <c r="M1977" s="205"/>
      <c r="N1977" s="205"/>
      <c r="O1977" s="205"/>
      <c r="P1977" s="205"/>
      <c r="Q1977" s="205"/>
      <c r="R1977" s="205"/>
      <c r="S1977" s="205"/>
      <c r="T1977" s="205"/>
      <c r="X1977" s="205"/>
      <c r="Y1977" s="205"/>
      <c r="AG1977" s="787"/>
    </row>
    <row r="1978" spans="1:33" x14ac:dyDescent="0.2">
      <c r="A1978" s="205"/>
      <c r="B1978" s="205"/>
      <c r="C1978" s="205"/>
      <c r="D1978" s="205"/>
      <c r="E1978" s="205"/>
      <c r="F1978" s="205"/>
      <c r="G1978" s="205"/>
      <c r="H1978" s="205"/>
      <c r="I1978" s="205"/>
      <c r="J1978" s="205"/>
      <c r="K1978" s="205"/>
      <c r="L1978" s="205"/>
      <c r="M1978" s="205"/>
      <c r="N1978" s="205"/>
      <c r="O1978" s="205"/>
      <c r="P1978" s="205"/>
      <c r="Q1978" s="205"/>
      <c r="R1978" s="205"/>
      <c r="S1978" s="205"/>
      <c r="T1978" s="205"/>
      <c r="X1978" s="205"/>
      <c r="Y1978" s="205"/>
      <c r="AG1978" s="787"/>
    </row>
    <row r="1979" spans="1:33" x14ac:dyDescent="0.2">
      <c r="A1979" s="205"/>
      <c r="B1979" s="205"/>
      <c r="C1979" s="205"/>
      <c r="D1979" s="205"/>
      <c r="E1979" s="205"/>
      <c r="F1979" s="205"/>
      <c r="G1979" s="205"/>
      <c r="H1979" s="205"/>
      <c r="I1979" s="205"/>
      <c r="J1979" s="205"/>
      <c r="K1979" s="205"/>
      <c r="L1979" s="205"/>
      <c r="M1979" s="205"/>
      <c r="N1979" s="205"/>
      <c r="O1979" s="205"/>
      <c r="P1979" s="205"/>
      <c r="Q1979" s="205"/>
      <c r="R1979" s="205"/>
      <c r="S1979" s="205"/>
      <c r="T1979" s="205"/>
      <c r="X1979" s="205"/>
      <c r="Y1979" s="205"/>
      <c r="AG1979" s="787"/>
    </row>
    <row r="1980" spans="1:33" x14ac:dyDescent="0.2">
      <c r="A1980" s="205"/>
      <c r="B1980" s="205"/>
      <c r="C1980" s="205"/>
      <c r="D1980" s="205"/>
      <c r="E1980" s="205"/>
      <c r="F1980" s="205"/>
      <c r="G1980" s="205"/>
      <c r="H1980" s="205"/>
      <c r="I1980" s="205"/>
      <c r="J1980" s="205"/>
      <c r="K1980" s="205"/>
      <c r="L1980" s="205"/>
      <c r="M1980" s="205"/>
      <c r="N1980" s="205"/>
      <c r="O1980" s="205"/>
      <c r="P1980" s="205"/>
      <c r="Q1980" s="205"/>
      <c r="R1980" s="205"/>
      <c r="S1980" s="205"/>
      <c r="T1980" s="205"/>
      <c r="X1980" s="205"/>
      <c r="Y1980" s="205"/>
      <c r="AG1980" s="787"/>
    </row>
    <row r="1981" spans="1:33" x14ac:dyDescent="0.2">
      <c r="A1981" s="205"/>
      <c r="B1981" s="205"/>
      <c r="C1981" s="205"/>
      <c r="D1981" s="205"/>
      <c r="E1981" s="205"/>
      <c r="F1981" s="205"/>
      <c r="G1981" s="205"/>
      <c r="H1981" s="205"/>
      <c r="I1981" s="205"/>
      <c r="J1981" s="205"/>
      <c r="K1981" s="205"/>
      <c r="L1981" s="205"/>
      <c r="M1981" s="205"/>
      <c r="N1981" s="205"/>
      <c r="O1981" s="205"/>
      <c r="P1981" s="205"/>
      <c r="Q1981" s="205"/>
      <c r="R1981" s="205"/>
      <c r="S1981" s="205"/>
      <c r="T1981" s="205"/>
      <c r="X1981" s="205"/>
      <c r="Y1981" s="205"/>
      <c r="AG1981" s="787"/>
    </row>
    <row r="1982" spans="1:33" x14ac:dyDescent="0.2">
      <c r="A1982" s="205"/>
      <c r="B1982" s="205"/>
      <c r="C1982" s="205"/>
      <c r="D1982" s="205"/>
      <c r="E1982" s="205"/>
      <c r="F1982" s="205"/>
      <c r="G1982" s="205"/>
      <c r="H1982" s="205"/>
      <c r="I1982" s="205"/>
      <c r="J1982" s="205"/>
      <c r="K1982" s="205"/>
      <c r="L1982" s="205"/>
      <c r="M1982" s="205"/>
      <c r="N1982" s="205"/>
      <c r="O1982" s="205"/>
      <c r="P1982" s="205"/>
      <c r="Q1982" s="205"/>
      <c r="R1982" s="205"/>
      <c r="S1982" s="205"/>
      <c r="T1982" s="205"/>
      <c r="X1982" s="205"/>
      <c r="Y1982" s="205"/>
      <c r="AG1982" s="787"/>
    </row>
    <row r="1983" spans="1:33" x14ac:dyDescent="0.2">
      <c r="A1983" s="205"/>
      <c r="B1983" s="205"/>
      <c r="C1983" s="205"/>
      <c r="D1983" s="205"/>
      <c r="E1983" s="205"/>
      <c r="F1983" s="205"/>
      <c r="G1983" s="205"/>
      <c r="H1983" s="205"/>
      <c r="I1983" s="205"/>
      <c r="J1983" s="205"/>
      <c r="K1983" s="205"/>
      <c r="L1983" s="205"/>
      <c r="M1983" s="205"/>
      <c r="N1983" s="205"/>
      <c r="O1983" s="205"/>
      <c r="P1983" s="205"/>
      <c r="Q1983" s="205"/>
      <c r="R1983" s="205"/>
      <c r="S1983" s="205"/>
      <c r="T1983" s="205"/>
      <c r="X1983" s="205"/>
      <c r="Y1983" s="205"/>
      <c r="AG1983" s="787"/>
    </row>
    <row r="1984" spans="1:33" x14ac:dyDescent="0.2">
      <c r="A1984" s="205"/>
      <c r="B1984" s="205"/>
      <c r="C1984" s="205"/>
      <c r="D1984" s="205"/>
      <c r="E1984" s="205"/>
      <c r="F1984" s="205"/>
      <c r="G1984" s="205"/>
      <c r="H1984" s="205"/>
      <c r="I1984" s="205"/>
      <c r="J1984" s="205"/>
      <c r="K1984" s="205"/>
      <c r="L1984" s="205"/>
      <c r="M1984" s="205"/>
      <c r="N1984" s="205"/>
      <c r="O1984" s="205"/>
      <c r="P1984" s="205"/>
      <c r="Q1984" s="205"/>
      <c r="R1984" s="205"/>
      <c r="S1984" s="205"/>
      <c r="T1984" s="205"/>
      <c r="X1984" s="205"/>
      <c r="Y1984" s="205"/>
      <c r="AG1984" s="787"/>
    </row>
    <row r="1985" spans="1:33" x14ac:dyDescent="0.2">
      <c r="A1985" s="205"/>
      <c r="B1985" s="205"/>
      <c r="C1985" s="205"/>
      <c r="D1985" s="205"/>
      <c r="E1985" s="205"/>
      <c r="F1985" s="205"/>
      <c r="G1985" s="205"/>
      <c r="H1985" s="205"/>
      <c r="I1985" s="205"/>
      <c r="J1985" s="205"/>
      <c r="K1985" s="205"/>
      <c r="L1985" s="205"/>
      <c r="M1985" s="205"/>
      <c r="N1985" s="205"/>
      <c r="O1985" s="205"/>
      <c r="P1985" s="205"/>
      <c r="Q1985" s="205"/>
      <c r="R1985" s="205"/>
      <c r="S1985" s="205"/>
      <c r="T1985" s="205"/>
      <c r="X1985" s="205"/>
      <c r="Y1985" s="205"/>
      <c r="AG1985" s="787"/>
    </row>
    <row r="1986" spans="1:33" x14ac:dyDescent="0.2">
      <c r="A1986" s="205"/>
      <c r="B1986" s="205"/>
      <c r="C1986" s="205"/>
      <c r="D1986" s="205"/>
      <c r="E1986" s="205"/>
      <c r="F1986" s="205"/>
      <c r="G1986" s="205"/>
      <c r="H1986" s="205"/>
      <c r="I1986" s="205"/>
      <c r="J1986" s="205"/>
      <c r="K1986" s="205"/>
      <c r="L1986" s="205"/>
      <c r="M1986" s="205"/>
      <c r="N1986" s="205"/>
      <c r="O1986" s="205"/>
      <c r="P1986" s="205"/>
      <c r="Q1986" s="205"/>
      <c r="R1986" s="205"/>
      <c r="S1986" s="205"/>
      <c r="T1986" s="205"/>
      <c r="X1986" s="205"/>
      <c r="Y1986" s="205"/>
      <c r="AG1986" s="787"/>
    </row>
    <row r="1987" spans="1:33" x14ac:dyDescent="0.2">
      <c r="A1987" s="205"/>
      <c r="B1987" s="205"/>
      <c r="C1987" s="205"/>
      <c r="D1987" s="205"/>
      <c r="E1987" s="205"/>
      <c r="F1987" s="205"/>
      <c r="G1987" s="205"/>
      <c r="H1987" s="205"/>
      <c r="I1987" s="205"/>
      <c r="J1987" s="205"/>
      <c r="K1987" s="205"/>
      <c r="L1987" s="205"/>
      <c r="M1987" s="205"/>
      <c r="N1987" s="205"/>
      <c r="O1987" s="205"/>
      <c r="P1987" s="205"/>
      <c r="Q1987" s="205"/>
      <c r="R1987" s="205"/>
      <c r="S1987" s="205"/>
      <c r="T1987" s="205"/>
      <c r="X1987" s="205"/>
      <c r="Y1987" s="205"/>
      <c r="AG1987" s="787"/>
    </row>
    <row r="1988" spans="1:33" x14ac:dyDescent="0.2">
      <c r="A1988" s="205"/>
      <c r="B1988" s="205"/>
      <c r="C1988" s="205"/>
      <c r="D1988" s="205"/>
      <c r="E1988" s="205"/>
      <c r="F1988" s="205"/>
      <c r="G1988" s="205"/>
      <c r="H1988" s="205"/>
      <c r="I1988" s="205"/>
      <c r="J1988" s="205"/>
      <c r="K1988" s="205"/>
      <c r="L1988" s="205"/>
      <c r="M1988" s="205"/>
      <c r="N1988" s="205"/>
      <c r="O1988" s="205"/>
      <c r="P1988" s="205"/>
      <c r="Q1988" s="205"/>
      <c r="R1988" s="205"/>
      <c r="S1988" s="205"/>
      <c r="T1988" s="205"/>
      <c r="X1988" s="205"/>
      <c r="Y1988" s="205"/>
      <c r="AG1988" s="787"/>
    </row>
    <row r="1989" spans="1:33" x14ac:dyDescent="0.2">
      <c r="A1989" s="205"/>
      <c r="B1989" s="205"/>
      <c r="C1989" s="205"/>
      <c r="D1989" s="205"/>
      <c r="E1989" s="205"/>
      <c r="F1989" s="205"/>
      <c r="G1989" s="205"/>
      <c r="H1989" s="205"/>
      <c r="I1989" s="205"/>
      <c r="J1989" s="205"/>
      <c r="K1989" s="205"/>
      <c r="L1989" s="205"/>
      <c r="M1989" s="205"/>
      <c r="N1989" s="205"/>
      <c r="O1989" s="205"/>
      <c r="P1989" s="205"/>
      <c r="Q1989" s="205"/>
      <c r="R1989" s="205"/>
      <c r="S1989" s="205"/>
      <c r="T1989" s="205"/>
      <c r="X1989" s="205"/>
      <c r="Y1989" s="205"/>
      <c r="AG1989" s="787"/>
    </row>
    <row r="1990" spans="1:33" x14ac:dyDescent="0.2">
      <c r="A1990" s="205"/>
      <c r="B1990" s="205"/>
      <c r="C1990" s="205"/>
      <c r="D1990" s="205"/>
      <c r="E1990" s="205"/>
      <c r="F1990" s="205"/>
      <c r="G1990" s="205"/>
      <c r="H1990" s="205"/>
      <c r="I1990" s="205"/>
      <c r="J1990" s="205"/>
      <c r="K1990" s="205"/>
      <c r="L1990" s="205"/>
      <c r="M1990" s="205"/>
      <c r="N1990" s="205"/>
      <c r="O1990" s="205"/>
      <c r="P1990" s="205"/>
      <c r="Q1990" s="205"/>
      <c r="R1990" s="205"/>
      <c r="S1990" s="205"/>
      <c r="T1990" s="205"/>
      <c r="X1990" s="205"/>
      <c r="Y1990" s="205"/>
      <c r="AG1990" s="787"/>
    </row>
    <row r="1991" spans="1:33" x14ac:dyDescent="0.2">
      <c r="A1991" s="205"/>
      <c r="B1991" s="205"/>
      <c r="C1991" s="205"/>
      <c r="D1991" s="205"/>
      <c r="E1991" s="205"/>
      <c r="F1991" s="205"/>
      <c r="G1991" s="205"/>
      <c r="H1991" s="205"/>
      <c r="I1991" s="205"/>
      <c r="J1991" s="205"/>
      <c r="K1991" s="205"/>
      <c r="L1991" s="205"/>
      <c r="M1991" s="205"/>
      <c r="N1991" s="205"/>
      <c r="O1991" s="205"/>
      <c r="P1991" s="205"/>
      <c r="Q1991" s="205"/>
      <c r="R1991" s="205"/>
      <c r="S1991" s="205"/>
      <c r="T1991" s="205"/>
      <c r="X1991" s="205"/>
      <c r="Y1991" s="205"/>
      <c r="AG1991" s="787"/>
    </row>
    <row r="1992" spans="1:33" x14ac:dyDescent="0.2">
      <c r="A1992" s="205"/>
      <c r="B1992" s="205"/>
      <c r="C1992" s="205"/>
      <c r="D1992" s="205"/>
      <c r="E1992" s="205"/>
      <c r="F1992" s="205"/>
      <c r="G1992" s="205"/>
      <c r="H1992" s="205"/>
      <c r="I1992" s="205"/>
      <c r="J1992" s="205"/>
      <c r="K1992" s="205"/>
      <c r="L1992" s="205"/>
      <c r="M1992" s="205"/>
      <c r="N1992" s="205"/>
      <c r="O1992" s="205"/>
      <c r="P1992" s="205"/>
      <c r="Q1992" s="205"/>
      <c r="R1992" s="205"/>
      <c r="S1992" s="205"/>
      <c r="T1992" s="205"/>
      <c r="X1992" s="205"/>
      <c r="Y1992" s="205"/>
      <c r="AG1992" s="787"/>
    </row>
    <row r="1993" spans="1:33" x14ac:dyDescent="0.2">
      <c r="A1993" s="205"/>
      <c r="B1993" s="205"/>
      <c r="C1993" s="205"/>
      <c r="D1993" s="205"/>
      <c r="E1993" s="205"/>
      <c r="F1993" s="205"/>
      <c r="G1993" s="205"/>
      <c r="H1993" s="205"/>
      <c r="I1993" s="205"/>
      <c r="J1993" s="205"/>
      <c r="K1993" s="205"/>
      <c r="L1993" s="205"/>
      <c r="M1993" s="205"/>
      <c r="N1993" s="205"/>
      <c r="O1993" s="205"/>
      <c r="P1993" s="205"/>
      <c r="Q1993" s="205"/>
      <c r="R1993" s="205"/>
      <c r="S1993" s="205"/>
      <c r="T1993" s="205"/>
      <c r="X1993" s="205"/>
      <c r="Y1993" s="205"/>
      <c r="AG1993" s="787"/>
    </row>
    <row r="1994" spans="1:33" x14ac:dyDescent="0.2">
      <c r="A1994" s="205"/>
      <c r="B1994" s="205"/>
      <c r="C1994" s="205"/>
      <c r="D1994" s="205"/>
      <c r="E1994" s="205"/>
      <c r="F1994" s="205"/>
      <c r="G1994" s="205"/>
      <c r="H1994" s="205"/>
      <c r="I1994" s="205"/>
      <c r="J1994" s="205"/>
      <c r="K1994" s="205"/>
      <c r="L1994" s="205"/>
      <c r="M1994" s="205"/>
      <c r="N1994" s="205"/>
      <c r="O1994" s="205"/>
      <c r="P1994" s="205"/>
      <c r="Q1994" s="205"/>
      <c r="R1994" s="205"/>
      <c r="S1994" s="205"/>
      <c r="T1994" s="205"/>
      <c r="X1994" s="205"/>
      <c r="Y1994" s="205"/>
      <c r="AG1994" s="787"/>
    </row>
    <row r="1995" spans="1:33" x14ac:dyDescent="0.2">
      <c r="A1995" s="205"/>
      <c r="B1995" s="205"/>
      <c r="C1995" s="205"/>
      <c r="D1995" s="205"/>
      <c r="E1995" s="205"/>
      <c r="F1995" s="205"/>
      <c r="G1995" s="205"/>
      <c r="H1995" s="205"/>
      <c r="I1995" s="205"/>
      <c r="J1995" s="205"/>
      <c r="K1995" s="205"/>
      <c r="L1995" s="205"/>
      <c r="M1995" s="205"/>
      <c r="N1995" s="205"/>
      <c r="O1995" s="205"/>
      <c r="P1995" s="205"/>
      <c r="Q1995" s="205"/>
      <c r="R1995" s="205"/>
      <c r="S1995" s="205"/>
      <c r="T1995" s="205"/>
      <c r="X1995" s="205"/>
      <c r="Y1995" s="205"/>
      <c r="AG1995" s="787"/>
    </row>
    <row r="1996" spans="1:33" x14ac:dyDescent="0.2">
      <c r="A1996" s="205"/>
      <c r="B1996" s="205"/>
      <c r="C1996" s="205"/>
      <c r="D1996" s="205"/>
      <c r="E1996" s="205"/>
      <c r="F1996" s="205"/>
      <c r="G1996" s="205"/>
      <c r="H1996" s="205"/>
      <c r="I1996" s="205"/>
      <c r="J1996" s="205"/>
      <c r="K1996" s="205"/>
      <c r="L1996" s="205"/>
      <c r="M1996" s="205"/>
      <c r="N1996" s="205"/>
      <c r="O1996" s="205"/>
      <c r="P1996" s="205"/>
      <c r="Q1996" s="205"/>
      <c r="R1996" s="205"/>
      <c r="S1996" s="205"/>
      <c r="T1996" s="205"/>
      <c r="X1996" s="205"/>
      <c r="Y1996" s="205"/>
      <c r="AG1996" s="787"/>
    </row>
    <row r="1997" spans="1:33" x14ac:dyDescent="0.2">
      <c r="A1997" s="205"/>
      <c r="B1997" s="205"/>
      <c r="C1997" s="205"/>
      <c r="D1997" s="205"/>
      <c r="E1997" s="205"/>
      <c r="F1997" s="205"/>
      <c r="G1997" s="205"/>
      <c r="H1997" s="205"/>
      <c r="I1997" s="205"/>
      <c r="J1997" s="205"/>
      <c r="K1997" s="205"/>
      <c r="L1997" s="205"/>
      <c r="M1997" s="205"/>
      <c r="N1997" s="205"/>
      <c r="O1997" s="205"/>
      <c r="P1997" s="205"/>
      <c r="Q1997" s="205"/>
      <c r="R1997" s="205"/>
      <c r="S1997" s="205"/>
      <c r="T1997" s="205"/>
      <c r="X1997" s="205"/>
      <c r="Y1997" s="205"/>
      <c r="AG1997" s="787"/>
    </row>
    <row r="1998" spans="1:33" x14ac:dyDescent="0.2">
      <c r="A1998" s="205"/>
      <c r="B1998" s="205"/>
      <c r="C1998" s="205"/>
      <c r="D1998" s="205"/>
      <c r="E1998" s="205"/>
      <c r="F1998" s="205"/>
      <c r="G1998" s="205"/>
      <c r="H1998" s="205"/>
      <c r="I1998" s="205"/>
      <c r="J1998" s="205"/>
      <c r="K1998" s="205"/>
      <c r="L1998" s="205"/>
      <c r="M1998" s="205"/>
      <c r="N1998" s="205"/>
      <c r="O1998" s="205"/>
      <c r="P1998" s="205"/>
      <c r="Q1998" s="205"/>
      <c r="R1998" s="205"/>
      <c r="S1998" s="205"/>
      <c r="T1998" s="205"/>
      <c r="X1998" s="205"/>
      <c r="Y1998" s="205"/>
      <c r="AG1998" s="787"/>
    </row>
    <row r="1999" spans="1:33" x14ac:dyDescent="0.2">
      <c r="A1999" s="205"/>
      <c r="B1999" s="205"/>
      <c r="C1999" s="205"/>
      <c r="D1999" s="205"/>
      <c r="E1999" s="205"/>
      <c r="F1999" s="205"/>
      <c r="G1999" s="205"/>
      <c r="H1999" s="205"/>
      <c r="I1999" s="205"/>
      <c r="J1999" s="205"/>
      <c r="K1999" s="205"/>
      <c r="L1999" s="205"/>
      <c r="M1999" s="205"/>
      <c r="N1999" s="205"/>
      <c r="O1999" s="205"/>
      <c r="P1999" s="205"/>
      <c r="Q1999" s="205"/>
      <c r="R1999" s="205"/>
      <c r="S1999" s="205"/>
      <c r="T1999" s="205"/>
      <c r="X1999" s="205"/>
      <c r="Y1999" s="205"/>
      <c r="AG1999" s="787"/>
    </row>
    <row r="2000" spans="1:33" x14ac:dyDescent="0.2">
      <c r="A2000" s="205"/>
      <c r="B2000" s="205"/>
      <c r="C2000" s="205"/>
      <c r="D2000" s="205"/>
      <c r="E2000" s="205"/>
      <c r="F2000" s="205"/>
      <c r="G2000" s="205"/>
      <c r="H2000" s="205"/>
      <c r="I2000" s="205"/>
      <c r="J2000" s="205"/>
      <c r="K2000" s="205"/>
      <c r="L2000" s="205"/>
      <c r="M2000" s="205"/>
      <c r="N2000" s="205"/>
      <c r="O2000" s="205"/>
      <c r="P2000" s="205"/>
      <c r="Q2000" s="205"/>
      <c r="R2000" s="205"/>
      <c r="S2000" s="205"/>
      <c r="T2000" s="205"/>
      <c r="X2000" s="205"/>
      <c r="Y2000" s="205"/>
      <c r="AG2000" s="787"/>
    </row>
    <row r="2001" spans="1:33" x14ac:dyDescent="0.2">
      <c r="A2001" s="205"/>
      <c r="B2001" s="205"/>
      <c r="C2001" s="205"/>
      <c r="D2001" s="205"/>
      <c r="E2001" s="205"/>
      <c r="F2001" s="205"/>
      <c r="G2001" s="205"/>
      <c r="H2001" s="205"/>
      <c r="I2001" s="205"/>
      <c r="J2001" s="205"/>
      <c r="K2001" s="205"/>
      <c r="L2001" s="205"/>
      <c r="M2001" s="205"/>
      <c r="N2001" s="205"/>
      <c r="O2001" s="205"/>
      <c r="P2001" s="205"/>
      <c r="Q2001" s="205"/>
      <c r="R2001" s="205"/>
      <c r="S2001" s="205"/>
      <c r="T2001" s="205"/>
      <c r="X2001" s="205"/>
      <c r="Y2001" s="205"/>
      <c r="AG2001" s="787"/>
    </row>
    <row r="2002" spans="1:33" x14ac:dyDescent="0.2">
      <c r="A2002" s="205"/>
      <c r="B2002" s="205"/>
      <c r="C2002" s="205"/>
      <c r="D2002" s="205"/>
      <c r="E2002" s="205"/>
      <c r="F2002" s="205"/>
      <c r="G2002" s="205"/>
      <c r="H2002" s="205"/>
      <c r="I2002" s="205"/>
      <c r="J2002" s="205"/>
      <c r="K2002" s="205"/>
      <c r="L2002" s="205"/>
      <c r="M2002" s="205"/>
      <c r="N2002" s="205"/>
      <c r="O2002" s="205"/>
      <c r="P2002" s="205"/>
      <c r="Q2002" s="205"/>
      <c r="R2002" s="205"/>
      <c r="S2002" s="205"/>
      <c r="T2002" s="205"/>
      <c r="X2002" s="205"/>
      <c r="Y2002" s="205"/>
      <c r="AG2002" s="787"/>
    </row>
    <row r="2003" spans="1:33" x14ac:dyDescent="0.2">
      <c r="A2003" s="205"/>
      <c r="B2003" s="205"/>
      <c r="C2003" s="205"/>
      <c r="D2003" s="205"/>
      <c r="E2003" s="205"/>
      <c r="F2003" s="205"/>
      <c r="G2003" s="205"/>
      <c r="H2003" s="205"/>
      <c r="I2003" s="205"/>
      <c r="J2003" s="205"/>
      <c r="K2003" s="205"/>
      <c r="L2003" s="205"/>
      <c r="M2003" s="205"/>
      <c r="N2003" s="205"/>
      <c r="O2003" s="205"/>
      <c r="P2003" s="205"/>
      <c r="Q2003" s="205"/>
      <c r="R2003" s="205"/>
      <c r="S2003" s="205"/>
      <c r="T2003" s="205"/>
      <c r="X2003" s="205"/>
      <c r="Y2003" s="205"/>
      <c r="AG2003" s="787"/>
    </row>
    <row r="2004" spans="1:33" x14ac:dyDescent="0.2">
      <c r="A2004" s="205"/>
      <c r="B2004" s="205"/>
      <c r="C2004" s="205"/>
      <c r="D2004" s="205"/>
      <c r="E2004" s="205"/>
      <c r="F2004" s="205"/>
      <c r="G2004" s="205"/>
      <c r="H2004" s="205"/>
      <c r="I2004" s="205"/>
      <c r="J2004" s="205"/>
      <c r="K2004" s="205"/>
      <c r="L2004" s="205"/>
      <c r="M2004" s="205"/>
      <c r="N2004" s="205"/>
      <c r="O2004" s="205"/>
      <c r="P2004" s="205"/>
      <c r="Q2004" s="205"/>
      <c r="R2004" s="205"/>
      <c r="S2004" s="205"/>
      <c r="T2004" s="205"/>
      <c r="X2004" s="205"/>
      <c r="Y2004" s="205"/>
      <c r="AG2004" s="787"/>
    </row>
    <row r="2005" spans="1:33" x14ac:dyDescent="0.2">
      <c r="A2005" s="205"/>
      <c r="B2005" s="205"/>
      <c r="C2005" s="205"/>
      <c r="D2005" s="205"/>
      <c r="E2005" s="205"/>
      <c r="F2005" s="205"/>
      <c r="G2005" s="205"/>
      <c r="H2005" s="205"/>
      <c r="I2005" s="205"/>
      <c r="J2005" s="205"/>
      <c r="K2005" s="205"/>
      <c r="L2005" s="205"/>
      <c r="M2005" s="205"/>
      <c r="N2005" s="205"/>
      <c r="O2005" s="205"/>
      <c r="P2005" s="205"/>
      <c r="Q2005" s="205"/>
      <c r="R2005" s="205"/>
      <c r="S2005" s="205"/>
      <c r="T2005" s="205"/>
      <c r="X2005" s="205"/>
      <c r="Y2005" s="205"/>
      <c r="AG2005" s="787"/>
    </row>
    <row r="2006" spans="1:33" x14ac:dyDescent="0.2">
      <c r="A2006" s="205"/>
      <c r="B2006" s="205"/>
      <c r="C2006" s="205"/>
      <c r="D2006" s="205"/>
      <c r="E2006" s="205"/>
      <c r="F2006" s="205"/>
      <c r="G2006" s="205"/>
      <c r="H2006" s="205"/>
      <c r="I2006" s="205"/>
      <c r="J2006" s="205"/>
      <c r="K2006" s="205"/>
      <c r="L2006" s="205"/>
      <c r="M2006" s="205"/>
      <c r="N2006" s="205"/>
      <c r="O2006" s="205"/>
      <c r="P2006" s="205"/>
      <c r="Q2006" s="205"/>
      <c r="R2006" s="205"/>
      <c r="S2006" s="205"/>
      <c r="T2006" s="205"/>
      <c r="X2006" s="205"/>
      <c r="Y2006" s="205"/>
      <c r="AG2006" s="787"/>
    </row>
    <row r="2007" spans="1:33" x14ac:dyDescent="0.2">
      <c r="A2007" s="205"/>
      <c r="B2007" s="205"/>
      <c r="C2007" s="205"/>
      <c r="D2007" s="205"/>
      <c r="E2007" s="205"/>
      <c r="F2007" s="205"/>
      <c r="G2007" s="205"/>
      <c r="H2007" s="205"/>
      <c r="I2007" s="205"/>
      <c r="J2007" s="205"/>
      <c r="K2007" s="205"/>
      <c r="L2007" s="205"/>
      <c r="M2007" s="205"/>
      <c r="N2007" s="205"/>
      <c r="O2007" s="205"/>
      <c r="P2007" s="205"/>
      <c r="Q2007" s="205"/>
      <c r="R2007" s="205"/>
      <c r="S2007" s="205"/>
      <c r="T2007" s="205"/>
      <c r="X2007" s="205"/>
      <c r="Y2007" s="205"/>
      <c r="AG2007" s="787"/>
    </row>
    <row r="2008" spans="1:33" x14ac:dyDescent="0.2">
      <c r="A2008" s="205"/>
      <c r="B2008" s="205"/>
      <c r="C2008" s="205"/>
      <c r="D2008" s="205"/>
      <c r="E2008" s="205"/>
      <c r="F2008" s="205"/>
      <c r="G2008" s="205"/>
      <c r="H2008" s="205"/>
      <c r="I2008" s="205"/>
      <c r="J2008" s="205"/>
      <c r="K2008" s="205"/>
      <c r="L2008" s="205"/>
      <c r="M2008" s="205"/>
      <c r="N2008" s="205"/>
      <c r="O2008" s="205"/>
      <c r="P2008" s="205"/>
      <c r="Q2008" s="205"/>
      <c r="R2008" s="205"/>
      <c r="S2008" s="205"/>
      <c r="T2008" s="205"/>
      <c r="X2008" s="205"/>
      <c r="Y2008" s="205"/>
      <c r="AG2008" s="787"/>
    </row>
    <row r="2009" spans="1:33" x14ac:dyDescent="0.2">
      <c r="A2009" s="205"/>
      <c r="B2009" s="205"/>
      <c r="C2009" s="205"/>
      <c r="D2009" s="205"/>
      <c r="E2009" s="205"/>
      <c r="F2009" s="205"/>
      <c r="G2009" s="205"/>
      <c r="H2009" s="205"/>
      <c r="I2009" s="205"/>
      <c r="J2009" s="205"/>
      <c r="K2009" s="205"/>
      <c r="L2009" s="205"/>
      <c r="M2009" s="205"/>
      <c r="N2009" s="205"/>
      <c r="O2009" s="205"/>
      <c r="P2009" s="205"/>
      <c r="Q2009" s="205"/>
      <c r="R2009" s="205"/>
      <c r="S2009" s="205"/>
      <c r="T2009" s="205"/>
      <c r="X2009" s="205"/>
      <c r="Y2009" s="205"/>
      <c r="AG2009" s="787"/>
    </row>
    <row r="2010" spans="1:33" x14ac:dyDescent="0.2">
      <c r="A2010" s="205"/>
      <c r="B2010" s="205"/>
      <c r="C2010" s="205"/>
      <c r="D2010" s="205"/>
      <c r="E2010" s="205"/>
      <c r="F2010" s="205"/>
      <c r="G2010" s="205"/>
      <c r="H2010" s="205"/>
      <c r="I2010" s="205"/>
      <c r="J2010" s="205"/>
      <c r="K2010" s="205"/>
      <c r="L2010" s="205"/>
      <c r="M2010" s="205"/>
      <c r="N2010" s="205"/>
      <c r="O2010" s="205"/>
      <c r="P2010" s="205"/>
      <c r="Q2010" s="205"/>
      <c r="R2010" s="205"/>
      <c r="S2010" s="205"/>
      <c r="T2010" s="205"/>
      <c r="X2010" s="205"/>
      <c r="Y2010" s="205"/>
      <c r="AG2010" s="787"/>
    </row>
    <row r="2011" spans="1:33" x14ac:dyDescent="0.2">
      <c r="A2011" s="205"/>
      <c r="B2011" s="205"/>
      <c r="C2011" s="205"/>
      <c r="D2011" s="205"/>
      <c r="E2011" s="205"/>
      <c r="F2011" s="205"/>
      <c r="G2011" s="205"/>
      <c r="H2011" s="205"/>
      <c r="I2011" s="205"/>
      <c r="J2011" s="205"/>
      <c r="K2011" s="205"/>
      <c r="L2011" s="205"/>
      <c r="M2011" s="205"/>
      <c r="N2011" s="205"/>
      <c r="O2011" s="205"/>
      <c r="P2011" s="205"/>
      <c r="Q2011" s="205"/>
      <c r="R2011" s="205"/>
      <c r="S2011" s="205"/>
      <c r="T2011" s="205"/>
      <c r="X2011" s="205"/>
      <c r="Y2011" s="205"/>
      <c r="AG2011" s="787"/>
    </row>
    <row r="2012" spans="1:33" x14ac:dyDescent="0.2">
      <c r="A2012" s="205"/>
      <c r="B2012" s="205"/>
      <c r="C2012" s="205"/>
      <c r="D2012" s="205"/>
      <c r="E2012" s="205"/>
      <c r="F2012" s="205"/>
      <c r="G2012" s="205"/>
      <c r="H2012" s="205"/>
      <c r="I2012" s="205"/>
      <c r="J2012" s="205"/>
      <c r="K2012" s="205"/>
      <c r="L2012" s="205"/>
      <c r="M2012" s="205"/>
      <c r="N2012" s="205"/>
      <c r="O2012" s="205"/>
      <c r="P2012" s="205"/>
      <c r="Q2012" s="205"/>
      <c r="R2012" s="205"/>
      <c r="S2012" s="205"/>
      <c r="T2012" s="205"/>
      <c r="X2012" s="205"/>
      <c r="Y2012" s="205"/>
      <c r="AG2012" s="787"/>
    </row>
    <row r="2013" spans="1:33" x14ac:dyDescent="0.2">
      <c r="A2013" s="205"/>
      <c r="B2013" s="205"/>
      <c r="C2013" s="205"/>
      <c r="D2013" s="205"/>
      <c r="E2013" s="205"/>
      <c r="F2013" s="205"/>
      <c r="G2013" s="205"/>
      <c r="H2013" s="205"/>
      <c r="I2013" s="205"/>
      <c r="J2013" s="205"/>
      <c r="K2013" s="205"/>
      <c r="L2013" s="205"/>
      <c r="M2013" s="205"/>
      <c r="N2013" s="205"/>
      <c r="O2013" s="205"/>
      <c r="P2013" s="205"/>
      <c r="Q2013" s="205"/>
      <c r="R2013" s="205"/>
      <c r="S2013" s="205"/>
      <c r="T2013" s="205"/>
      <c r="X2013" s="205"/>
      <c r="Y2013" s="205"/>
      <c r="AG2013" s="787"/>
    </row>
    <row r="2014" spans="1:33" x14ac:dyDescent="0.2">
      <c r="A2014" s="205"/>
      <c r="B2014" s="205"/>
      <c r="C2014" s="205"/>
      <c r="D2014" s="205"/>
      <c r="E2014" s="205"/>
      <c r="F2014" s="205"/>
      <c r="G2014" s="205"/>
      <c r="H2014" s="205"/>
      <c r="I2014" s="205"/>
      <c r="J2014" s="205"/>
      <c r="K2014" s="205"/>
      <c r="L2014" s="205"/>
      <c r="M2014" s="205"/>
      <c r="N2014" s="205"/>
      <c r="O2014" s="205"/>
      <c r="P2014" s="205"/>
      <c r="Q2014" s="205"/>
      <c r="R2014" s="205"/>
      <c r="S2014" s="205"/>
      <c r="T2014" s="205"/>
      <c r="X2014" s="205"/>
      <c r="Y2014" s="205"/>
      <c r="AG2014" s="787"/>
    </row>
    <row r="2015" spans="1:33" x14ac:dyDescent="0.2">
      <c r="A2015" s="205"/>
      <c r="B2015" s="205"/>
      <c r="C2015" s="205"/>
      <c r="D2015" s="205"/>
      <c r="E2015" s="205"/>
      <c r="F2015" s="205"/>
      <c r="G2015" s="205"/>
      <c r="H2015" s="205"/>
      <c r="I2015" s="205"/>
      <c r="J2015" s="205"/>
      <c r="K2015" s="205"/>
      <c r="L2015" s="205"/>
      <c r="M2015" s="205"/>
      <c r="N2015" s="205"/>
      <c r="O2015" s="205"/>
      <c r="P2015" s="205"/>
      <c r="Q2015" s="205"/>
      <c r="R2015" s="205"/>
      <c r="S2015" s="205"/>
      <c r="T2015" s="205"/>
      <c r="X2015" s="205"/>
      <c r="Y2015" s="205"/>
      <c r="AG2015" s="787"/>
    </row>
    <row r="2016" spans="1:33" x14ac:dyDescent="0.2">
      <c r="A2016" s="205"/>
      <c r="B2016" s="205"/>
      <c r="C2016" s="205"/>
      <c r="D2016" s="205"/>
      <c r="E2016" s="205"/>
      <c r="F2016" s="205"/>
      <c r="G2016" s="205"/>
      <c r="H2016" s="205"/>
      <c r="I2016" s="205"/>
      <c r="J2016" s="205"/>
      <c r="K2016" s="205"/>
      <c r="L2016" s="205"/>
      <c r="M2016" s="205"/>
      <c r="N2016" s="205"/>
      <c r="O2016" s="205"/>
      <c r="P2016" s="205"/>
      <c r="Q2016" s="205"/>
      <c r="R2016" s="205"/>
      <c r="S2016" s="205"/>
      <c r="T2016" s="205"/>
      <c r="X2016" s="205"/>
      <c r="Y2016" s="205"/>
      <c r="AG2016" s="787"/>
    </row>
    <row r="2017" spans="1:33" x14ac:dyDescent="0.2">
      <c r="A2017" s="205"/>
      <c r="B2017" s="205"/>
      <c r="C2017" s="205"/>
      <c r="D2017" s="205"/>
      <c r="E2017" s="205"/>
      <c r="F2017" s="205"/>
      <c r="G2017" s="205"/>
      <c r="H2017" s="205"/>
      <c r="I2017" s="205"/>
      <c r="J2017" s="205"/>
      <c r="K2017" s="205"/>
      <c r="L2017" s="205"/>
      <c r="M2017" s="205"/>
      <c r="N2017" s="205"/>
      <c r="O2017" s="205"/>
      <c r="P2017" s="205"/>
      <c r="Q2017" s="205"/>
      <c r="R2017" s="205"/>
      <c r="S2017" s="205"/>
      <c r="T2017" s="205"/>
      <c r="X2017" s="205"/>
      <c r="Y2017" s="205"/>
      <c r="AG2017" s="787"/>
    </row>
    <row r="2018" spans="1:33" x14ac:dyDescent="0.2">
      <c r="A2018" s="205"/>
      <c r="B2018" s="205"/>
      <c r="C2018" s="205"/>
      <c r="D2018" s="205"/>
      <c r="E2018" s="205"/>
      <c r="F2018" s="205"/>
      <c r="G2018" s="205"/>
      <c r="H2018" s="205"/>
      <c r="I2018" s="205"/>
      <c r="J2018" s="205"/>
      <c r="K2018" s="205"/>
      <c r="L2018" s="205"/>
      <c r="M2018" s="205"/>
      <c r="N2018" s="205"/>
      <c r="O2018" s="205"/>
      <c r="P2018" s="205"/>
      <c r="Q2018" s="205"/>
      <c r="R2018" s="205"/>
      <c r="S2018" s="205"/>
      <c r="T2018" s="205"/>
      <c r="X2018" s="205"/>
      <c r="Y2018" s="205"/>
      <c r="AG2018" s="787"/>
    </row>
    <row r="2019" spans="1:33" x14ac:dyDescent="0.2">
      <c r="A2019" s="205"/>
      <c r="B2019" s="205"/>
      <c r="C2019" s="205"/>
      <c r="D2019" s="205"/>
      <c r="E2019" s="205"/>
      <c r="F2019" s="205"/>
      <c r="G2019" s="205"/>
      <c r="H2019" s="205"/>
      <c r="I2019" s="205"/>
      <c r="J2019" s="205"/>
      <c r="K2019" s="205"/>
      <c r="L2019" s="205"/>
      <c r="M2019" s="205"/>
      <c r="N2019" s="205"/>
      <c r="O2019" s="205"/>
      <c r="P2019" s="205"/>
      <c r="Q2019" s="205"/>
      <c r="R2019" s="205"/>
      <c r="S2019" s="205"/>
      <c r="T2019" s="205"/>
      <c r="X2019" s="205"/>
      <c r="Y2019" s="205"/>
      <c r="AG2019" s="787"/>
    </row>
    <row r="2020" spans="1:33" x14ac:dyDescent="0.2">
      <c r="A2020" s="205"/>
      <c r="B2020" s="205"/>
      <c r="C2020" s="205"/>
      <c r="D2020" s="205"/>
      <c r="E2020" s="205"/>
      <c r="F2020" s="205"/>
      <c r="G2020" s="205"/>
      <c r="H2020" s="205"/>
      <c r="I2020" s="205"/>
      <c r="J2020" s="205"/>
      <c r="K2020" s="205"/>
      <c r="L2020" s="205"/>
      <c r="M2020" s="205"/>
      <c r="N2020" s="205"/>
      <c r="O2020" s="205"/>
      <c r="P2020" s="205"/>
      <c r="Q2020" s="205"/>
      <c r="R2020" s="205"/>
      <c r="S2020" s="205"/>
      <c r="T2020" s="205"/>
      <c r="X2020" s="205"/>
      <c r="Y2020" s="205"/>
      <c r="AG2020" s="787"/>
    </row>
    <row r="2021" spans="1:33" x14ac:dyDescent="0.2">
      <c r="A2021" s="205"/>
      <c r="B2021" s="205"/>
      <c r="C2021" s="205"/>
      <c r="D2021" s="205"/>
      <c r="E2021" s="205"/>
      <c r="F2021" s="205"/>
      <c r="G2021" s="205"/>
      <c r="H2021" s="205"/>
      <c r="I2021" s="205"/>
      <c r="J2021" s="205"/>
      <c r="K2021" s="205"/>
      <c r="L2021" s="205"/>
      <c r="M2021" s="205"/>
      <c r="N2021" s="205"/>
      <c r="O2021" s="205"/>
      <c r="P2021" s="205"/>
      <c r="Q2021" s="205"/>
      <c r="R2021" s="205"/>
      <c r="S2021" s="205"/>
      <c r="T2021" s="205"/>
      <c r="X2021" s="205"/>
      <c r="Y2021" s="205"/>
      <c r="AG2021" s="787"/>
    </row>
    <row r="2022" spans="1:33" x14ac:dyDescent="0.2">
      <c r="A2022" s="205"/>
      <c r="B2022" s="205"/>
      <c r="C2022" s="205"/>
      <c r="D2022" s="205"/>
      <c r="E2022" s="205"/>
      <c r="F2022" s="205"/>
      <c r="G2022" s="205"/>
      <c r="H2022" s="205"/>
      <c r="I2022" s="205"/>
      <c r="J2022" s="205"/>
      <c r="K2022" s="205"/>
      <c r="L2022" s="205"/>
      <c r="M2022" s="205"/>
      <c r="N2022" s="205"/>
      <c r="O2022" s="205"/>
      <c r="P2022" s="205"/>
      <c r="Q2022" s="205"/>
      <c r="R2022" s="205"/>
      <c r="S2022" s="205"/>
      <c r="T2022" s="205"/>
      <c r="X2022" s="205"/>
      <c r="Y2022" s="205"/>
      <c r="AG2022" s="787"/>
    </row>
    <row r="2023" spans="1:33" x14ac:dyDescent="0.2">
      <c r="A2023" s="205"/>
      <c r="B2023" s="205"/>
      <c r="C2023" s="205"/>
      <c r="D2023" s="205"/>
      <c r="E2023" s="205"/>
      <c r="F2023" s="205"/>
      <c r="G2023" s="205"/>
      <c r="H2023" s="205"/>
      <c r="I2023" s="205"/>
      <c r="J2023" s="205"/>
      <c r="K2023" s="205"/>
      <c r="L2023" s="205"/>
      <c r="M2023" s="205"/>
      <c r="N2023" s="205"/>
      <c r="O2023" s="205"/>
      <c r="P2023" s="205"/>
      <c r="Q2023" s="205"/>
      <c r="R2023" s="205"/>
      <c r="S2023" s="205"/>
      <c r="T2023" s="205"/>
      <c r="X2023" s="205"/>
      <c r="Y2023" s="205"/>
      <c r="AG2023" s="787"/>
    </row>
    <row r="2024" spans="1:33" x14ac:dyDescent="0.2">
      <c r="A2024" s="205"/>
      <c r="B2024" s="205"/>
      <c r="C2024" s="205"/>
      <c r="D2024" s="205"/>
      <c r="E2024" s="205"/>
      <c r="F2024" s="205"/>
      <c r="G2024" s="205"/>
      <c r="H2024" s="205"/>
      <c r="I2024" s="205"/>
      <c r="J2024" s="205"/>
      <c r="K2024" s="205"/>
      <c r="L2024" s="205"/>
      <c r="M2024" s="205"/>
      <c r="N2024" s="205"/>
      <c r="O2024" s="205"/>
      <c r="P2024" s="205"/>
      <c r="Q2024" s="205"/>
      <c r="R2024" s="205"/>
      <c r="S2024" s="205"/>
      <c r="T2024" s="205"/>
      <c r="X2024" s="205"/>
      <c r="Y2024" s="205"/>
      <c r="AG2024" s="787"/>
    </row>
    <row r="2025" spans="1:33" x14ac:dyDescent="0.2">
      <c r="A2025" s="205"/>
      <c r="B2025" s="205"/>
      <c r="C2025" s="205"/>
      <c r="D2025" s="205"/>
      <c r="E2025" s="205"/>
      <c r="F2025" s="205"/>
      <c r="G2025" s="205"/>
      <c r="H2025" s="205"/>
      <c r="I2025" s="205"/>
      <c r="J2025" s="205"/>
      <c r="K2025" s="205"/>
      <c r="L2025" s="205"/>
      <c r="M2025" s="205"/>
      <c r="N2025" s="205"/>
      <c r="O2025" s="205"/>
      <c r="P2025" s="205"/>
      <c r="Q2025" s="205"/>
      <c r="R2025" s="205"/>
      <c r="S2025" s="205"/>
      <c r="T2025" s="205"/>
      <c r="X2025" s="205"/>
      <c r="Y2025" s="205"/>
      <c r="AG2025" s="787"/>
    </row>
    <row r="2026" spans="1:33" x14ac:dyDescent="0.2">
      <c r="A2026" s="205"/>
      <c r="B2026" s="205"/>
      <c r="C2026" s="205"/>
      <c r="D2026" s="205"/>
      <c r="E2026" s="205"/>
      <c r="F2026" s="205"/>
      <c r="G2026" s="205"/>
      <c r="H2026" s="205"/>
      <c r="I2026" s="205"/>
      <c r="J2026" s="205"/>
      <c r="K2026" s="205"/>
      <c r="L2026" s="205"/>
      <c r="M2026" s="205"/>
      <c r="N2026" s="205"/>
      <c r="O2026" s="205"/>
      <c r="P2026" s="205"/>
      <c r="Q2026" s="205"/>
      <c r="R2026" s="205"/>
      <c r="S2026" s="205"/>
      <c r="T2026" s="205"/>
      <c r="X2026" s="205"/>
      <c r="Y2026" s="205"/>
      <c r="AG2026" s="787"/>
    </row>
    <row r="2027" spans="1:33" x14ac:dyDescent="0.2">
      <c r="A2027" s="205"/>
      <c r="B2027" s="205"/>
      <c r="C2027" s="205"/>
      <c r="D2027" s="205"/>
      <c r="E2027" s="205"/>
      <c r="F2027" s="205"/>
      <c r="G2027" s="205"/>
      <c r="H2027" s="205"/>
      <c r="I2027" s="205"/>
      <c r="J2027" s="205"/>
      <c r="K2027" s="205"/>
      <c r="L2027" s="205"/>
      <c r="M2027" s="205"/>
      <c r="N2027" s="205"/>
      <c r="O2027" s="205"/>
      <c r="P2027" s="205"/>
      <c r="Q2027" s="205"/>
      <c r="R2027" s="205"/>
      <c r="S2027" s="205"/>
      <c r="T2027" s="205"/>
      <c r="X2027" s="205"/>
      <c r="Y2027" s="205"/>
      <c r="AG2027" s="787"/>
    </row>
    <row r="2028" spans="1:33" x14ac:dyDescent="0.2">
      <c r="A2028" s="205"/>
      <c r="B2028" s="205"/>
      <c r="C2028" s="205"/>
      <c r="D2028" s="205"/>
      <c r="E2028" s="205"/>
      <c r="F2028" s="205"/>
      <c r="G2028" s="205"/>
      <c r="H2028" s="205"/>
      <c r="I2028" s="205"/>
      <c r="J2028" s="205"/>
      <c r="K2028" s="205"/>
      <c r="L2028" s="205"/>
      <c r="M2028" s="205"/>
      <c r="N2028" s="205"/>
      <c r="O2028" s="205"/>
      <c r="P2028" s="205"/>
      <c r="Q2028" s="205"/>
      <c r="R2028" s="205"/>
      <c r="S2028" s="205"/>
      <c r="T2028" s="205"/>
      <c r="X2028" s="205"/>
      <c r="Y2028" s="205"/>
      <c r="AG2028" s="787"/>
    </row>
    <row r="2029" spans="1:33" x14ac:dyDescent="0.2">
      <c r="A2029" s="205"/>
      <c r="B2029" s="205"/>
      <c r="C2029" s="205"/>
      <c r="D2029" s="205"/>
      <c r="E2029" s="205"/>
      <c r="F2029" s="205"/>
      <c r="G2029" s="205"/>
      <c r="H2029" s="205"/>
      <c r="I2029" s="205"/>
      <c r="J2029" s="205"/>
      <c r="K2029" s="205"/>
      <c r="L2029" s="205"/>
      <c r="M2029" s="205"/>
      <c r="N2029" s="205"/>
      <c r="O2029" s="205"/>
      <c r="P2029" s="205"/>
      <c r="Q2029" s="205"/>
      <c r="R2029" s="205"/>
      <c r="S2029" s="205"/>
      <c r="T2029" s="205"/>
      <c r="X2029" s="205"/>
      <c r="Y2029" s="205"/>
      <c r="AG2029" s="787"/>
    </row>
    <row r="2030" spans="1:33" x14ac:dyDescent="0.2">
      <c r="A2030" s="205"/>
      <c r="B2030" s="205"/>
      <c r="C2030" s="205"/>
      <c r="D2030" s="205"/>
      <c r="E2030" s="205"/>
      <c r="F2030" s="205"/>
      <c r="G2030" s="205"/>
      <c r="H2030" s="205"/>
      <c r="I2030" s="205"/>
      <c r="J2030" s="205"/>
      <c r="K2030" s="205"/>
      <c r="L2030" s="205"/>
      <c r="M2030" s="205"/>
      <c r="N2030" s="205"/>
      <c r="O2030" s="205"/>
      <c r="P2030" s="205"/>
      <c r="Q2030" s="205"/>
      <c r="R2030" s="205"/>
      <c r="S2030" s="205"/>
      <c r="T2030" s="205"/>
      <c r="X2030" s="205"/>
      <c r="Y2030" s="205"/>
      <c r="AG2030" s="787"/>
    </row>
    <row r="2031" spans="1:33" x14ac:dyDescent="0.2">
      <c r="A2031" s="205"/>
      <c r="B2031" s="205"/>
      <c r="C2031" s="205"/>
      <c r="D2031" s="205"/>
      <c r="E2031" s="205"/>
      <c r="F2031" s="205"/>
      <c r="G2031" s="205"/>
      <c r="H2031" s="205"/>
      <c r="I2031" s="205"/>
      <c r="J2031" s="205"/>
      <c r="K2031" s="205"/>
      <c r="L2031" s="205"/>
      <c r="M2031" s="205"/>
      <c r="N2031" s="205"/>
      <c r="O2031" s="205"/>
      <c r="P2031" s="205"/>
      <c r="Q2031" s="205"/>
      <c r="R2031" s="205"/>
      <c r="S2031" s="205"/>
      <c r="T2031" s="205"/>
      <c r="X2031" s="205"/>
      <c r="Y2031" s="205"/>
      <c r="AG2031" s="787"/>
    </row>
    <row r="2032" spans="1:33" x14ac:dyDescent="0.2">
      <c r="A2032" s="205"/>
      <c r="B2032" s="205"/>
      <c r="C2032" s="205"/>
      <c r="D2032" s="205"/>
      <c r="E2032" s="205"/>
      <c r="F2032" s="205"/>
      <c r="G2032" s="205"/>
      <c r="H2032" s="205"/>
      <c r="I2032" s="205"/>
      <c r="J2032" s="205"/>
      <c r="K2032" s="205"/>
      <c r="L2032" s="205"/>
      <c r="M2032" s="205"/>
      <c r="N2032" s="205"/>
      <c r="O2032" s="205"/>
      <c r="P2032" s="205"/>
      <c r="Q2032" s="205"/>
      <c r="R2032" s="205"/>
      <c r="S2032" s="205"/>
      <c r="T2032" s="205"/>
      <c r="X2032" s="205"/>
      <c r="Y2032" s="205"/>
      <c r="AG2032" s="787"/>
    </row>
    <row r="2033" spans="1:33" x14ac:dyDescent="0.2">
      <c r="A2033" s="205"/>
      <c r="B2033" s="205"/>
      <c r="C2033" s="205"/>
      <c r="D2033" s="205"/>
      <c r="E2033" s="205"/>
      <c r="F2033" s="205"/>
      <c r="G2033" s="205"/>
      <c r="H2033" s="205"/>
      <c r="I2033" s="205"/>
      <c r="J2033" s="205"/>
      <c r="K2033" s="205"/>
      <c r="L2033" s="205"/>
      <c r="M2033" s="205"/>
      <c r="N2033" s="205"/>
      <c r="O2033" s="205"/>
      <c r="P2033" s="205"/>
      <c r="Q2033" s="205"/>
      <c r="R2033" s="205"/>
      <c r="S2033" s="205"/>
      <c r="T2033" s="205"/>
      <c r="X2033" s="205"/>
      <c r="Y2033" s="205"/>
      <c r="AG2033" s="787"/>
    </row>
    <row r="2034" spans="1:33" x14ac:dyDescent="0.2">
      <c r="A2034" s="205"/>
      <c r="B2034" s="205"/>
      <c r="C2034" s="205"/>
      <c r="D2034" s="205"/>
      <c r="E2034" s="205"/>
      <c r="F2034" s="205"/>
      <c r="G2034" s="205"/>
      <c r="H2034" s="205"/>
      <c r="I2034" s="205"/>
      <c r="J2034" s="205"/>
      <c r="K2034" s="205"/>
      <c r="L2034" s="205"/>
      <c r="M2034" s="205"/>
      <c r="N2034" s="205"/>
      <c r="O2034" s="205"/>
      <c r="P2034" s="205"/>
      <c r="Q2034" s="205"/>
      <c r="R2034" s="205"/>
      <c r="S2034" s="205"/>
      <c r="T2034" s="205"/>
      <c r="X2034" s="205"/>
      <c r="Y2034" s="205"/>
      <c r="AG2034" s="787"/>
    </row>
    <row r="2035" spans="1:33" x14ac:dyDescent="0.2">
      <c r="A2035" s="205"/>
      <c r="B2035" s="205"/>
      <c r="C2035" s="205"/>
      <c r="D2035" s="205"/>
      <c r="E2035" s="205"/>
      <c r="F2035" s="205"/>
      <c r="G2035" s="205"/>
      <c r="H2035" s="205"/>
      <c r="I2035" s="205"/>
      <c r="J2035" s="205"/>
      <c r="K2035" s="205"/>
      <c r="L2035" s="205"/>
      <c r="M2035" s="205"/>
      <c r="N2035" s="205"/>
      <c r="O2035" s="205"/>
      <c r="P2035" s="205"/>
      <c r="Q2035" s="205"/>
      <c r="R2035" s="205"/>
      <c r="S2035" s="205"/>
      <c r="T2035" s="205"/>
      <c r="X2035" s="205"/>
      <c r="Y2035" s="205"/>
      <c r="AG2035" s="787"/>
    </row>
    <row r="2036" spans="1:33" x14ac:dyDescent="0.2">
      <c r="A2036" s="205"/>
      <c r="B2036" s="205"/>
      <c r="C2036" s="205"/>
      <c r="D2036" s="205"/>
      <c r="E2036" s="205"/>
      <c r="F2036" s="205"/>
      <c r="G2036" s="205"/>
      <c r="H2036" s="205"/>
      <c r="I2036" s="205"/>
      <c r="J2036" s="205"/>
      <c r="K2036" s="205"/>
      <c r="L2036" s="205"/>
      <c r="M2036" s="205"/>
      <c r="N2036" s="205"/>
      <c r="O2036" s="205"/>
      <c r="P2036" s="205"/>
      <c r="Q2036" s="205"/>
      <c r="R2036" s="205"/>
      <c r="S2036" s="205"/>
      <c r="T2036" s="205"/>
      <c r="X2036" s="205"/>
      <c r="Y2036" s="205"/>
      <c r="AG2036" s="787"/>
    </row>
    <row r="2037" spans="1:33" x14ac:dyDescent="0.2">
      <c r="A2037" s="205"/>
      <c r="B2037" s="205"/>
      <c r="C2037" s="205"/>
      <c r="D2037" s="205"/>
      <c r="E2037" s="205"/>
      <c r="F2037" s="205"/>
      <c r="G2037" s="205"/>
      <c r="H2037" s="205"/>
      <c r="I2037" s="205"/>
      <c r="J2037" s="205"/>
      <c r="K2037" s="205"/>
      <c r="L2037" s="205"/>
      <c r="M2037" s="205"/>
      <c r="N2037" s="205"/>
      <c r="O2037" s="205"/>
      <c r="P2037" s="205"/>
      <c r="Q2037" s="205"/>
      <c r="R2037" s="205"/>
      <c r="S2037" s="205"/>
      <c r="T2037" s="205"/>
      <c r="X2037" s="205"/>
      <c r="Y2037" s="205"/>
      <c r="AG2037" s="787"/>
    </row>
    <row r="2038" spans="1:33" x14ac:dyDescent="0.2">
      <c r="A2038" s="205"/>
      <c r="B2038" s="205"/>
      <c r="C2038" s="205"/>
      <c r="D2038" s="205"/>
      <c r="E2038" s="205"/>
      <c r="F2038" s="205"/>
      <c r="G2038" s="205"/>
      <c r="H2038" s="205"/>
      <c r="I2038" s="205"/>
      <c r="J2038" s="205"/>
      <c r="K2038" s="205"/>
      <c r="L2038" s="205"/>
      <c r="M2038" s="205"/>
      <c r="N2038" s="205"/>
      <c r="O2038" s="205"/>
      <c r="P2038" s="205"/>
      <c r="Q2038" s="205"/>
      <c r="R2038" s="205"/>
      <c r="S2038" s="205"/>
      <c r="T2038" s="205"/>
      <c r="X2038" s="205"/>
      <c r="Y2038" s="205"/>
      <c r="AG2038" s="787"/>
    </row>
    <row r="2039" spans="1:33" x14ac:dyDescent="0.2">
      <c r="A2039" s="205"/>
      <c r="B2039" s="205"/>
      <c r="C2039" s="205"/>
      <c r="D2039" s="205"/>
      <c r="E2039" s="205"/>
      <c r="F2039" s="205"/>
      <c r="G2039" s="205"/>
      <c r="H2039" s="205"/>
      <c r="I2039" s="205"/>
      <c r="J2039" s="205"/>
      <c r="K2039" s="205"/>
      <c r="L2039" s="205"/>
      <c r="M2039" s="205"/>
      <c r="N2039" s="205"/>
      <c r="O2039" s="205"/>
      <c r="P2039" s="205"/>
      <c r="Q2039" s="205"/>
      <c r="R2039" s="205"/>
      <c r="S2039" s="205"/>
      <c r="T2039" s="205"/>
      <c r="X2039" s="205"/>
      <c r="Y2039" s="205"/>
      <c r="AG2039" s="787"/>
    </row>
    <row r="2040" spans="1:33" x14ac:dyDescent="0.2">
      <c r="A2040" s="205"/>
      <c r="B2040" s="205"/>
      <c r="C2040" s="205"/>
      <c r="D2040" s="205"/>
      <c r="E2040" s="205"/>
      <c r="F2040" s="205"/>
      <c r="G2040" s="205"/>
      <c r="H2040" s="205"/>
      <c r="I2040" s="205"/>
      <c r="J2040" s="205"/>
      <c r="K2040" s="205"/>
      <c r="L2040" s="205"/>
      <c r="M2040" s="205"/>
      <c r="N2040" s="205"/>
      <c r="O2040" s="205"/>
      <c r="P2040" s="205"/>
      <c r="Q2040" s="205"/>
      <c r="R2040" s="205"/>
      <c r="S2040" s="205"/>
      <c r="T2040" s="205"/>
      <c r="X2040" s="205"/>
      <c r="Y2040" s="205"/>
      <c r="AG2040" s="787"/>
    </row>
    <row r="2041" spans="1:33" x14ac:dyDescent="0.2">
      <c r="A2041" s="205"/>
      <c r="B2041" s="205"/>
      <c r="C2041" s="205"/>
      <c r="D2041" s="205"/>
      <c r="E2041" s="205"/>
      <c r="F2041" s="205"/>
      <c r="G2041" s="205"/>
      <c r="H2041" s="205"/>
      <c r="I2041" s="205"/>
      <c r="J2041" s="205"/>
      <c r="K2041" s="205"/>
      <c r="L2041" s="205"/>
      <c r="M2041" s="205"/>
      <c r="N2041" s="205"/>
      <c r="O2041" s="205"/>
      <c r="P2041" s="205"/>
      <c r="Q2041" s="205"/>
      <c r="R2041" s="205"/>
      <c r="S2041" s="205"/>
      <c r="T2041" s="205"/>
      <c r="X2041" s="205"/>
      <c r="Y2041" s="205"/>
      <c r="AG2041" s="787"/>
    </row>
    <row r="2042" spans="1:33" x14ac:dyDescent="0.2">
      <c r="A2042" s="205"/>
      <c r="B2042" s="205"/>
      <c r="C2042" s="205"/>
      <c r="D2042" s="205"/>
      <c r="E2042" s="205"/>
      <c r="F2042" s="205"/>
      <c r="G2042" s="205"/>
      <c r="H2042" s="205"/>
      <c r="I2042" s="205"/>
      <c r="J2042" s="205"/>
      <c r="K2042" s="205"/>
      <c r="L2042" s="205"/>
      <c r="M2042" s="205"/>
      <c r="N2042" s="205"/>
      <c r="O2042" s="205"/>
      <c r="P2042" s="205"/>
      <c r="Q2042" s="205"/>
      <c r="R2042" s="205"/>
      <c r="S2042" s="205"/>
      <c r="T2042" s="205"/>
      <c r="X2042" s="205"/>
      <c r="Y2042" s="205"/>
      <c r="AG2042" s="787"/>
    </row>
    <row r="2043" spans="1:33" x14ac:dyDescent="0.2">
      <c r="A2043" s="205"/>
      <c r="B2043" s="205"/>
      <c r="C2043" s="205"/>
      <c r="D2043" s="205"/>
      <c r="E2043" s="205"/>
      <c r="F2043" s="205"/>
      <c r="G2043" s="205"/>
      <c r="H2043" s="205"/>
      <c r="I2043" s="205"/>
      <c r="J2043" s="205"/>
      <c r="K2043" s="205"/>
      <c r="L2043" s="205"/>
      <c r="M2043" s="205"/>
      <c r="N2043" s="205"/>
      <c r="O2043" s="205"/>
      <c r="P2043" s="205"/>
      <c r="Q2043" s="205"/>
      <c r="R2043" s="205"/>
      <c r="S2043" s="205"/>
      <c r="T2043" s="205"/>
      <c r="X2043" s="205"/>
      <c r="Y2043" s="205"/>
      <c r="AG2043" s="787"/>
    </row>
    <row r="2044" spans="1:33" x14ac:dyDescent="0.2">
      <c r="A2044" s="205"/>
      <c r="B2044" s="205"/>
      <c r="C2044" s="205"/>
      <c r="D2044" s="205"/>
      <c r="E2044" s="205"/>
      <c r="F2044" s="205"/>
      <c r="G2044" s="205"/>
      <c r="H2044" s="205"/>
      <c r="I2044" s="205"/>
      <c r="J2044" s="205"/>
      <c r="K2044" s="205"/>
      <c r="L2044" s="205"/>
      <c r="M2044" s="205"/>
      <c r="N2044" s="205"/>
      <c r="O2044" s="205"/>
      <c r="P2044" s="205"/>
      <c r="Q2044" s="205"/>
      <c r="R2044" s="205"/>
      <c r="S2044" s="205"/>
      <c r="T2044" s="205"/>
      <c r="X2044" s="205"/>
      <c r="Y2044" s="205"/>
      <c r="AG2044" s="787"/>
    </row>
    <row r="2045" spans="1:33" x14ac:dyDescent="0.2">
      <c r="A2045" s="205"/>
      <c r="B2045" s="205"/>
      <c r="C2045" s="205"/>
      <c r="D2045" s="205"/>
      <c r="E2045" s="205"/>
      <c r="F2045" s="205"/>
      <c r="G2045" s="205"/>
      <c r="H2045" s="205"/>
      <c r="I2045" s="205"/>
      <c r="J2045" s="205"/>
      <c r="K2045" s="205"/>
      <c r="L2045" s="205"/>
      <c r="M2045" s="205"/>
      <c r="N2045" s="205"/>
      <c r="O2045" s="205"/>
      <c r="P2045" s="205"/>
      <c r="Q2045" s="205"/>
      <c r="R2045" s="205"/>
      <c r="S2045" s="205"/>
      <c r="T2045" s="205"/>
      <c r="X2045" s="205"/>
      <c r="Y2045" s="205"/>
      <c r="AG2045" s="787"/>
    </row>
    <row r="2046" spans="1:33" x14ac:dyDescent="0.2">
      <c r="A2046" s="205"/>
      <c r="B2046" s="205"/>
      <c r="C2046" s="205"/>
      <c r="D2046" s="205"/>
      <c r="E2046" s="205"/>
      <c r="F2046" s="205"/>
      <c r="G2046" s="205"/>
      <c r="H2046" s="205"/>
      <c r="I2046" s="205"/>
      <c r="J2046" s="205"/>
      <c r="K2046" s="205"/>
      <c r="L2046" s="205"/>
      <c r="M2046" s="205"/>
      <c r="N2046" s="205"/>
      <c r="O2046" s="205"/>
      <c r="P2046" s="205"/>
      <c r="Q2046" s="205"/>
      <c r="R2046" s="205"/>
      <c r="S2046" s="205"/>
      <c r="T2046" s="205"/>
      <c r="X2046" s="205"/>
      <c r="Y2046" s="205"/>
      <c r="AG2046" s="787"/>
    </row>
    <row r="2047" spans="1:33" x14ac:dyDescent="0.2">
      <c r="A2047" s="205"/>
      <c r="B2047" s="205"/>
      <c r="C2047" s="205"/>
      <c r="D2047" s="205"/>
      <c r="E2047" s="205"/>
      <c r="F2047" s="205"/>
      <c r="G2047" s="205"/>
      <c r="H2047" s="205"/>
      <c r="I2047" s="205"/>
      <c r="J2047" s="205"/>
      <c r="K2047" s="205"/>
      <c r="L2047" s="205"/>
      <c r="M2047" s="205"/>
      <c r="N2047" s="205"/>
      <c r="O2047" s="205"/>
      <c r="P2047" s="205"/>
      <c r="Q2047" s="205"/>
      <c r="R2047" s="205"/>
      <c r="S2047" s="205"/>
      <c r="T2047" s="205"/>
      <c r="X2047" s="205"/>
      <c r="Y2047" s="205"/>
      <c r="AG2047" s="787"/>
    </row>
    <row r="2048" spans="1:33" x14ac:dyDescent="0.2">
      <c r="A2048" s="205"/>
      <c r="B2048" s="205"/>
      <c r="C2048" s="205"/>
      <c r="D2048" s="205"/>
      <c r="E2048" s="205"/>
      <c r="F2048" s="205"/>
      <c r="G2048" s="205"/>
      <c r="H2048" s="205"/>
      <c r="I2048" s="205"/>
      <c r="J2048" s="205"/>
      <c r="K2048" s="205"/>
      <c r="L2048" s="205"/>
      <c r="M2048" s="205"/>
      <c r="N2048" s="205"/>
      <c r="O2048" s="205"/>
      <c r="P2048" s="205"/>
      <c r="Q2048" s="205"/>
      <c r="R2048" s="205"/>
      <c r="S2048" s="205"/>
      <c r="T2048" s="205"/>
      <c r="X2048" s="205"/>
      <c r="Y2048" s="205"/>
      <c r="AG2048" s="787"/>
    </row>
    <row r="2049" spans="1:33" x14ac:dyDescent="0.2">
      <c r="A2049" s="205"/>
      <c r="B2049" s="205"/>
      <c r="C2049" s="205"/>
      <c r="D2049" s="205"/>
      <c r="E2049" s="205"/>
      <c r="F2049" s="205"/>
      <c r="G2049" s="205"/>
      <c r="H2049" s="205"/>
      <c r="I2049" s="205"/>
      <c r="J2049" s="205"/>
      <c r="K2049" s="205"/>
      <c r="L2049" s="205"/>
      <c r="M2049" s="205"/>
      <c r="N2049" s="205"/>
      <c r="O2049" s="205"/>
      <c r="P2049" s="205"/>
      <c r="Q2049" s="205"/>
      <c r="R2049" s="205"/>
      <c r="S2049" s="205"/>
      <c r="T2049" s="205"/>
      <c r="X2049" s="205"/>
      <c r="Y2049" s="205"/>
      <c r="AG2049" s="787"/>
    </row>
    <row r="2050" spans="1:33" x14ac:dyDescent="0.2">
      <c r="A2050" s="205"/>
      <c r="B2050" s="205"/>
      <c r="C2050" s="205"/>
      <c r="D2050" s="205"/>
      <c r="E2050" s="205"/>
      <c r="F2050" s="205"/>
      <c r="G2050" s="205"/>
      <c r="H2050" s="205"/>
      <c r="I2050" s="205"/>
      <c r="J2050" s="205"/>
      <c r="K2050" s="205"/>
      <c r="L2050" s="205"/>
      <c r="M2050" s="205"/>
      <c r="N2050" s="205"/>
      <c r="O2050" s="205"/>
      <c r="P2050" s="205"/>
      <c r="Q2050" s="205"/>
      <c r="R2050" s="205"/>
      <c r="S2050" s="205"/>
      <c r="T2050" s="205"/>
      <c r="X2050" s="205"/>
      <c r="Y2050" s="205"/>
      <c r="AG2050" s="787"/>
    </row>
    <row r="2051" spans="1:33" x14ac:dyDescent="0.2">
      <c r="A2051" s="205"/>
      <c r="B2051" s="205"/>
      <c r="C2051" s="205"/>
      <c r="D2051" s="205"/>
      <c r="E2051" s="205"/>
      <c r="F2051" s="205"/>
      <c r="G2051" s="205"/>
      <c r="H2051" s="205"/>
      <c r="I2051" s="205"/>
      <c r="J2051" s="205"/>
      <c r="K2051" s="205"/>
      <c r="L2051" s="205"/>
      <c r="M2051" s="205"/>
      <c r="N2051" s="205"/>
      <c r="O2051" s="205"/>
      <c r="P2051" s="205"/>
      <c r="Q2051" s="205"/>
      <c r="R2051" s="205"/>
      <c r="S2051" s="205"/>
      <c r="T2051" s="205"/>
      <c r="X2051" s="205"/>
      <c r="Y2051" s="205"/>
      <c r="AG2051" s="787"/>
    </row>
    <row r="2052" spans="1:33" x14ac:dyDescent="0.2">
      <c r="A2052" s="205"/>
      <c r="B2052" s="205"/>
      <c r="C2052" s="205"/>
      <c r="D2052" s="205"/>
      <c r="E2052" s="205"/>
      <c r="F2052" s="205"/>
      <c r="G2052" s="205"/>
      <c r="H2052" s="205"/>
      <c r="I2052" s="205"/>
      <c r="J2052" s="205"/>
      <c r="K2052" s="205"/>
      <c r="L2052" s="205"/>
      <c r="M2052" s="205"/>
      <c r="N2052" s="205"/>
      <c r="O2052" s="205"/>
      <c r="P2052" s="205"/>
      <c r="Q2052" s="205"/>
      <c r="R2052" s="205"/>
      <c r="S2052" s="205"/>
      <c r="T2052" s="205"/>
      <c r="X2052" s="205"/>
      <c r="Y2052" s="205"/>
      <c r="AG2052" s="787"/>
    </row>
    <row r="2053" spans="1:33" x14ac:dyDescent="0.2">
      <c r="A2053" s="205"/>
      <c r="B2053" s="205"/>
      <c r="C2053" s="205"/>
      <c r="D2053" s="205"/>
      <c r="E2053" s="205"/>
      <c r="F2053" s="205"/>
      <c r="G2053" s="205"/>
      <c r="H2053" s="205"/>
      <c r="I2053" s="205"/>
      <c r="J2053" s="205"/>
      <c r="K2053" s="205"/>
      <c r="L2053" s="205"/>
      <c r="M2053" s="205"/>
      <c r="N2053" s="205"/>
      <c r="O2053" s="205"/>
      <c r="P2053" s="205"/>
      <c r="Q2053" s="205"/>
      <c r="R2053" s="205"/>
      <c r="S2053" s="205"/>
      <c r="T2053" s="205"/>
      <c r="X2053" s="205"/>
      <c r="Y2053" s="205"/>
      <c r="AG2053" s="787"/>
    </row>
    <row r="2054" spans="1:33" x14ac:dyDescent="0.2">
      <c r="A2054" s="205"/>
      <c r="B2054" s="205"/>
      <c r="C2054" s="205"/>
      <c r="D2054" s="205"/>
      <c r="E2054" s="205"/>
      <c r="F2054" s="205"/>
      <c r="G2054" s="205"/>
      <c r="H2054" s="205"/>
      <c r="I2054" s="205"/>
      <c r="J2054" s="205"/>
      <c r="K2054" s="205"/>
      <c r="L2054" s="205"/>
      <c r="M2054" s="205"/>
      <c r="N2054" s="205"/>
      <c r="O2054" s="205"/>
      <c r="P2054" s="205"/>
      <c r="Q2054" s="205"/>
      <c r="R2054" s="205"/>
      <c r="S2054" s="205"/>
      <c r="T2054" s="205"/>
      <c r="X2054" s="205"/>
      <c r="Y2054" s="205"/>
      <c r="AG2054" s="787"/>
    </row>
    <row r="2055" spans="1:33" x14ac:dyDescent="0.2">
      <c r="A2055" s="205"/>
      <c r="B2055" s="205"/>
      <c r="C2055" s="205"/>
      <c r="D2055" s="205"/>
      <c r="E2055" s="205"/>
      <c r="F2055" s="205"/>
      <c r="G2055" s="205"/>
      <c r="H2055" s="205"/>
      <c r="I2055" s="205"/>
      <c r="J2055" s="205"/>
      <c r="K2055" s="205"/>
      <c r="L2055" s="205"/>
      <c r="M2055" s="205"/>
      <c r="N2055" s="205"/>
      <c r="O2055" s="205"/>
      <c r="P2055" s="205"/>
      <c r="Q2055" s="205"/>
      <c r="R2055" s="205"/>
      <c r="S2055" s="205"/>
      <c r="T2055" s="205"/>
      <c r="X2055" s="205"/>
      <c r="Y2055" s="205"/>
      <c r="AG2055" s="787"/>
    </row>
    <row r="2056" spans="1:33" x14ac:dyDescent="0.2">
      <c r="A2056" s="205"/>
      <c r="B2056" s="205"/>
      <c r="C2056" s="205"/>
      <c r="D2056" s="205"/>
      <c r="E2056" s="205"/>
      <c r="F2056" s="205"/>
      <c r="G2056" s="205"/>
      <c r="H2056" s="205"/>
      <c r="I2056" s="205"/>
      <c r="J2056" s="205"/>
      <c r="K2056" s="205"/>
      <c r="L2056" s="205"/>
      <c r="M2056" s="205"/>
      <c r="N2056" s="205"/>
      <c r="O2056" s="205"/>
      <c r="P2056" s="205"/>
      <c r="Q2056" s="205"/>
      <c r="R2056" s="205"/>
      <c r="S2056" s="205"/>
      <c r="T2056" s="205"/>
      <c r="X2056" s="205"/>
      <c r="Y2056" s="205"/>
      <c r="AG2056" s="787"/>
    </row>
    <row r="2057" spans="1:33" x14ac:dyDescent="0.2">
      <c r="A2057" s="205"/>
      <c r="B2057" s="205"/>
      <c r="C2057" s="205"/>
      <c r="D2057" s="205"/>
      <c r="E2057" s="205"/>
      <c r="F2057" s="205"/>
      <c r="G2057" s="205"/>
      <c r="H2057" s="205"/>
      <c r="I2057" s="205"/>
      <c r="J2057" s="205"/>
      <c r="K2057" s="205"/>
      <c r="L2057" s="205"/>
      <c r="M2057" s="205"/>
      <c r="N2057" s="205"/>
      <c r="O2057" s="205"/>
      <c r="P2057" s="205"/>
      <c r="Q2057" s="205"/>
      <c r="R2057" s="205"/>
      <c r="S2057" s="205"/>
      <c r="T2057" s="205"/>
      <c r="X2057" s="205"/>
      <c r="Y2057" s="205"/>
      <c r="AG2057" s="787"/>
    </row>
    <row r="2058" spans="1:33" x14ac:dyDescent="0.2">
      <c r="A2058" s="205"/>
      <c r="B2058" s="205"/>
      <c r="C2058" s="205"/>
      <c r="D2058" s="205"/>
      <c r="E2058" s="205"/>
      <c r="F2058" s="205"/>
      <c r="G2058" s="205"/>
      <c r="H2058" s="205"/>
      <c r="I2058" s="205"/>
      <c r="J2058" s="205"/>
      <c r="K2058" s="205"/>
      <c r="L2058" s="205"/>
      <c r="M2058" s="205"/>
      <c r="N2058" s="205"/>
      <c r="O2058" s="205"/>
      <c r="P2058" s="205"/>
      <c r="Q2058" s="205"/>
      <c r="R2058" s="205"/>
      <c r="S2058" s="205"/>
      <c r="T2058" s="205"/>
      <c r="X2058" s="205"/>
      <c r="Y2058" s="205"/>
      <c r="AG2058" s="787"/>
    </row>
    <row r="2059" spans="1:33" x14ac:dyDescent="0.2">
      <c r="A2059" s="205"/>
      <c r="B2059" s="205"/>
      <c r="C2059" s="205"/>
      <c r="D2059" s="205"/>
      <c r="E2059" s="205"/>
      <c r="F2059" s="205"/>
      <c r="G2059" s="205"/>
      <c r="H2059" s="205"/>
      <c r="I2059" s="205"/>
      <c r="J2059" s="205"/>
      <c r="K2059" s="205"/>
      <c r="L2059" s="205"/>
      <c r="M2059" s="205"/>
      <c r="N2059" s="205"/>
      <c r="O2059" s="205"/>
      <c r="P2059" s="205"/>
      <c r="Q2059" s="205"/>
      <c r="R2059" s="205"/>
      <c r="S2059" s="205"/>
      <c r="T2059" s="205"/>
      <c r="X2059" s="205"/>
      <c r="Y2059" s="205"/>
      <c r="AG2059" s="787"/>
    </row>
    <row r="2060" spans="1:33" x14ac:dyDescent="0.2">
      <c r="A2060" s="205"/>
      <c r="B2060" s="205"/>
      <c r="C2060" s="205"/>
      <c r="D2060" s="205"/>
      <c r="E2060" s="205"/>
      <c r="F2060" s="205"/>
      <c r="G2060" s="205"/>
      <c r="H2060" s="205"/>
      <c r="I2060" s="205"/>
      <c r="J2060" s="205"/>
      <c r="K2060" s="205"/>
      <c r="L2060" s="205"/>
      <c r="M2060" s="205"/>
      <c r="N2060" s="205"/>
      <c r="O2060" s="205"/>
      <c r="P2060" s="205"/>
      <c r="Q2060" s="205"/>
      <c r="R2060" s="205"/>
      <c r="S2060" s="205"/>
      <c r="T2060" s="205"/>
      <c r="X2060" s="205"/>
      <c r="Y2060" s="205"/>
      <c r="AG2060" s="787"/>
    </row>
    <row r="2061" spans="1:33" x14ac:dyDescent="0.2">
      <c r="A2061" s="205"/>
      <c r="B2061" s="205"/>
      <c r="C2061" s="205"/>
      <c r="D2061" s="205"/>
      <c r="E2061" s="205"/>
      <c r="F2061" s="205"/>
      <c r="G2061" s="205"/>
      <c r="H2061" s="205"/>
      <c r="I2061" s="205"/>
      <c r="J2061" s="205"/>
      <c r="K2061" s="205"/>
      <c r="L2061" s="205"/>
      <c r="M2061" s="205"/>
      <c r="N2061" s="205"/>
      <c r="O2061" s="205"/>
      <c r="P2061" s="205"/>
      <c r="Q2061" s="205"/>
      <c r="R2061" s="205"/>
      <c r="S2061" s="205"/>
      <c r="T2061" s="205"/>
      <c r="X2061" s="205"/>
      <c r="Y2061" s="205"/>
      <c r="AG2061" s="787"/>
    </row>
    <row r="2062" spans="1:33" x14ac:dyDescent="0.2">
      <c r="A2062" s="205"/>
      <c r="B2062" s="205"/>
      <c r="C2062" s="205"/>
      <c r="D2062" s="205"/>
      <c r="E2062" s="205"/>
      <c r="F2062" s="205"/>
      <c r="G2062" s="205"/>
      <c r="H2062" s="205"/>
      <c r="I2062" s="205"/>
      <c r="J2062" s="205"/>
      <c r="K2062" s="205"/>
      <c r="L2062" s="205"/>
      <c r="M2062" s="205"/>
      <c r="N2062" s="205"/>
      <c r="O2062" s="205"/>
      <c r="P2062" s="205"/>
      <c r="Q2062" s="205"/>
      <c r="R2062" s="205"/>
      <c r="S2062" s="205"/>
      <c r="T2062" s="205"/>
      <c r="X2062" s="205"/>
      <c r="Y2062" s="205"/>
      <c r="AG2062" s="787"/>
    </row>
    <row r="2063" spans="1:33" x14ac:dyDescent="0.2">
      <c r="A2063" s="205"/>
      <c r="B2063" s="205"/>
      <c r="C2063" s="205"/>
      <c r="D2063" s="205"/>
      <c r="E2063" s="205"/>
      <c r="F2063" s="205"/>
      <c r="G2063" s="205"/>
      <c r="H2063" s="205"/>
      <c r="I2063" s="205"/>
      <c r="J2063" s="205"/>
      <c r="K2063" s="205"/>
      <c r="L2063" s="205"/>
      <c r="M2063" s="205"/>
      <c r="N2063" s="205"/>
      <c r="O2063" s="205"/>
      <c r="P2063" s="205"/>
      <c r="Q2063" s="205"/>
      <c r="R2063" s="205"/>
      <c r="S2063" s="205"/>
      <c r="T2063" s="205"/>
      <c r="X2063" s="205"/>
      <c r="Y2063" s="205"/>
      <c r="AG2063" s="787"/>
    </row>
    <row r="2064" spans="1:33" x14ac:dyDescent="0.2">
      <c r="A2064" s="205"/>
      <c r="B2064" s="205"/>
      <c r="C2064" s="205"/>
      <c r="D2064" s="205"/>
      <c r="E2064" s="205"/>
      <c r="F2064" s="205"/>
      <c r="G2064" s="205"/>
      <c r="H2064" s="205"/>
      <c r="I2064" s="205"/>
      <c r="J2064" s="205"/>
      <c r="K2064" s="205"/>
      <c r="L2064" s="205"/>
      <c r="M2064" s="205"/>
      <c r="N2064" s="205"/>
      <c r="O2064" s="205"/>
      <c r="P2064" s="205"/>
      <c r="Q2064" s="205"/>
      <c r="R2064" s="205"/>
      <c r="S2064" s="205"/>
      <c r="T2064" s="205"/>
      <c r="X2064" s="205"/>
      <c r="Y2064" s="205"/>
      <c r="AG2064" s="787"/>
    </row>
    <row r="2065" spans="1:33" x14ac:dyDescent="0.2">
      <c r="A2065" s="205"/>
      <c r="B2065" s="205"/>
      <c r="C2065" s="205"/>
      <c r="D2065" s="205"/>
      <c r="E2065" s="205"/>
      <c r="F2065" s="205"/>
      <c r="G2065" s="205"/>
      <c r="H2065" s="205"/>
      <c r="I2065" s="205"/>
      <c r="J2065" s="205"/>
      <c r="K2065" s="205"/>
      <c r="L2065" s="205"/>
      <c r="M2065" s="205"/>
      <c r="N2065" s="205"/>
      <c r="O2065" s="205"/>
      <c r="P2065" s="205"/>
      <c r="Q2065" s="205"/>
      <c r="R2065" s="205"/>
      <c r="S2065" s="205"/>
      <c r="T2065" s="205"/>
      <c r="X2065" s="205"/>
      <c r="Y2065" s="205"/>
      <c r="AG2065" s="787"/>
    </row>
    <row r="2066" spans="1:33" x14ac:dyDescent="0.2">
      <c r="A2066" s="205"/>
      <c r="B2066" s="205"/>
      <c r="C2066" s="205"/>
      <c r="D2066" s="205"/>
      <c r="E2066" s="205"/>
      <c r="F2066" s="205"/>
      <c r="G2066" s="205"/>
      <c r="H2066" s="205"/>
      <c r="I2066" s="205"/>
      <c r="J2066" s="205"/>
      <c r="K2066" s="205"/>
      <c r="L2066" s="205"/>
      <c r="M2066" s="205"/>
      <c r="N2066" s="205"/>
      <c r="O2066" s="205"/>
      <c r="P2066" s="205"/>
      <c r="Q2066" s="205"/>
      <c r="R2066" s="205"/>
      <c r="S2066" s="205"/>
      <c r="T2066" s="205"/>
      <c r="X2066" s="205"/>
      <c r="Y2066" s="205"/>
      <c r="AG2066" s="787"/>
    </row>
    <row r="2067" spans="1:33" x14ac:dyDescent="0.2">
      <c r="A2067" s="205"/>
      <c r="B2067" s="205"/>
      <c r="C2067" s="205"/>
      <c r="D2067" s="205"/>
      <c r="E2067" s="205"/>
      <c r="F2067" s="205"/>
      <c r="G2067" s="205"/>
      <c r="H2067" s="205"/>
      <c r="I2067" s="205"/>
      <c r="J2067" s="205"/>
      <c r="K2067" s="205"/>
      <c r="L2067" s="205"/>
      <c r="M2067" s="205"/>
      <c r="N2067" s="205"/>
      <c r="O2067" s="205"/>
      <c r="P2067" s="205"/>
      <c r="Q2067" s="205"/>
      <c r="R2067" s="205"/>
      <c r="S2067" s="205"/>
      <c r="T2067" s="205"/>
      <c r="X2067" s="205"/>
      <c r="Y2067" s="205"/>
      <c r="AG2067" s="787"/>
    </row>
    <row r="2068" spans="1:33" x14ac:dyDescent="0.2">
      <c r="A2068" s="205"/>
      <c r="B2068" s="205"/>
      <c r="C2068" s="205"/>
      <c r="D2068" s="205"/>
      <c r="E2068" s="205"/>
      <c r="F2068" s="205"/>
      <c r="G2068" s="205"/>
      <c r="H2068" s="205"/>
      <c r="I2068" s="205"/>
      <c r="J2068" s="205"/>
      <c r="K2068" s="205"/>
      <c r="L2068" s="205"/>
      <c r="M2068" s="205"/>
      <c r="N2068" s="205"/>
      <c r="O2068" s="205"/>
      <c r="P2068" s="205"/>
      <c r="Q2068" s="205"/>
      <c r="R2068" s="205"/>
      <c r="S2068" s="205"/>
      <c r="T2068" s="205"/>
      <c r="X2068" s="205"/>
      <c r="Y2068" s="205"/>
      <c r="AG2068" s="787"/>
    </row>
    <row r="2069" spans="1:33" x14ac:dyDescent="0.2">
      <c r="A2069" s="205"/>
      <c r="B2069" s="205"/>
      <c r="C2069" s="205"/>
      <c r="D2069" s="205"/>
      <c r="E2069" s="205"/>
      <c r="F2069" s="205"/>
      <c r="G2069" s="205"/>
      <c r="H2069" s="205"/>
      <c r="I2069" s="205"/>
      <c r="J2069" s="205"/>
      <c r="K2069" s="205"/>
      <c r="L2069" s="205"/>
      <c r="M2069" s="205"/>
      <c r="N2069" s="205"/>
      <c r="O2069" s="205"/>
      <c r="P2069" s="205"/>
      <c r="Q2069" s="205"/>
      <c r="R2069" s="205"/>
      <c r="S2069" s="205"/>
      <c r="T2069" s="205"/>
      <c r="X2069" s="205"/>
      <c r="Y2069" s="205"/>
      <c r="AG2069" s="787"/>
    </row>
    <row r="2070" spans="1:33" x14ac:dyDescent="0.2">
      <c r="A2070" s="205"/>
      <c r="B2070" s="205"/>
      <c r="C2070" s="205"/>
      <c r="D2070" s="205"/>
      <c r="E2070" s="205"/>
      <c r="F2070" s="205"/>
      <c r="G2070" s="205"/>
      <c r="H2070" s="205"/>
      <c r="I2070" s="205"/>
      <c r="J2070" s="205"/>
      <c r="K2070" s="205"/>
      <c r="L2070" s="205"/>
      <c r="M2070" s="205"/>
      <c r="N2070" s="205"/>
      <c r="O2070" s="205"/>
      <c r="P2070" s="205"/>
      <c r="Q2070" s="205"/>
      <c r="R2070" s="205"/>
      <c r="S2070" s="205"/>
      <c r="T2070" s="205"/>
      <c r="X2070" s="205"/>
      <c r="Y2070" s="205"/>
      <c r="AG2070" s="787"/>
    </row>
    <row r="2071" spans="1:33" x14ac:dyDescent="0.2">
      <c r="A2071" s="205"/>
      <c r="B2071" s="205"/>
      <c r="C2071" s="205"/>
      <c r="D2071" s="205"/>
      <c r="E2071" s="205"/>
      <c r="F2071" s="205"/>
      <c r="G2071" s="205"/>
      <c r="H2071" s="205"/>
      <c r="I2071" s="205"/>
      <c r="J2071" s="205"/>
      <c r="K2071" s="205"/>
      <c r="L2071" s="205"/>
      <c r="M2071" s="205"/>
      <c r="N2071" s="205"/>
      <c r="O2071" s="205"/>
      <c r="P2071" s="205"/>
      <c r="Q2071" s="205"/>
      <c r="R2071" s="205"/>
      <c r="S2071" s="205"/>
      <c r="T2071" s="205"/>
      <c r="X2071" s="205"/>
      <c r="Y2071" s="205"/>
      <c r="AG2071" s="787"/>
    </row>
    <row r="2072" spans="1:33" x14ac:dyDescent="0.2">
      <c r="A2072" s="205"/>
      <c r="B2072" s="205"/>
      <c r="C2072" s="205"/>
      <c r="D2072" s="205"/>
      <c r="E2072" s="205"/>
      <c r="F2072" s="205"/>
      <c r="G2072" s="205"/>
      <c r="H2072" s="205"/>
      <c r="I2072" s="205"/>
      <c r="J2072" s="205"/>
      <c r="K2072" s="205"/>
      <c r="L2072" s="205"/>
      <c r="M2072" s="205"/>
      <c r="N2072" s="205"/>
      <c r="O2072" s="205"/>
      <c r="P2072" s="205"/>
      <c r="Q2072" s="205"/>
      <c r="R2072" s="205"/>
      <c r="S2072" s="205"/>
      <c r="T2072" s="205"/>
      <c r="X2072" s="205"/>
      <c r="Y2072" s="205"/>
      <c r="AG2072" s="787"/>
    </row>
    <row r="2073" spans="1:33" x14ac:dyDescent="0.2">
      <c r="A2073" s="205"/>
      <c r="B2073" s="205"/>
      <c r="C2073" s="205"/>
      <c r="D2073" s="205"/>
      <c r="E2073" s="205"/>
      <c r="F2073" s="205"/>
      <c r="G2073" s="205"/>
      <c r="H2073" s="205"/>
      <c r="I2073" s="205"/>
      <c r="J2073" s="205"/>
      <c r="K2073" s="205"/>
      <c r="L2073" s="205"/>
      <c r="M2073" s="205"/>
      <c r="N2073" s="205"/>
      <c r="O2073" s="205"/>
      <c r="P2073" s="205"/>
      <c r="Q2073" s="205"/>
      <c r="R2073" s="205"/>
      <c r="S2073" s="205"/>
      <c r="T2073" s="205"/>
      <c r="X2073" s="205"/>
      <c r="Y2073" s="205"/>
      <c r="AG2073" s="787"/>
    </row>
    <row r="2074" spans="1:33" x14ac:dyDescent="0.2">
      <c r="A2074" s="205"/>
      <c r="B2074" s="205"/>
      <c r="C2074" s="205"/>
      <c r="D2074" s="205"/>
      <c r="E2074" s="205"/>
      <c r="F2074" s="205"/>
      <c r="G2074" s="205"/>
      <c r="H2074" s="205"/>
      <c r="I2074" s="205"/>
      <c r="J2074" s="205"/>
      <c r="K2074" s="205"/>
      <c r="L2074" s="205"/>
      <c r="M2074" s="205"/>
      <c r="N2074" s="205"/>
      <c r="O2074" s="205"/>
      <c r="P2074" s="205"/>
      <c r="Q2074" s="205"/>
      <c r="R2074" s="205"/>
      <c r="S2074" s="205"/>
      <c r="T2074" s="205"/>
      <c r="X2074" s="205"/>
      <c r="Y2074" s="205"/>
      <c r="AG2074" s="787"/>
    </row>
    <row r="2075" spans="1:33" x14ac:dyDescent="0.2">
      <c r="A2075" s="205"/>
      <c r="B2075" s="205"/>
      <c r="C2075" s="205"/>
      <c r="D2075" s="205"/>
      <c r="E2075" s="205"/>
      <c r="F2075" s="205"/>
      <c r="G2075" s="205"/>
      <c r="H2075" s="205"/>
      <c r="I2075" s="205"/>
      <c r="J2075" s="205"/>
      <c r="K2075" s="205"/>
      <c r="L2075" s="205"/>
      <c r="M2075" s="205"/>
      <c r="N2075" s="205"/>
      <c r="O2075" s="205"/>
      <c r="P2075" s="205"/>
      <c r="Q2075" s="205"/>
      <c r="R2075" s="205"/>
      <c r="S2075" s="205"/>
      <c r="T2075" s="205"/>
      <c r="X2075" s="205"/>
      <c r="Y2075" s="205"/>
      <c r="AG2075" s="787"/>
    </row>
    <row r="2076" spans="1:33" x14ac:dyDescent="0.2">
      <c r="A2076" s="205"/>
      <c r="B2076" s="205"/>
      <c r="C2076" s="205"/>
      <c r="D2076" s="205"/>
      <c r="E2076" s="205"/>
      <c r="F2076" s="205"/>
      <c r="G2076" s="205"/>
      <c r="H2076" s="205"/>
      <c r="I2076" s="205"/>
      <c r="J2076" s="205"/>
      <c r="K2076" s="205"/>
      <c r="L2076" s="205"/>
      <c r="M2076" s="205"/>
      <c r="N2076" s="205"/>
      <c r="O2076" s="205"/>
      <c r="P2076" s="205"/>
      <c r="Q2076" s="205"/>
      <c r="R2076" s="205"/>
      <c r="S2076" s="205"/>
      <c r="T2076" s="205"/>
      <c r="X2076" s="205"/>
      <c r="Y2076" s="205"/>
      <c r="AG2076" s="787"/>
    </row>
    <row r="2077" spans="1:33" x14ac:dyDescent="0.2">
      <c r="A2077" s="205"/>
      <c r="B2077" s="205"/>
      <c r="C2077" s="205"/>
      <c r="D2077" s="205"/>
      <c r="E2077" s="205"/>
      <c r="F2077" s="205"/>
      <c r="G2077" s="205"/>
      <c r="H2077" s="205"/>
      <c r="I2077" s="205"/>
      <c r="J2077" s="205"/>
      <c r="K2077" s="205"/>
      <c r="L2077" s="205"/>
      <c r="M2077" s="205"/>
      <c r="N2077" s="205"/>
      <c r="O2077" s="205"/>
      <c r="P2077" s="205"/>
      <c r="Q2077" s="205"/>
      <c r="R2077" s="205"/>
      <c r="S2077" s="205"/>
      <c r="T2077" s="205"/>
      <c r="X2077" s="205"/>
      <c r="Y2077" s="205"/>
      <c r="AG2077" s="787"/>
    </row>
    <row r="2078" spans="1:33" x14ac:dyDescent="0.2">
      <c r="A2078" s="205"/>
      <c r="B2078" s="205"/>
      <c r="C2078" s="205"/>
      <c r="D2078" s="205"/>
      <c r="E2078" s="205"/>
      <c r="F2078" s="205"/>
      <c r="G2078" s="205"/>
      <c r="H2078" s="205"/>
      <c r="I2078" s="205"/>
      <c r="J2078" s="205"/>
      <c r="K2078" s="205"/>
      <c r="L2078" s="205"/>
      <c r="M2078" s="205"/>
      <c r="N2078" s="205"/>
      <c r="O2078" s="205"/>
      <c r="P2078" s="205"/>
      <c r="Q2078" s="205"/>
      <c r="R2078" s="205"/>
      <c r="S2078" s="205"/>
      <c r="T2078" s="205"/>
      <c r="X2078" s="205"/>
      <c r="Y2078" s="205"/>
      <c r="AG2078" s="787"/>
    </row>
    <row r="2079" spans="1:33" x14ac:dyDescent="0.2">
      <c r="A2079" s="205"/>
      <c r="B2079" s="205"/>
      <c r="C2079" s="205"/>
      <c r="D2079" s="205"/>
      <c r="E2079" s="205"/>
      <c r="F2079" s="205"/>
      <c r="G2079" s="205"/>
      <c r="H2079" s="205"/>
      <c r="I2079" s="205"/>
      <c r="J2079" s="205"/>
      <c r="K2079" s="205"/>
      <c r="L2079" s="205"/>
      <c r="M2079" s="205"/>
      <c r="N2079" s="205"/>
      <c r="O2079" s="205"/>
      <c r="P2079" s="205"/>
      <c r="Q2079" s="205"/>
      <c r="R2079" s="205"/>
      <c r="S2079" s="205"/>
      <c r="T2079" s="205"/>
      <c r="X2079" s="205"/>
      <c r="Y2079" s="205"/>
      <c r="AG2079" s="787"/>
    </row>
    <row r="2080" spans="1:33" x14ac:dyDescent="0.2">
      <c r="A2080" s="205"/>
      <c r="B2080" s="205"/>
      <c r="C2080" s="205"/>
      <c r="D2080" s="205"/>
      <c r="E2080" s="205"/>
      <c r="F2080" s="205"/>
      <c r="G2080" s="205"/>
      <c r="H2080" s="205"/>
      <c r="I2080" s="205"/>
      <c r="J2080" s="205"/>
      <c r="K2080" s="205"/>
      <c r="L2080" s="205"/>
      <c r="M2080" s="205"/>
      <c r="N2080" s="205"/>
      <c r="O2080" s="205"/>
      <c r="P2080" s="205"/>
      <c r="Q2080" s="205"/>
      <c r="R2080" s="205"/>
      <c r="S2080" s="205"/>
      <c r="T2080" s="205"/>
      <c r="X2080" s="205"/>
      <c r="Y2080" s="205"/>
      <c r="AG2080" s="787"/>
    </row>
    <row r="2081" spans="1:33" x14ac:dyDescent="0.2">
      <c r="A2081" s="205"/>
      <c r="B2081" s="205"/>
      <c r="C2081" s="205"/>
      <c r="D2081" s="205"/>
      <c r="E2081" s="205"/>
      <c r="F2081" s="205"/>
      <c r="G2081" s="205"/>
      <c r="H2081" s="205"/>
      <c r="I2081" s="205"/>
      <c r="J2081" s="205"/>
      <c r="K2081" s="205"/>
      <c r="L2081" s="205"/>
      <c r="M2081" s="205"/>
      <c r="N2081" s="205"/>
      <c r="O2081" s="205"/>
      <c r="P2081" s="205"/>
      <c r="Q2081" s="205"/>
      <c r="R2081" s="205"/>
      <c r="S2081" s="205"/>
      <c r="T2081" s="205"/>
      <c r="X2081" s="205"/>
      <c r="Y2081" s="205"/>
      <c r="AG2081" s="787"/>
    </row>
    <row r="2082" spans="1:33" x14ac:dyDescent="0.2">
      <c r="A2082" s="205"/>
      <c r="B2082" s="205"/>
      <c r="C2082" s="205"/>
      <c r="D2082" s="205"/>
      <c r="E2082" s="205"/>
      <c r="F2082" s="205"/>
      <c r="G2082" s="205"/>
      <c r="H2082" s="205"/>
      <c r="I2082" s="205"/>
      <c r="J2082" s="205"/>
      <c r="K2082" s="205"/>
      <c r="L2082" s="205"/>
      <c r="M2082" s="205"/>
      <c r="N2082" s="205"/>
      <c r="O2082" s="205"/>
      <c r="P2082" s="205"/>
      <c r="Q2082" s="205"/>
      <c r="R2082" s="205"/>
      <c r="S2082" s="205"/>
      <c r="T2082" s="205"/>
      <c r="X2082" s="205"/>
      <c r="Y2082" s="205"/>
      <c r="AG2082" s="787"/>
    </row>
    <row r="2083" spans="1:33" x14ac:dyDescent="0.2">
      <c r="A2083" s="205"/>
      <c r="B2083" s="205"/>
      <c r="C2083" s="205"/>
      <c r="D2083" s="205"/>
      <c r="E2083" s="205"/>
      <c r="F2083" s="205"/>
      <c r="G2083" s="205"/>
      <c r="H2083" s="205"/>
      <c r="I2083" s="205"/>
      <c r="J2083" s="205"/>
      <c r="K2083" s="205"/>
      <c r="L2083" s="205"/>
      <c r="M2083" s="205"/>
      <c r="N2083" s="205"/>
      <c r="O2083" s="205"/>
      <c r="P2083" s="205"/>
      <c r="Q2083" s="205"/>
      <c r="R2083" s="205"/>
      <c r="S2083" s="205"/>
      <c r="T2083" s="205"/>
      <c r="X2083" s="205"/>
      <c r="Y2083" s="205"/>
      <c r="AG2083" s="787"/>
    </row>
    <row r="2084" spans="1:33" x14ac:dyDescent="0.2">
      <c r="A2084" s="205"/>
      <c r="B2084" s="205"/>
      <c r="C2084" s="205"/>
      <c r="D2084" s="205"/>
      <c r="E2084" s="205"/>
      <c r="F2084" s="205"/>
      <c r="G2084" s="205"/>
      <c r="H2084" s="205"/>
      <c r="I2084" s="205"/>
      <c r="J2084" s="205"/>
      <c r="K2084" s="205"/>
      <c r="L2084" s="205"/>
      <c r="M2084" s="205"/>
      <c r="N2084" s="205"/>
      <c r="O2084" s="205"/>
      <c r="P2084" s="205"/>
      <c r="Q2084" s="205"/>
      <c r="R2084" s="205"/>
      <c r="S2084" s="205"/>
      <c r="T2084" s="205"/>
      <c r="X2084" s="205"/>
      <c r="Y2084" s="205"/>
      <c r="AG2084" s="787"/>
    </row>
    <row r="2085" spans="1:33" x14ac:dyDescent="0.2">
      <c r="A2085" s="205"/>
      <c r="B2085" s="205"/>
      <c r="C2085" s="205"/>
      <c r="D2085" s="205"/>
      <c r="E2085" s="205"/>
      <c r="F2085" s="205"/>
      <c r="G2085" s="205"/>
      <c r="H2085" s="205"/>
      <c r="I2085" s="205"/>
      <c r="J2085" s="205"/>
      <c r="K2085" s="205"/>
      <c r="L2085" s="205"/>
      <c r="M2085" s="205"/>
      <c r="N2085" s="205"/>
      <c r="O2085" s="205"/>
      <c r="P2085" s="205"/>
      <c r="Q2085" s="205"/>
      <c r="R2085" s="205"/>
      <c r="S2085" s="205"/>
      <c r="T2085" s="205"/>
      <c r="X2085" s="205"/>
      <c r="Y2085" s="205"/>
      <c r="AG2085" s="787"/>
    </row>
    <row r="2086" spans="1:33" x14ac:dyDescent="0.2">
      <c r="A2086" s="205"/>
      <c r="B2086" s="205"/>
      <c r="C2086" s="205"/>
      <c r="D2086" s="205"/>
      <c r="E2086" s="205"/>
      <c r="F2086" s="205"/>
      <c r="G2086" s="205"/>
      <c r="H2086" s="205"/>
      <c r="I2086" s="205"/>
      <c r="J2086" s="205"/>
      <c r="K2086" s="205"/>
      <c r="L2086" s="205"/>
      <c r="M2086" s="205"/>
      <c r="N2086" s="205"/>
      <c r="O2086" s="205"/>
      <c r="P2086" s="205"/>
      <c r="Q2086" s="205"/>
      <c r="R2086" s="205"/>
      <c r="S2086" s="205"/>
      <c r="T2086" s="205"/>
      <c r="X2086" s="205"/>
      <c r="Y2086" s="205"/>
      <c r="AG2086" s="787"/>
    </row>
    <row r="2087" spans="1:33" x14ac:dyDescent="0.2">
      <c r="A2087" s="205"/>
      <c r="B2087" s="205"/>
      <c r="C2087" s="205"/>
      <c r="D2087" s="205"/>
      <c r="E2087" s="205"/>
      <c r="F2087" s="205"/>
      <c r="G2087" s="205"/>
      <c r="H2087" s="205"/>
      <c r="I2087" s="205"/>
      <c r="J2087" s="205"/>
      <c r="K2087" s="205"/>
      <c r="L2087" s="205"/>
      <c r="M2087" s="205"/>
      <c r="N2087" s="205"/>
      <c r="O2087" s="205"/>
      <c r="P2087" s="205"/>
      <c r="Q2087" s="205"/>
      <c r="R2087" s="205"/>
      <c r="S2087" s="205"/>
      <c r="T2087" s="205"/>
      <c r="X2087" s="205"/>
      <c r="Y2087" s="205"/>
      <c r="AG2087" s="787"/>
    </row>
    <row r="2088" spans="1:33" x14ac:dyDescent="0.2">
      <c r="A2088" s="205"/>
      <c r="B2088" s="205"/>
      <c r="C2088" s="205"/>
      <c r="D2088" s="205"/>
      <c r="E2088" s="205"/>
      <c r="F2088" s="205"/>
      <c r="G2088" s="205"/>
      <c r="H2088" s="205"/>
      <c r="I2088" s="205"/>
      <c r="J2088" s="205"/>
      <c r="K2088" s="205"/>
      <c r="L2088" s="205"/>
      <c r="M2088" s="205"/>
      <c r="N2088" s="205"/>
      <c r="O2088" s="205"/>
      <c r="P2088" s="205"/>
      <c r="Q2088" s="205"/>
      <c r="R2088" s="205"/>
      <c r="S2088" s="205"/>
      <c r="T2088" s="205"/>
      <c r="X2088" s="205"/>
      <c r="Y2088" s="205"/>
      <c r="AG2088" s="787"/>
    </row>
    <row r="2089" spans="1:33" x14ac:dyDescent="0.2">
      <c r="A2089" s="205"/>
      <c r="B2089" s="205"/>
      <c r="C2089" s="205"/>
      <c r="D2089" s="205"/>
      <c r="E2089" s="205"/>
      <c r="F2089" s="205"/>
      <c r="G2089" s="205"/>
      <c r="H2089" s="205"/>
      <c r="I2089" s="205"/>
      <c r="J2089" s="205"/>
      <c r="K2089" s="205"/>
      <c r="L2089" s="205"/>
      <c r="M2089" s="205"/>
      <c r="N2089" s="205"/>
      <c r="O2089" s="205"/>
      <c r="P2089" s="205"/>
      <c r="Q2089" s="205"/>
      <c r="R2089" s="205"/>
      <c r="S2089" s="205"/>
      <c r="T2089" s="205"/>
      <c r="X2089" s="205"/>
      <c r="Y2089" s="205"/>
      <c r="AG2089" s="787"/>
    </row>
    <row r="2090" spans="1:33" x14ac:dyDescent="0.2">
      <c r="A2090" s="205"/>
      <c r="B2090" s="205"/>
      <c r="C2090" s="205"/>
      <c r="D2090" s="205"/>
      <c r="E2090" s="205"/>
      <c r="F2090" s="205"/>
      <c r="G2090" s="205"/>
      <c r="H2090" s="205"/>
      <c r="I2090" s="205"/>
      <c r="J2090" s="205"/>
      <c r="K2090" s="205"/>
      <c r="L2090" s="205"/>
      <c r="M2090" s="205"/>
      <c r="N2090" s="205"/>
      <c r="O2090" s="205"/>
      <c r="P2090" s="205"/>
      <c r="Q2090" s="205"/>
      <c r="R2090" s="205"/>
      <c r="S2090" s="205"/>
      <c r="T2090" s="205"/>
      <c r="X2090" s="205"/>
      <c r="Y2090" s="205"/>
      <c r="AG2090" s="787"/>
    </row>
    <row r="2091" spans="1:33" x14ac:dyDescent="0.2">
      <c r="A2091" s="205"/>
      <c r="B2091" s="205"/>
      <c r="C2091" s="205"/>
      <c r="D2091" s="205"/>
      <c r="E2091" s="205"/>
      <c r="F2091" s="205"/>
      <c r="G2091" s="205"/>
      <c r="H2091" s="205"/>
      <c r="I2091" s="205"/>
      <c r="J2091" s="205"/>
      <c r="K2091" s="205"/>
      <c r="L2091" s="205"/>
      <c r="M2091" s="205"/>
      <c r="N2091" s="205"/>
      <c r="O2091" s="205"/>
      <c r="P2091" s="205"/>
      <c r="Q2091" s="205"/>
      <c r="R2091" s="205"/>
      <c r="S2091" s="205"/>
      <c r="T2091" s="205"/>
      <c r="X2091" s="205"/>
      <c r="Y2091" s="205"/>
      <c r="AG2091" s="787"/>
    </row>
    <row r="2092" spans="1:33" x14ac:dyDescent="0.2">
      <c r="A2092" s="205"/>
      <c r="B2092" s="205"/>
      <c r="C2092" s="205"/>
      <c r="D2092" s="205"/>
      <c r="E2092" s="205"/>
      <c r="F2092" s="205"/>
      <c r="G2092" s="205"/>
      <c r="H2092" s="205"/>
      <c r="I2092" s="205"/>
      <c r="J2092" s="205"/>
      <c r="K2092" s="205"/>
      <c r="L2092" s="205"/>
      <c r="M2092" s="205"/>
      <c r="N2092" s="205"/>
      <c r="O2092" s="205"/>
      <c r="P2092" s="205"/>
      <c r="Q2092" s="205"/>
      <c r="R2092" s="205"/>
      <c r="S2092" s="205"/>
      <c r="T2092" s="205"/>
      <c r="X2092" s="205"/>
      <c r="Y2092" s="205"/>
      <c r="AG2092" s="787"/>
    </row>
    <row r="2093" spans="1:33" x14ac:dyDescent="0.2">
      <c r="A2093" s="205"/>
      <c r="B2093" s="205"/>
      <c r="C2093" s="205"/>
      <c r="D2093" s="205"/>
      <c r="E2093" s="205"/>
      <c r="F2093" s="205"/>
      <c r="G2093" s="205"/>
      <c r="H2093" s="205"/>
      <c r="I2093" s="205"/>
      <c r="J2093" s="205"/>
      <c r="K2093" s="205"/>
      <c r="L2093" s="205"/>
      <c r="M2093" s="205"/>
      <c r="N2093" s="205"/>
      <c r="O2093" s="205"/>
      <c r="P2093" s="205"/>
      <c r="Q2093" s="205"/>
      <c r="R2093" s="205"/>
      <c r="S2093" s="205"/>
      <c r="T2093" s="205"/>
      <c r="X2093" s="205"/>
      <c r="Y2093" s="205"/>
      <c r="AG2093" s="787"/>
    </row>
    <row r="2094" spans="1:33" x14ac:dyDescent="0.2">
      <c r="A2094" s="205"/>
      <c r="B2094" s="205"/>
      <c r="C2094" s="205"/>
      <c r="D2094" s="205"/>
      <c r="E2094" s="205"/>
      <c r="F2094" s="205"/>
      <c r="G2094" s="205"/>
      <c r="H2094" s="205"/>
      <c r="I2094" s="205"/>
      <c r="J2094" s="205"/>
      <c r="K2094" s="205"/>
      <c r="L2094" s="205"/>
      <c r="M2094" s="205"/>
      <c r="N2094" s="205"/>
      <c r="O2094" s="205"/>
      <c r="P2094" s="205"/>
      <c r="Q2094" s="205"/>
      <c r="R2094" s="205"/>
      <c r="S2094" s="205"/>
      <c r="T2094" s="205"/>
      <c r="X2094" s="205"/>
      <c r="Y2094" s="205"/>
      <c r="AG2094" s="787"/>
    </row>
    <row r="2095" spans="1:33" x14ac:dyDescent="0.2">
      <c r="A2095" s="205"/>
      <c r="B2095" s="205"/>
      <c r="C2095" s="205"/>
      <c r="D2095" s="205"/>
      <c r="E2095" s="205"/>
      <c r="F2095" s="205"/>
      <c r="G2095" s="205"/>
      <c r="H2095" s="205"/>
      <c r="I2095" s="205"/>
      <c r="J2095" s="205"/>
      <c r="K2095" s="205"/>
      <c r="L2095" s="205"/>
      <c r="M2095" s="205"/>
      <c r="N2095" s="205"/>
      <c r="O2095" s="205"/>
      <c r="P2095" s="205"/>
      <c r="Q2095" s="205"/>
      <c r="R2095" s="205"/>
      <c r="S2095" s="205"/>
      <c r="T2095" s="205"/>
      <c r="X2095" s="205"/>
      <c r="Y2095" s="205"/>
      <c r="AG2095" s="787"/>
    </row>
    <row r="2096" spans="1:33" x14ac:dyDescent="0.2">
      <c r="A2096" s="205"/>
      <c r="B2096" s="205"/>
      <c r="C2096" s="205"/>
      <c r="D2096" s="205"/>
      <c r="E2096" s="205"/>
      <c r="F2096" s="205"/>
      <c r="G2096" s="205"/>
      <c r="H2096" s="205"/>
      <c r="I2096" s="205"/>
      <c r="J2096" s="205"/>
      <c r="K2096" s="205"/>
      <c r="L2096" s="205"/>
      <c r="M2096" s="205"/>
      <c r="N2096" s="205"/>
      <c r="O2096" s="205"/>
      <c r="P2096" s="205"/>
      <c r="Q2096" s="205"/>
      <c r="R2096" s="205"/>
      <c r="S2096" s="205"/>
      <c r="T2096" s="205"/>
      <c r="X2096" s="205"/>
      <c r="Y2096" s="205"/>
      <c r="AG2096" s="787"/>
    </row>
    <row r="2097" spans="1:33" x14ac:dyDescent="0.2">
      <c r="A2097" s="205"/>
      <c r="B2097" s="205"/>
      <c r="C2097" s="205"/>
      <c r="D2097" s="205"/>
      <c r="E2097" s="205"/>
      <c r="F2097" s="205"/>
      <c r="G2097" s="205"/>
      <c r="H2097" s="205"/>
      <c r="I2097" s="205"/>
      <c r="J2097" s="205"/>
      <c r="K2097" s="205"/>
      <c r="L2097" s="205"/>
      <c r="M2097" s="205"/>
      <c r="N2097" s="205"/>
      <c r="O2097" s="205"/>
      <c r="P2097" s="205"/>
      <c r="Q2097" s="205"/>
      <c r="R2097" s="205"/>
      <c r="S2097" s="205"/>
      <c r="T2097" s="205"/>
      <c r="X2097" s="205"/>
      <c r="Y2097" s="205"/>
      <c r="AG2097" s="787"/>
    </row>
    <row r="2098" spans="1:33" x14ac:dyDescent="0.2">
      <c r="A2098" s="205"/>
      <c r="B2098" s="205"/>
      <c r="C2098" s="205"/>
      <c r="D2098" s="205"/>
      <c r="E2098" s="205"/>
      <c r="F2098" s="205"/>
      <c r="G2098" s="205"/>
      <c r="H2098" s="205"/>
      <c r="I2098" s="205"/>
      <c r="J2098" s="205"/>
      <c r="K2098" s="205"/>
      <c r="L2098" s="205"/>
      <c r="M2098" s="205"/>
      <c r="N2098" s="205"/>
      <c r="O2098" s="205"/>
      <c r="P2098" s="205"/>
      <c r="Q2098" s="205"/>
      <c r="R2098" s="205"/>
      <c r="S2098" s="205"/>
      <c r="T2098" s="205"/>
      <c r="X2098" s="205"/>
      <c r="Y2098" s="205"/>
      <c r="AG2098" s="787"/>
    </row>
    <row r="2099" spans="1:33" x14ac:dyDescent="0.2">
      <c r="A2099" s="205"/>
      <c r="B2099" s="205"/>
      <c r="C2099" s="205"/>
      <c r="D2099" s="205"/>
      <c r="E2099" s="205"/>
      <c r="F2099" s="205"/>
      <c r="G2099" s="205"/>
      <c r="H2099" s="205"/>
      <c r="I2099" s="205"/>
      <c r="J2099" s="205"/>
      <c r="K2099" s="205"/>
      <c r="L2099" s="205"/>
      <c r="M2099" s="205"/>
      <c r="N2099" s="205"/>
      <c r="O2099" s="205"/>
      <c r="P2099" s="205"/>
      <c r="Q2099" s="205"/>
      <c r="R2099" s="205"/>
      <c r="S2099" s="205"/>
      <c r="T2099" s="205"/>
      <c r="X2099" s="205"/>
      <c r="Y2099" s="205"/>
      <c r="AG2099" s="787"/>
    </row>
    <row r="2100" spans="1:33" x14ac:dyDescent="0.2">
      <c r="A2100" s="205"/>
      <c r="B2100" s="205"/>
      <c r="C2100" s="205"/>
      <c r="D2100" s="205"/>
      <c r="E2100" s="205"/>
      <c r="F2100" s="205"/>
      <c r="G2100" s="205"/>
      <c r="H2100" s="205"/>
      <c r="I2100" s="205"/>
      <c r="J2100" s="205"/>
      <c r="K2100" s="205"/>
      <c r="L2100" s="205"/>
      <c r="M2100" s="205"/>
      <c r="N2100" s="205"/>
      <c r="O2100" s="205"/>
      <c r="P2100" s="205"/>
      <c r="Q2100" s="205"/>
      <c r="R2100" s="205"/>
      <c r="S2100" s="205"/>
      <c r="T2100" s="205"/>
      <c r="X2100" s="205"/>
      <c r="Y2100" s="205"/>
      <c r="AG2100" s="787"/>
    </row>
    <row r="2101" spans="1:33" x14ac:dyDescent="0.2">
      <c r="A2101" s="205"/>
      <c r="B2101" s="205"/>
      <c r="C2101" s="205"/>
      <c r="D2101" s="205"/>
      <c r="E2101" s="205"/>
      <c r="F2101" s="205"/>
      <c r="G2101" s="205"/>
      <c r="H2101" s="205"/>
      <c r="I2101" s="205"/>
      <c r="J2101" s="205"/>
      <c r="K2101" s="205"/>
      <c r="L2101" s="205"/>
      <c r="M2101" s="205"/>
      <c r="N2101" s="205"/>
      <c r="O2101" s="205"/>
      <c r="P2101" s="205"/>
      <c r="Q2101" s="205"/>
      <c r="R2101" s="205"/>
      <c r="S2101" s="205"/>
      <c r="T2101" s="205"/>
      <c r="X2101" s="205"/>
      <c r="Y2101" s="205"/>
      <c r="AG2101" s="787"/>
    </row>
    <row r="2102" spans="1:33" x14ac:dyDescent="0.2">
      <c r="A2102" s="205"/>
      <c r="B2102" s="205"/>
      <c r="C2102" s="205"/>
      <c r="D2102" s="205"/>
      <c r="E2102" s="205"/>
      <c r="F2102" s="205"/>
      <c r="G2102" s="205"/>
      <c r="H2102" s="205"/>
      <c r="I2102" s="205"/>
      <c r="J2102" s="205"/>
      <c r="K2102" s="205"/>
      <c r="L2102" s="205"/>
      <c r="M2102" s="205"/>
      <c r="N2102" s="205"/>
      <c r="O2102" s="205"/>
      <c r="P2102" s="205"/>
      <c r="Q2102" s="205"/>
      <c r="R2102" s="205"/>
      <c r="S2102" s="205"/>
      <c r="T2102" s="205"/>
      <c r="X2102" s="205"/>
      <c r="Y2102" s="205"/>
      <c r="AG2102" s="787"/>
    </row>
    <row r="2103" spans="1:33" x14ac:dyDescent="0.2">
      <c r="A2103" s="205"/>
      <c r="B2103" s="205"/>
      <c r="C2103" s="205"/>
      <c r="D2103" s="205"/>
      <c r="E2103" s="205"/>
      <c r="F2103" s="205"/>
      <c r="G2103" s="205"/>
      <c r="H2103" s="205"/>
      <c r="I2103" s="205"/>
      <c r="J2103" s="205"/>
      <c r="K2103" s="205"/>
      <c r="L2103" s="205"/>
      <c r="M2103" s="205"/>
      <c r="N2103" s="205"/>
      <c r="O2103" s="205"/>
      <c r="P2103" s="205"/>
      <c r="Q2103" s="205"/>
      <c r="R2103" s="205"/>
      <c r="S2103" s="205"/>
      <c r="T2103" s="205"/>
      <c r="X2103" s="205"/>
      <c r="Y2103" s="205"/>
      <c r="AG2103" s="787"/>
    </row>
    <row r="2104" spans="1:33" x14ac:dyDescent="0.2">
      <c r="A2104" s="205"/>
      <c r="B2104" s="205"/>
      <c r="C2104" s="205"/>
      <c r="D2104" s="205"/>
      <c r="E2104" s="205"/>
      <c r="F2104" s="205"/>
      <c r="G2104" s="205"/>
      <c r="H2104" s="205"/>
      <c r="I2104" s="205"/>
      <c r="J2104" s="205"/>
      <c r="K2104" s="205"/>
      <c r="L2104" s="205"/>
      <c r="M2104" s="205"/>
      <c r="N2104" s="205"/>
      <c r="O2104" s="205"/>
      <c r="P2104" s="205"/>
      <c r="Q2104" s="205"/>
      <c r="R2104" s="205"/>
      <c r="S2104" s="205"/>
      <c r="T2104" s="205"/>
      <c r="X2104" s="205"/>
      <c r="Y2104" s="205"/>
      <c r="AG2104" s="787"/>
    </row>
    <row r="2105" spans="1:33" x14ac:dyDescent="0.2">
      <c r="A2105" s="205"/>
      <c r="B2105" s="205"/>
      <c r="C2105" s="205"/>
      <c r="D2105" s="205"/>
      <c r="E2105" s="205"/>
      <c r="F2105" s="205"/>
      <c r="G2105" s="205"/>
      <c r="H2105" s="205"/>
      <c r="I2105" s="205"/>
      <c r="J2105" s="205"/>
      <c r="K2105" s="205"/>
      <c r="L2105" s="205"/>
      <c r="M2105" s="205"/>
      <c r="N2105" s="205"/>
      <c r="O2105" s="205"/>
      <c r="P2105" s="205"/>
      <c r="Q2105" s="205"/>
      <c r="R2105" s="205"/>
      <c r="S2105" s="205"/>
      <c r="T2105" s="205"/>
      <c r="X2105" s="205"/>
      <c r="Y2105" s="205"/>
      <c r="AG2105" s="787"/>
    </row>
    <row r="2106" spans="1:33" x14ac:dyDescent="0.2">
      <c r="A2106" s="205"/>
      <c r="B2106" s="205"/>
      <c r="C2106" s="205"/>
      <c r="D2106" s="205"/>
      <c r="E2106" s="205"/>
      <c r="F2106" s="205"/>
      <c r="G2106" s="205"/>
      <c r="H2106" s="205"/>
      <c r="I2106" s="205"/>
      <c r="J2106" s="205"/>
      <c r="K2106" s="205"/>
      <c r="L2106" s="205"/>
      <c r="M2106" s="205"/>
      <c r="N2106" s="205"/>
      <c r="O2106" s="205"/>
      <c r="P2106" s="205"/>
      <c r="Q2106" s="205"/>
      <c r="R2106" s="205"/>
      <c r="S2106" s="205"/>
      <c r="T2106" s="205"/>
      <c r="X2106" s="205"/>
      <c r="Y2106" s="205"/>
      <c r="AG2106" s="787"/>
    </row>
    <row r="2107" spans="1:33" x14ac:dyDescent="0.2">
      <c r="A2107" s="205"/>
      <c r="B2107" s="205"/>
      <c r="C2107" s="205"/>
      <c r="D2107" s="205"/>
      <c r="E2107" s="205"/>
      <c r="F2107" s="205"/>
      <c r="G2107" s="205"/>
      <c r="H2107" s="205"/>
      <c r="I2107" s="205"/>
      <c r="J2107" s="205"/>
      <c r="K2107" s="205"/>
      <c r="L2107" s="205"/>
      <c r="M2107" s="205"/>
      <c r="N2107" s="205"/>
      <c r="O2107" s="205"/>
      <c r="P2107" s="205"/>
      <c r="Q2107" s="205"/>
      <c r="R2107" s="205"/>
      <c r="S2107" s="205"/>
      <c r="T2107" s="205"/>
      <c r="X2107" s="205"/>
      <c r="Y2107" s="205"/>
      <c r="AG2107" s="787"/>
    </row>
    <row r="2108" spans="1:33" x14ac:dyDescent="0.2">
      <c r="A2108" s="205"/>
      <c r="B2108" s="205"/>
      <c r="C2108" s="205"/>
      <c r="D2108" s="205"/>
      <c r="E2108" s="205"/>
      <c r="F2108" s="205"/>
      <c r="G2108" s="205"/>
      <c r="H2108" s="205"/>
      <c r="I2108" s="205"/>
      <c r="J2108" s="205"/>
      <c r="K2108" s="205"/>
      <c r="L2108" s="205"/>
      <c r="M2108" s="205"/>
      <c r="N2108" s="205"/>
      <c r="O2108" s="205"/>
      <c r="P2108" s="205"/>
      <c r="Q2108" s="205"/>
      <c r="R2108" s="205"/>
      <c r="S2108" s="205"/>
      <c r="T2108" s="205"/>
      <c r="X2108" s="205"/>
      <c r="Y2108" s="205"/>
      <c r="AG2108" s="787"/>
    </row>
    <row r="2109" spans="1:33" x14ac:dyDescent="0.2">
      <c r="A2109" s="205"/>
      <c r="B2109" s="205"/>
      <c r="C2109" s="205"/>
      <c r="D2109" s="205"/>
      <c r="E2109" s="205"/>
      <c r="F2109" s="205"/>
      <c r="G2109" s="205"/>
      <c r="H2109" s="205"/>
      <c r="I2109" s="205"/>
      <c r="J2109" s="205"/>
      <c r="K2109" s="205"/>
      <c r="L2109" s="205"/>
      <c r="M2109" s="205"/>
      <c r="N2109" s="205"/>
      <c r="O2109" s="205"/>
      <c r="P2109" s="205"/>
      <c r="Q2109" s="205"/>
      <c r="R2109" s="205"/>
      <c r="S2109" s="205"/>
      <c r="T2109" s="205"/>
      <c r="X2109" s="205"/>
      <c r="Y2109" s="205"/>
      <c r="AG2109" s="787"/>
    </row>
    <row r="2110" spans="1:33" x14ac:dyDescent="0.2">
      <c r="A2110" s="205"/>
      <c r="B2110" s="205"/>
      <c r="C2110" s="205"/>
      <c r="D2110" s="205"/>
      <c r="E2110" s="205"/>
      <c r="F2110" s="205"/>
      <c r="G2110" s="205"/>
      <c r="H2110" s="205"/>
      <c r="I2110" s="205"/>
      <c r="J2110" s="205"/>
      <c r="K2110" s="205"/>
      <c r="L2110" s="205"/>
      <c r="M2110" s="205"/>
      <c r="N2110" s="205"/>
      <c r="O2110" s="205"/>
      <c r="P2110" s="205"/>
      <c r="Q2110" s="205"/>
      <c r="R2110" s="205"/>
      <c r="S2110" s="205"/>
      <c r="T2110" s="205"/>
      <c r="X2110" s="205"/>
      <c r="Y2110" s="205"/>
      <c r="AG2110" s="787"/>
    </row>
    <row r="2111" spans="1:33" x14ac:dyDescent="0.2">
      <c r="A2111" s="205"/>
      <c r="B2111" s="205"/>
      <c r="C2111" s="205"/>
      <c r="D2111" s="205"/>
      <c r="E2111" s="205"/>
      <c r="F2111" s="205"/>
      <c r="G2111" s="205"/>
      <c r="H2111" s="205"/>
      <c r="I2111" s="205"/>
      <c r="J2111" s="205"/>
      <c r="K2111" s="205"/>
      <c r="L2111" s="205"/>
      <c r="M2111" s="205"/>
      <c r="N2111" s="205"/>
      <c r="O2111" s="205"/>
      <c r="P2111" s="205"/>
      <c r="Q2111" s="205"/>
      <c r="R2111" s="205"/>
      <c r="S2111" s="205"/>
      <c r="T2111" s="205"/>
      <c r="X2111" s="205"/>
      <c r="Y2111" s="205"/>
      <c r="AG2111" s="787"/>
    </row>
    <row r="2112" spans="1:33" x14ac:dyDescent="0.2">
      <c r="A2112" s="205"/>
      <c r="B2112" s="205"/>
      <c r="C2112" s="205"/>
      <c r="D2112" s="205"/>
      <c r="E2112" s="205"/>
      <c r="F2112" s="205"/>
      <c r="G2112" s="205"/>
      <c r="H2112" s="205"/>
      <c r="I2112" s="205"/>
      <c r="J2112" s="205"/>
      <c r="K2112" s="205"/>
      <c r="L2112" s="205"/>
      <c r="M2112" s="205"/>
      <c r="N2112" s="205"/>
      <c r="O2112" s="205"/>
      <c r="P2112" s="205"/>
      <c r="Q2112" s="205"/>
      <c r="R2112" s="205"/>
      <c r="S2112" s="205"/>
      <c r="T2112" s="205"/>
      <c r="X2112" s="205"/>
      <c r="Y2112" s="205"/>
      <c r="AG2112" s="787"/>
    </row>
    <row r="2113" spans="1:33" x14ac:dyDescent="0.2">
      <c r="A2113" s="205"/>
      <c r="B2113" s="205"/>
      <c r="C2113" s="205"/>
      <c r="D2113" s="205"/>
      <c r="E2113" s="205"/>
      <c r="F2113" s="205"/>
      <c r="G2113" s="205"/>
      <c r="H2113" s="205"/>
      <c r="I2113" s="205"/>
      <c r="J2113" s="205"/>
      <c r="K2113" s="205"/>
      <c r="L2113" s="205"/>
      <c r="M2113" s="205"/>
      <c r="N2113" s="205"/>
      <c r="O2113" s="205"/>
      <c r="P2113" s="205"/>
      <c r="Q2113" s="205"/>
      <c r="R2113" s="205"/>
      <c r="S2113" s="205"/>
      <c r="T2113" s="205"/>
      <c r="X2113" s="205"/>
      <c r="Y2113" s="205"/>
      <c r="AG2113" s="787"/>
    </row>
    <row r="2114" spans="1:33" x14ac:dyDescent="0.2">
      <c r="A2114" s="205"/>
      <c r="B2114" s="205"/>
      <c r="C2114" s="205"/>
      <c r="D2114" s="205"/>
      <c r="E2114" s="205"/>
      <c r="F2114" s="205"/>
      <c r="G2114" s="205"/>
      <c r="H2114" s="205"/>
      <c r="I2114" s="205"/>
      <c r="J2114" s="205"/>
      <c r="K2114" s="205"/>
      <c r="L2114" s="205"/>
      <c r="M2114" s="205"/>
      <c r="N2114" s="205"/>
      <c r="O2114" s="205"/>
      <c r="P2114" s="205"/>
      <c r="Q2114" s="205"/>
      <c r="R2114" s="205"/>
      <c r="S2114" s="205"/>
      <c r="T2114" s="205"/>
      <c r="X2114" s="205"/>
      <c r="Y2114" s="205"/>
      <c r="AG2114" s="787"/>
    </row>
    <row r="2115" spans="1:33" x14ac:dyDescent="0.2">
      <c r="A2115" s="205"/>
      <c r="B2115" s="205"/>
      <c r="C2115" s="205"/>
      <c r="D2115" s="205"/>
      <c r="E2115" s="205"/>
      <c r="F2115" s="205"/>
      <c r="G2115" s="205"/>
      <c r="H2115" s="205"/>
      <c r="I2115" s="205"/>
      <c r="J2115" s="205"/>
      <c r="K2115" s="205"/>
      <c r="L2115" s="205"/>
      <c r="M2115" s="205"/>
      <c r="N2115" s="205"/>
      <c r="O2115" s="205"/>
      <c r="P2115" s="205"/>
      <c r="Q2115" s="205"/>
      <c r="R2115" s="205"/>
      <c r="S2115" s="205"/>
      <c r="T2115" s="205"/>
      <c r="X2115" s="205"/>
      <c r="Y2115" s="205"/>
      <c r="AG2115" s="787"/>
    </row>
    <row r="2116" spans="1:33" x14ac:dyDescent="0.2">
      <c r="A2116" s="205"/>
      <c r="B2116" s="205"/>
      <c r="C2116" s="205"/>
      <c r="D2116" s="205"/>
      <c r="E2116" s="205"/>
      <c r="F2116" s="205"/>
      <c r="G2116" s="205"/>
      <c r="H2116" s="205"/>
      <c r="I2116" s="205"/>
      <c r="J2116" s="205"/>
      <c r="K2116" s="205"/>
      <c r="L2116" s="205"/>
      <c r="M2116" s="205"/>
      <c r="N2116" s="205"/>
      <c r="O2116" s="205"/>
      <c r="P2116" s="205"/>
      <c r="Q2116" s="205"/>
      <c r="R2116" s="205"/>
      <c r="S2116" s="205"/>
      <c r="T2116" s="205"/>
      <c r="X2116" s="205"/>
      <c r="Y2116" s="205"/>
      <c r="AG2116" s="787"/>
    </row>
    <row r="2117" spans="1:33" x14ac:dyDescent="0.2">
      <c r="A2117" s="205"/>
      <c r="B2117" s="205"/>
      <c r="C2117" s="205"/>
      <c r="D2117" s="205"/>
      <c r="E2117" s="205"/>
      <c r="F2117" s="205"/>
      <c r="G2117" s="205"/>
      <c r="H2117" s="205"/>
      <c r="I2117" s="205"/>
      <c r="J2117" s="205"/>
      <c r="K2117" s="205"/>
      <c r="L2117" s="205"/>
      <c r="M2117" s="205"/>
      <c r="N2117" s="205"/>
      <c r="O2117" s="205"/>
      <c r="P2117" s="205"/>
      <c r="Q2117" s="205"/>
      <c r="R2117" s="205"/>
      <c r="S2117" s="205"/>
      <c r="T2117" s="205"/>
      <c r="X2117" s="205"/>
      <c r="Y2117" s="205"/>
      <c r="AG2117" s="787"/>
    </row>
    <row r="2118" spans="1:33" x14ac:dyDescent="0.2">
      <c r="A2118" s="205"/>
      <c r="B2118" s="205"/>
      <c r="C2118" s="205"/>
      <c r="D2118" s="205"/>
      <c r="E2118" s="205"/>
      <c r="F2118" s="205"/>
      <c r="G2118" s="205"/>
      <c r="H2118" s="205"/>
      <c r="I2118" s="205"/>
      <c r="J2118" s="205"/>
      <c r="K2118" s="205"/>
      <c r="L2118" s="205"/>
      <c r="M2118" s="205"/>
      <c r="N2118" s="205"/>
      <c r="O2118" s="205"/>
      <c r="P2118" s="205"/>
      <c r="Q2118" s="205"/>
      <c r="R2118" s="205"/>
      <c r="S2118" s="205"/>
      <c r="T2118" s="205"/>
      <c r="X2118" s="205"/>
      <c r="Y2118" s="205"/>
      <c r="AG2118" s="787"/>
    </row>
    <row r="2119" spans="1:33" x14ac:dyDescent="0.2">
      <c r="A2119" s="205"/>
      <c r="B2119" s="205"/>
      <c r="C2119" s="205"/>
      <c r="D2119" s="205"/>
      <c r="E2119" s="205"/>
      <c r="F2119" s="205"/>
      <c r="G2119" s="205"/>
      <c r="H2119" s="205"/>
      <c r="I2119" s="205"/>
      <c r="J2119" s="205"/>
      <c r="K2119" s="205"/>
      <c r="L2119" s="205"/>
      <c r="M2119" s="205"/>
      <c r="N2119" s="205"/>
      <c r="O2119" s="205"/>
      <c r="P2119" s="205"/>
      <c r="Q2119" s="205"/>
      <c r="R2119" s="205"/>
      <c r="S2119" s="205"/>
      <c r="T2119" s="205"/>
      <c r="X2119" s="205"/>
      <c r="Y2119" s="205"/>
      <c r="AG2119" s="787"/>
    </row>
    <row r="2120" spans="1:33" x14ac:dyDescent="0.2">
      <c r="A2120" s="205"/>
      <c r="B2120" s="205"/>
      <c r="C2120" s="205"/>
      <c r="D2120" s="205"/>
      <c r="E2120" s="205"/>
      <c r="F2120" s="205"/>
      <c r="G2120" s="205"/>
      <c r="H2120" s="205"/>
      <c r="I2120" s="205"/>
      <c r="J2120" s="205"/>
      <c r="K2120" s="205"/>
      <c r="L2120" s="205"/>
      <c r="M2120" s="205"/>
      <c r="N2120" s="205"/>
      <c r="O2120" s="205"/>
      <c r="P2120" s="205"/>
      <c r="Q2120" s="205"/>
      <c r="R2120" s="205"/>
      <c r="S2120" s="205"/>
      <c r="T2120" s="205"/>
      <c r="X2120" s="205"/>
      <c r="Y2120" s="205"/>
      <c r="AG2120" s="787"/>
    </row>
    <row r="2121" spans="1:33" x14ac:dyDescent="0.2">
      <c r="A2121" s="205"/>
      <c r="B2121" s="205"/>
      <c r="C2121" s="205"/>
      <c r="D2121" s="205"/>
      <c r="E2121" s="205"/>
      <c r="F2121" s="205"/>
      <c r="G2121" s="205"/>
      <c r="H2121" s="205"/>
      <c r="I2121" s="205"/>
      <c r="J2121" s="205"/>
      <c r="K2121" s="205"/>
      <c r="L2121" s="205"/>
      <c r="M2121" s="205"/>
      <c r="N2121" s="205"/>
      <c r="O2121" s="205"/>
      <c r="P2121" s="205"/>
      <c r="Q2121" s="205"/>
      <c r="R2121" s="205"/>
      <c r="S2121" s="205"/>
      <c r="T2121" s="205"/>
      <c r="X2121" s="205"/>
      <c r="Y2121" s="205"/>
      <c r="AG2121" s="787"/>
    </row>
    <row r="2122" spans="1:33" x14ac:dyDescent="0.2">
      <c r="A2122" s="205"/>
      <c r="B2122" s="205"/>
      <c r="C2122" s="205"/>
      <c r="D2122" s="205"/>
      <c r="E2122" s="205"/>
      <c r="F2122" s="205"/>
      <c r="G2122" s="205"/>
      <c r="H2122" s="205"/>
      <c r="I2122" s="205"/>
      <c r="J2122" s="205"/>
      <c r="K2122" s="205"/>
      <c r="L2122" s="205"/>
      <c r="M2122" s="205"/>
      <c r="N2122" s="205"/>
      <c r="O2122" s="205"/>
      <c r="P2122" s="205"/>
      <c r="Q2122" s="205"/>
      <c r="R2122" s="205"/>
      <c r="S2122" s="205"/>
      <c r="T2122" s="205"/>
      <c r="X2122" s="205"/>
      <c r="Y2122" s="205"/>
      <c r="AG2122" s="787"/>
    </row>
    <row r="2123" spans="1:33" x14ac:dyDescent="0.2">
      <c r="A2123" s="205"/>
      <c r="B2123" s="205"/>
      <c r="C2123" s="205"/>
      <c r="D2123" s="205"/>
      <c r="E2123" s="205"/>
      <c r="F2123" s="205"/>
      <c r="G2123" s="205"/>
      <c r="H2123" s="205"/>
      <c r="I2123" s="205"/>
      <c r="J2123" s="205"/>
      <c r="K2123" s="205"/>
      <c r="L2123" s="205"/>
      <c r="M2123" s="205"/>
      <c r="N2123" s="205"/>
      <c r="O2123" s="205"/>
      <c r="P2123" s="205"/>
      <c r="Q2123" s="205"/>
      <c r="R2123" s="205"/>
      <c r="S2123" s="205"/>
      <c r="T2123" s="205"/>
      <c r="X2123" s="205"/>
      <c r="Y2123" s="205"/>
      <c r="AG2123" s="787"/>
    </row>
    <row r="2124" spans="1:33" x14ac:dyDescent="0.2">
      <c r="A2124" s="205"/>
      <c r="B2124" s="205"/>
      <c r="C2124" s="205"/>
      <c r="D2124" s="205"/>
      <c r="E2124" s="205"/>
      <c r="F2124" s="205"/>
      <c r="G2124" s="205"/>
      <c r="H2124" s="205"/>
      <c r="I2124" s="205"/>
      <c r="J2124" s="205"/>
      <c r="K2124" s="205"/>
      <c r="L2124" s="205"/>
      <c r="M2124" s="205"/>
      <c r="N2124" s="205"/>
      <c r="O2124" s="205"/>
      <c r="P2124" s="205"/>
      <c r="Q2124" s="205"/>
      <c r="R2124" s="205"/>
      <c r="S2124" s="205"/>
      <c r="T2124" s="205"/>
      <c r="X2124" s="205"/>
      <c r="Y2124" s="205"/>
      <c r="AG2124" s="787"/>
    </row>
    <row r="2125" spans="1:33" x14ac:dyDescent="0.2">
      <c r="A2125" s="205"/>
      <c r="B2125" s="205"/>
      <c r="C2125" s="205"/>
      <c r="D2125" s="205"/>
      <c r="E2125" s="205"/>
      <c r="F2125" s="205"/>
      <c r="G2125" s="205"/>
      <c r="H2125" s="205"/>
      <c r="I2125" s="205"/>
      <c r="J2125" s="205"/>
      <c r="K2125" s="205"/>
      <c r="L2125" s="205"/>
      <c r="M2125" s="205"/>
      <c r="N2125" s="205"/>
      <c r="O2125" s="205"/>
      <c r="P2125" s="205"/>
      <c r="Q2125" s="205"/>
      <c r="R2125" s="205"/>
      <c r="S2125" s="205"/>
      <c r="T2125" s="205"/>
      <c r="X2125" s="205"/>
      <c r="Y2125" s="205"/>
      <c r="AG2125" s="787"/>
    </row>
    <row r="2126" spans="1:33" x14ac:dyDescent="0.2">
      <c r="A2126" s="205"/>
      <c r="B2126" s="205"/>
      <c r="C2126" s="205"/>
      <c r="D2126" s="205"/>
      <c r="E2126" s="205"/>
      <c r="F2126" s="205"/>
      <c r="G2126" s="205"/>
      <c r="H2126" s="205"/>
      <c r="I2126" s="205"/>
      <c r="J2126" s="205"/>
      <c r="K2126" s="205"/>
      <c r="L2126" s="205"/>
      <c r="M2126" s="205"/>
      <c r="N2126" s="205"/>
      <c r="O2126" s="205"/>
      <c r="P2126" s="205"/>
      <c r="Q2126" s="205"/>
      <c r="R2126" s="205"/>
      <c r="S2126" s="205"/>
      <c r="T2126" s="205"/>
      <c r="X2126" s="205"/>
      <c r="Y2126" s="205"/>
      <c r="AG2126" s="787"/>
    </row>
    <row r="2127" spans="1:33" x14ac:dyDescent="0.2">
      <c r="A2127" s="205"/>
      <c r="B2127" s="205"/>
      <c r="C2127" s="205"/>
      <c r="D2127" s="205"/>
      <c r="E2127" s="205"/>
      <c r="F2127" s="205"/>
      <c r="G2127" s="205"/>
      <c r="H2127" s="205"/>
      <c r="I2127" s="205"/>
      <c r="J2127" s="205"/>
      <c r="K2127" s="205"/>
      <c r="L2127" s="205"/>
      <c r="M2127" s="205"/>
      <c r="N2127" s="205"/>
      <c r="O2127" s="205"/>
      <c r="P2127" s="205"/>
      <c r="Q2127" s="205"/>
      <c r="R2127" s="205"/>
      <c r="S2127" s="205"/>
      <c r="T2127" s="205"/>
      <c r="X2127" s="205"/>
      <c r="Y2127" s="205"/>
      <c r="AG2127" s="787"/>
    </row>
    <row r="2128" spans="1:33" x14ac:dyDescent="0.2">
      <c r="A2128" s="205"/>
      <c r="B2128" s="205"/>
      <c r="C2128" s="205"/>
      <c r="D2128" s="205"/>
      <c r="E2128" s="205"/>
      <c r="F2128" s="205"/>
      <c r="G2128" s="205"/>
      <c r="H2128" s="205"/>
      <c r="I2128" s="205"/>
      <c r="J2128" s="205"/>
      <c r="K2128" s="205"/>
      <c r="L2128" s="205"/>
      <c r="M2128" s="205"/>
      <c r="N2128" s="205"/>
      <c r="O2128" s="205"/>
      <c r="P2128" s="205"/>
      <c r="Q2128" s="205"/>
      <c r="R2128" s="205"/>
      <c r="S2128" s="205"/>
      <c r="T2128" s="205"/>
      <c r="X2128" s="205"/>
      <c r="Y2128" s="205"/>
      <c r="AG2128" s="787"/>
    </row>
    <row r="2129" spans="1:33" x14ac:dyDescent="0.2">
      <c r="A2129" s="205"/>
      <c r="B2129" s="205"/>
      <c r="C2129" s="205"/>
      <c r="D2129" s="205"/>
      <c r="E2129" s="205"/>
      <c r="F2129" s="205"/>
      <c r="G2129" s="205"/>
      <c r="H2129" s="205"/>
      <c r="I2129" s="205"/>
      <c r="J2129" s="205"/>
      <c r="K2129" s="205"/>
      <c r="L2129" s="205"/>
      <c r="M2129" s="205"/>
      <c r="N2129" s="205"/>
      <c r="O2129" s="205"/>
      <c r="P2129" s="205"/>
      <c r="Q2129" s="205"/>
      <c r="R2129" s="205"/>
      <c r="S2129" s="205"/>
      <c r="T2129" s="205"/>
      <c r="X2129" s="205"/>
      <c r="Y2129" s="205"/>
      <c r="AG2129" s="787"/>
    </row>
    <row r="2130" spans="1:33" x14ac:dyDescent="0.2">
      <c r="A2130" s="205"/>
      <c r="B2130" s="205"/>
      <c r="C2130" s="205"/>
      <c r="D2130" s="205"/>
      <c r="E2130" s="205"/>
      <c r="F2130" s="205"/>
      <c r="G2130" s="205"/>
      <c r="H2130" s="205"/>
      <c r="I2130" s="205"/>
      <c r="J2130" s="205"/>
      <c r="K2130" s="205"/>
      <c r="L2130" s="205"/>
      <c r="M2130" s="205"/>
      <c r="N2130" s="205"/>
      <c r="O2130" s="205"/>
      <c r="P2130" s="205"/>
      <c r="Q2130" s="205"/>
      <c r="R2130" s="205"/>
      <c r="S2130" s="205"/>
      <c r="T2130" s="205"/>
      <c r="X2130" s="205"/>
      <c r="Y2130" s="205"/>
      <c r="AG2130" s="787"/>
    </row>
    <row r="2131" spans="1:33" x14ac:dyDescent="0.2">
      <c r="A2131" s="205"/>
      <c r="B2131" s="205"/>
      <c r="C2131" s="205"/>
      <c r="D2131" s="205"/>
      <c r="E2131" s="205"/>
      <c r="F2131" s="205"/>
      <c r="G2131" s="205"/>
      <c r="H2131" s="205"/>
      <c r="I2131" s="205"/>
      <c r="J2131" s="205"/>
      <c r="K2131" s="205"/>
      <c r="L2131" s="205"/>
      <c r="M2131" s="205"/>
      <c r="N2131" s="205"/>
      <c r="O2131" s="205"/>
      <c r="P2131" s="205"/>
      <c r="Q2131" s="205"/>
      <c r="R2131" s="205"/>
      <c r="S2131" s="205"/>
      <c r="T2131" s="205"/>
      <c r="X2131" s="205"/>
      <c r="Y2131" s="205"/>
      <c r="AG2131" s="787"/>
    </row>
    <row r="2132" spans="1:33" x14ac:dyDescent="0.2">
      <c r="A2132" s="205"/>
      <c r="B2132" s="205"/>
      <c r="C2132" s="205"/>
      <c r="D2132" s="205"/>
      <c r="E2132" s="205"/>
      <c r="F2132" s="205"/>
      <c r="G2132" s="205"/>
      <c r="H2132" s="205"/>
      <c r="I2132" s="205"/>
      <c r="J2132" s="205"/>
      <c r="K2132" s="205"/>
      <c r="L2132" s="205"/>
      <c r="M2132" s="205"/>
      <c r="N2132" s="205"/>
      <c r="O2132" s="205"/>
      <c r="P2132" s="205"/>
      <c r="Q2132" s="205"/>
      <c r="R2132" s="205"/>
      <c r="S2132" s="205"/>
      <c r="T2132" s="205"/>
      <c r="X2132" s="205"/>
      <c r="Y2132" s="205"/>
      <c r="AG2132" s="787"/>
    </row>
    <row r="2133" spans="1:33" x14ac:dyDescent="0.2">
      <c r="A2133" s="205"/>
      <c r="B2133" s="205"/>
      <c r="C2133" s="205"/>
      <c r="D2133" s="205"/>
      <c r="E2133" s="205"/>
      <c r="F2133" s="205"/>
      <c r="G2133" s="205"/>
      <c r="H2133" s="205"/>
      <c r="I2133" s="205"/>
      <c r="J2133" s="205"/>
      <c r="K2133" s="205"/>
      <c r="L2133" s="205"/>
      <c r="M2133" s="205"/>
      <c r="N2133" s="205"/>
      <c r="O2133" s="205"/>
      <c r="P2133" s="205"/>
      <c r="Q2133" s="205"/>
      <c r="R2133" s="205"/>
      <c r="S2133" s="205"/>
      <c r="T2133" s="205"/>
      <c r="X2133" s="205"/>
      <c r="Y2133" s="205"/>
      <c r="AG2133" s="787"/>
    </row>
    <row r="2134" spans="1:33" x14ac:dyDescent="0.2">
      <c r="A2134" s="205"/>
      <c r="B2134" s="205"/>
      <c r="C2134" s="205"/>
      <c r="D2134" s="205"/>
      <c r="E2134" s="205"/>
      <c r="F2134" s="205"/>
      <c r="G2134" s="205"/>
      <c r="H2134" s="205"/>
      <c r="I2134" s="205"/>
      <c r="J2134" s="205"/>
      <c r="K2134" s="205"/>
      <c r="L2134" s="205"/>
      <c r="M2134" s="205"/>
      <c r="N2134" s="205"/>
      <c r="O2134" s="205"/>
      <c r="P2134" s="205"/>
      <c r="Q2134" s="205"/>
      <c r="R2134" s="205"/>
      <c r="S2134" s="205"/>
      <c r="T2134" s="205"/>
      <c r="X2134" s="205"/>
      <c r="Y2134" s="205"/>
      <c r="AG2134" s="787"/>
    </row>
    <row r="2135" spans="1:33" x14ac:dyDescent="0.2">
      <c r="A2135" s="205"/>
      <c r="B2135" s="205"/>
      <c r="C2135" s="205"/>
      <c r="D2135" s="205"/>
      <c r="E2135" s="205"/>
      <c r="F2135" s="205"/>
      <c r="G2135" s="205"/>
      <c r="H2135" s="205"/>
      <c r="I2135" s="205"/>
      <c r="J2135" s="205"/>
      <c r="K2135" s="205"/>
      <c r="L2135" s="205"/>
      <c r="M2135" s="205"/>
      <c r="N2135" s="205"/>
      <c r="O2135" s="205"/>
      <c r="P2135" s="205"/>
      <c r="Q2135" s="205"/>
      <c r="R2135" s="205"/>
      <c r="S2135" s="205"/>
      <c r="T2135" s="205"/>
      <c r="X2135" s="205"/>
      <c r="Y2135" s="205"/>
      <c r="AG2135" s="787"/>
    </row>
    <row r="2136" spans="1:33" x14ac:dyDescent="0.2">
      <c r="A2136" s="205"/>
      <c r="B2136" s="205"/>
      <c r="C2136" s="205"/>
      <c r="D2136" s="205"/>
      <c r="E2136" s="205"/>
      <c r="F2136" s="205"/>
      <c r="G2136" s="205"/>
      <c r="H2136" s="205"/>
      <c r="I2136" s="205"/>
      <c r="J2136" s="205"/>
      <c r="K2136" s="205"/>
      <c r="L2136" s="205"/>
      <c r="M2136" s="205"/>
      <c r="N2136" s="205"/>
      <c r="O2136" s="205"/>
      <c r="P2136" s="205"/>
      <c r="Q2136" s="205"/>
      <c r="R2136" s="205"/>
      <c r="S2136" s="205"/>
      <c r="T2136" s="205"/>
      <c r="X2136" s="205"/>
      <c r="Y2136" s="205"/>
      <c r="AG2136" s="787"/>
    </row>
    <row r="2137" spans="1:33" x14ac:dyDescent="0.2">
      <c r="A2137" s="205"/>
      <c r="B2137" s="205"/>
      <c r="C2137" s="205"/>
      <c r="D2137" s="205"/>
      <c r="E2137" s="205"/>
      <c r="F2137" s="205"/>
      <c r="G2137" s="205"/>
      <c r="H2137" s="205"/>
      <c r="I2137" s="205"/>
      <c r="J2137" s="205"/>
      <c r="K2137" s="205"/>
      <c r="L2137" s="205"/>
      <c r="M2137" s="205"/>
      <c r="N2137" s="205"/>
      <c r="O2137" s="205"/>
      <c r="P2137" s="205"/>
      <c r="Q2137" s="205"/>
      <c r="R2137" s="205"/>
      <c r="S2137" s="205"/>
      <c r="T2137" s="205"/>
      <c r="X2137" s="205"/>
      <c r="Y2137" s="205"/>
      <c r="AG2137" s="787"/>
    </row>
    <row r="2138" spans="1:33" x14ac:dyDescent="0.2">
      <c r="A2138" s="205"/>
      <c r="B2138" s="205"/>
      <c r="C2138" s="205"/>
      <c r="D2138" s="205"/>
      <c r="E2138" s="205"/>
      <c r="F2138" s="205"/>
      <c r="G2138" s="205"/>
      <c r="H2138" s="205"/>
      <c r="I2138" s="205"/>
      <c r="J2138" s="205"/>
      <c r="K2138" s="205"/>
      <c r="L2138" s="205"/>
      <c r="M2138" s="205"/>
      <c r="N2138" s="205"/>
      <c r="O2138" s="205"/>
      <c r="P2138" s="205"/>
      <c r="Q2138" s="205"/>
      <c r="R2138" s="205"/>
      <c r="S2138" s="205"/>
      <c r="T2138" s="205"/>
      <c r="X2138" s="205"/>
      <c r="Y2138" s="205"/>
      <c r="AG2138" s="787"/>
    </row>
    <row r="2139" spans="1:33" x14ac:dyDescent="0.2">
      <c r="A2139" s="205"/>
      <c r="B2139" s="205"/>
      <c r="C2139" s="205"/>
      <c r="D2139" s="205"/>
      <c r="E2139" s="205"/>
      <c r="F2139" s="205"/>
      <c r="G2139" s="205"/>
      <c r="H2139" s="205"/>
      <c r="I2139" s="205"/>
      <c r="J2139" s="205"/>
      <c r="K2139" s="205"/>
      <c r="L2139" s="205"/>
      <c r="M2139" s="205"/>
      <c r="N2139" s="205"/>
      <c r="O2139" s="205"/>
      <c r="P2139" s="205"/>
      <c r="Q2139" s="205"/>
      <c r="R2139" s="205"/>
      <c r="S2139" s="205"/>
      <c r="T2139" s="205"/>
      <c r="X2139" s="205"/>
      <c r="Y2139" s="205"/>
      <c r="AG2139" s="787"/>
    </row>
    <row r="2140" spans="1:33" x14ac:dyDescent="0.2">
      <c r="A2140" s="205"/>
      <c r="B2140" s="205"/>
      <c r="C2140" s="205"/>
      <c r="D2140" s="205"/>
      <c r="E2140" s="205"/>
      <c r="F2140" s="205"/>
      <c r="G2140" s="205"/>
      <c r="H2140" s="205"/>
      <c r="I2140" s="205"/>
      <c r="J2140" s="205"/>
      <c r="K2140" s="205"/>
      <c r="L2140" s="205"/>
      <c r="M2140" s="205"/>
      <c r="N2140" s="205"/>
      <c r="O2140" s="205"/>
      <c r="P2140" s="205"/>
      <c r="Q2140" s="205"/>
      <c r="R2140" s="205"/>
      <c r="S2140" s="205"/>
      <c r="T2140" s="205"/>
      <c r="X2140" s="205"/>
      <c r="Y2140" s="205"/>
      <c r="AG2140" s="787"/>
    </row>
    <row r="2141" spans="1:33" x14ac:dyDescent="0.2">
      <c r="A2141" s="205"/>
      <c r="B2141" s="205"/>
      <c r="C2141" s="205"/>
      <c r="D2141" s="205"/>
      <c r="E2141" s="205"/>
      <c r="F2141" s="205"/>
      <c r="G2141" s="205"/>
      <c r="H2141" s="205"/>
      <c r="I2141" s="205"/>
      <c r="J2141" s="205"/>
      <c r="K2141" s="205"/>
      <c r="L2141" s="205"/>
      <c r="M2141" s="205"/>
      <c r="N2141" s="205"/>
      <c r="O2141" s="205"/>
      <c r="P2141" s="205"/>
      <c r="Q2141" s="205"/>
      <c r="R2141" s="205"/>
      <c r="S2141" s="205"/>
      <c r="T2141" s="205"/>
      <c r="X2141" s="205"/>
      <c r="Y2141" s="205"/>
      <c r="AG2141" s="787"/>
    </row>
    <row r="2142" spans="1:33" x14ac:dyDescent="0.2">
      <c r="A2142" s="205"/>
      <c r="B2142" s="205"/>
      <c r="C2142" s="205"/>
      <c r="D2142" s="205"/>
      <c r="E2142" s="205"/>
      <c r="F2142" s="205"/>
      <c r="G2142" s="205"/>
      <c r="H2142" s="205"/>
      <c r="I2142" s="205"/>
      <c r="J2142" s="205"/>
      <c r="K2142" s="205"/>
      <c r="L2142" s="205"/>
      <c r="M2142" s="205"/>
      <c r="N2142" s="205"/>
      <c r="O2142" s="205"/>
      <c r="P2142" s="205"/>
      <c r="Q2142" s="205"/>
      <c r="R2142" s="205"/>
      <c r="S2142" s="205"/>
      <c r="T2142" s="205"/>
      <c r="X2142" s="205"/>
      <c r="Y2142" s="205"/>
      <c r="AG2142" s="787"/>
    </row>
    <row r="2143" spans="1:33" x14ac:dyDescent="0.2">
      <c r="A2143" s="205"/>
      <c r="B2143" s="205"/>
      <c r="C2143" s="205"/>
      <c r="D2143" s="205"/>
      <c r="E2143" s="205"/>
      <c r="F2143" s="205"/>
      <c r="G2143" s="205"/>
      <c r="H2143" s="205"/>
      <c r="I2143" s="205"/>
      <c r="J2143" s="205"/>
      <c r="K2143" s="205"/>
      <c r="L2143" s="205"/>
      <c r="M2143" s="205"/>
      <c r="N2143" s="205"/>
      <c r="O2143" s="205"/>
      <c r="P2143" s="205"/>
      <c r="Q2143" s="205"/>
      <c r="R2143" s="205"/>
      <c r="S2143" s="205"/>
      <c r="T2143" s="205"/>
      <c r="X2143" s="205"/>
      <c r="Y2143" s="205"/>
      <c r="AG2143" s="787"/>
    </row>
    <row r="2144" spans="1:33" x14ac:dyDescent="0.2">
      <c r="A2144" s="205"/>
      <c r="B2144" s="205"/>
      <c r="C2144" s="205"/>
      <c r="D2144" s="205"/>
      <c r="E2144" s="205"/>
      <c r="F2144" s="205"/>
      <c r="G2144" s="205"/>
      <c r="H2144" s="205"/>
      <c r="I2144" s="205"/>
      <c r="J2144" s="205"/>
      <c r="K2144" s="205"/>
      <c r="L2144" s="205"/>
      <c r="M2144" s="205"/>
      <c r="N2144" s="205"/>
      <c r="O2144" s="205"/>
      <c r="P2144" s="205"/>
      <c r="Q2144" s="205"/>
      <c r="R2144" s="205"/>
      <c r="S2144" s="205"/>
      <c r="T2144" s="205"/>
      <c r="X2144" s="205"/>
      <c r="Y2144" s="205"/>
      <c r="AG2144" s="787"/>
    </row>
    <row r="2145" spans="1:33" x14ac:dyDescent="0.2">
      <c r="A2145" s="205"/>
      <c r="B2145" s="205"/>
      <c r="C2145" s="205"/>
      <c r="D2145" s="205"/>
      <c r="E2145" s="205"/>
      <c r="F2145" s="205"/>
      <c r="G2145" s="205"/>
      <c r="H2145" s="205"/>
      <c r="I2145" s="205"/>
      <c r="J2145" s="205"/>
      <c r="K2145" s="205"/>
      <c r="L2145" s="205"/>
      <c r="M2145" s="205"/>
      <c r="N2145" s="205"/>
      <c r="O2145" s="205"/>
      <c r="P2145" s="205"/>
      <c r="Q2145" s="205"/>
      <c r="R2145" s="205"/>
      <c r="S2145" s="205"/>
      <c r="T2145" s="205"/>
      <c r="X2145" s="205"/>
      <c r="Y2145" s="205"/>
      <c r="AG2145" s="787"/>
    </row>
    <row r="2146" spans="1:33" x14ac:dyDescent="0.2">
      <c r="A2146" s="205"/>
      <c r="B2146" s="205"/>
      <c r="C2146" s="205"/>
      <c r="D2146" s="205"/>
      <c r="E2146" s="205"/>
      <c r="F2146" s="205"/>
      <c r="G2146" s="205"/>
      <c r="H2146" s="205"/>
      <c r="I2146" s="205"/>
      <c r="J2146" s="205"/>
      <c r="K2146" s="205"/>
      <c r="L2146" s="205"/>
      <c r="M2146" s="205"/>
      <c r="N2146" s="205"/>
      <c r="O2146" s="205"/>
      <c r="P2146" s="205"/>
      <c r="Q2146" s="205"/>
      <c r="R2146" s="205"/>
      <c r="S2146" s="205"/>
      <c r="T2146" s="205"/>
      <c r="X2146" s="205"/>
      <c r="Y2146" s="205"/>
      <c r="AG2146" s="787"/>
    </row>
    <row r="2147" spans="1:33" x14ac:dyDescent="0.2">
      <c r="A2147" s="205"/>
      <c r="B2147" s="205"/>
      <c r="C2147" s="205"/>
      <c r="D2147" s="205"/>
      <c r="E2147" s="205"/>
      <c r="F2147" s="205"/>
      <c r="G2147" s="205"/>
      <c r="H2147" s="205"/>
      <c r="I2147" s="205"/>
      <c r="J2147" s="205"/>
      <c r="K2147" s="205"/>
      <c r="L2147" s="205"/>
      <c r="M2147" s="205"/>
      <c r="N2147" s="205"/>
      <c r="O2147" s="205"/>
      <c r="P2147" s="205"/>
      <c r="Q2147" s="205"/>
      <c r="R2147" s="205"/>
      <c r="S2147" s="205"/>
      <c r="T2147" s="205"/>
      <c r="X2147" s="205"/>
      <c r="Y2147" s="205"/>
      <c r="AG2147" s="787"/>
    </row>
    <row r="2148" spans="1:33" x14ac:dyDescent="0.2">
      <c r="A2148" s="205"/>
      <c r="B2148" s="205"/>
      <c r="C2148" s="205"/>
      <c r="D2148" s="205"/>
      <c r="E2148" s="205"/>
      <c r="F2148" s="205"/>
      <c r="G2148" s="205"/>
      <c r="H2148" s="205"/>
      <c r="I2148" s="205"/>
      <c r="J2148" s="205"/>
      <c r="K2148" s="205"/>
      <c r="L2148" s="205"/>
      <c r="M2148" s="205"/>
      <c r="N2148" s="205"/>
      <c r="O2148" s="205"/>
      <c r="P2148" s="205"/>
      <c r="Q2148" s="205"/>
      <c r="R2148" s="205"/>
      <c r="S2148" s="205"/>
      <c r="T2148" s="205"/>
      <c r="X2148" s="205"/>
      <c r="Y2148" s="205"/>
      <c r="AG2148" s="787"/>
    </row>
    <row r="2149" spans="1:33" x14ac:dyDescent="0.2">
      <c r="A2149" s="205"/>
      <c r="B2149" s="205"/>
      <c r="C2149" s="205"/>
      <c r="D2149" s="205"/>
      <c r="E2149" s="205"/>
      <c r="F2149" s="205"/>
      <c r="G2149" s="205"/>
      <c r="H2149" s="205"/>
      <c r="I2149" s="205"/>
      <c r="J2149" s="205"/>
      <c r="K2149" s="205"/>
      <c r="L2149" s="205"/>
      <c r="M2149" s="205"/>
      <c r="N2149" s="205"/>
      <c r="O2149" s="205"/>
      <c r="P2149" s="205"/>
      <c r="Q2149" s="205"/>
      <c r="R2149" s="205"/>
      <c r="S2149" s="205"/>
      <c r="T2149" s="205"/>
      <c r="X2149" s="205"/>
      <c r="Y2149" s="205"/>
      <c r="AG2149" s="787"/>
    </row>
    <row r="2150" spans="1:33" x14ac:dyDescent="0.2">
      <c r="A2150" s="205"/>
      <c r="B2150" s="205"/>
      <c r="C2150" s="205"/>
      <c r="D2150" s="205"/>
      <c r="E2150" s="205"/>
      <c r="F2150" s="205"/>
      <c r="G2150" s="205"/>
      <c r="H2150" s="205"/>
      <c r="I2150" s="205"/>
      <c r="J2150" s="205"/>
      <c r="K2150" s="205"/>
      <c r="L2150" s="205"/>
      <c r="M2150" s="205"/>
      <c r="N2150" s="205"/>
      <c r="O2150" s="205"/>
      <c r="P2150" s="205"/>
      <c r="Q2150" s="205"/>
      <c r="R2150" s="205"/>
      <c r="S2150" s="205"/>
      <c r="T2150" s="205"/>
      <c r="X2150" s="205"/>
      <c r="Y2150" s="205"/>
      <c r="AG2150" s="787"/>
    </row>
    <row r="2151" spans="1:33" x14ac:dyDescent="0.2">
      <c r="A2151" s="205"/>
      <c r="B2151" s="205"/>
      <c r="C2151" s="205"/>
      <c r="D2151" s="205"/>
      <c r="E2151" s="205"/>
      <c r="F2151" s="205"/>
      <c r="G2151" s="205"/>
      <c r="H2151" s="205"/>
      <c r="I2151" s="205"/>
      <c r="J2151" s="205"/>
      <c r="K2151" s="205"/>
      <c r="L2151" s="205"/>
      <c r="M2151" s="205"/>
      <c r="N2151" s="205"/>
      <c r="O2151" s="205"/>
      <c r="P2151" s="205"/>
      <c r="Q2151" s="205"/>
      <c r="R2151" s="205"/>
      <c r="S2151" s="205"/>
      <c r="T2151" s="205"/>
      <c r="X2151" s="205"/>
      <c r="Y2151" s="205"/>
      <c r="AG2151" s="787"/>
    </row>
    <row r="2152" spans="1:33" x14ac:dyDescent="0.2">
      <c r="A2152" s="205"/>
      <c r="B2152" s="205"/>
      <c r="C2152" s="205"/>
      <c r="D2152" s="205"/>
      <c r="E2152" s="205"/>
      <c r="F2152" s="205"/>
      <c r="G2152" s="205"/>
      <c r="H2152" s="205"/>
      <c r="I2152" s="205"/>
      <c r="J2152" s="205"/>
      <c r="K2152" s="205"/>
      <c r="L2152" s="205"/>
      <c r="M2152" s="205"/>
      <c r="N2152" s="205"/>
      <c r="O2152" s="205"/>
      <c r="P2152" s="205"/>
      <c r="Q2152" s="205"/>
      <c r="R2152" s="205"/>
      <c r="S2152" s="205"/>
      <c r="T2152" s="205"/>
      <c r="X2152" s="205"/>
      <c r="Y2152" s="205"/>
      <c r="AG2152" s="787"/>
    </row>
    <row r="2153" spans="1:33" x14ac:dyDescent="0.2">
      <c r="A2153" s="205"/>
      <c r="B2153" s="205"/>
      <c r="C2153" s="205"/>
      <c r="D2153" s="205"/>
      <c r="E2153" s="205"/>
      <c r="F2153" s="205"/>
      <c r="G2153" s="205"/>
      <c r="H2153" s="205"/>
      <c r="I2153" s="205"/>
      <c r="J2153" s="205"/>
      <c r="K2153" s="205"/>
      <c r="L2153" s="205"/>
      <c r="M2153" s="205"/>
      <c r="N2153" s="205"/>
      <c r="O2153" s="205"/>
      <c r="P2153" s="205"/>
      <c r="Q2153" s="205"/>
      <c r="R2153" s="205"/>
      <c r="S2153" s="205"/>
      <c r="T2153" s="205"/>
      <c r="X2153" s="205"/>
      <c r="Y2153" s="205"/>
      <c r="AG2153" s="787"/>
    </row>
    <row r="2154" spans="1:33" x14ac:dyDescent="0.2">
      <c r="A2154" s="205"/>
      <c r="B2154" s="205"/>
      <c r="C2154" s="205"/>
      <c r="D2154" s="205"/>
      <c r="E2154" s="205"/>
      <c r="F2154" s="205"/>
      <c r="G2154" s="205"/>
      <c r="H2154" s="205"/>
      <c r="I2154" s="205"/>
      <c r="J2154" s="205"/>
      <c r="K2154" s="205"/>
      <c r="L2154" s="205"/>
      <c r="M2154" s="205"/>
      <c r="N2154" s="205"/>
      <c r="O2154" s="205"/>
      <c r="P2154" s="205"/>
      <c r="Q2154" s="205"/>
      <c r="R2154" s="205"/>
      <c r="S2154" s="205"/>
      <c r="T2154" s="205"/>
      <c r="X2154" s="205"/>
      <c r="Y2154" s="205"/>
      <c r="AG2154" s="787"/>
    </row>
    <row r="2155" spans="1:33" x14ac:dyDescent="0.2">
      <c r="A2155" s="205"/>
      <c r="B2155" s="205"/>
      <c r="C2155" s="205"/>
      <c r="D2155" s="205"/>
      <c r="E2155" s="205"/>
      <c r="F2155" s="205"/>
      <c r="G2155" s="205"/>
      <c r="H2155" s="205"/>
      <c r="I2155" s="205"/>
      <c r="J2155" s="205"/>
      <c r="K2155" s="205"/>
      <c r="L2155" s="205"/>
      <c r="M2155" s="205"/>
      <c r="N2155" s="205"/>
      <c r="O2155" s="205"/>
      <c r="P2155" s="205"/>
      <c r="Q2155" s="205"/>
      <c r="R2155" s="205"/>
      <c r="S2155" s="205"/>
      <c r="T2155" s="205"/>
      <c r="X2155" s="205"/>
      <c r="Y2155" s="205"/>
      <c r="AG2155" s="787"/>
    </row>
    <row r="2156" spans="1:33" x14ac:dyDescent="0.2">
      <c r="A2156" s="205"/>
      <c r="B2156" s="205"/>
      <c r="C2156" s="205"/>
      <c r="D2156" s="205"/>
      <c r="E2156" s="205"/>
      <c r="F2156" s="205"/>
      <c r="G2156" s="205"/>
      <c r="H2156" s="205"/>
      <c r="I2156" s="205"/>
      <c r="J2156" s="205"/>
      <c r="K2156" s="205"/>
      <c r="L2156" s="205"/>
      <c r="M2156" s="205"/>
      <c r="N2156" s="205"/>
      <c r="O2156" s="205"/>
      <c r="P2156" s="205"/>
      <c r="Q2156" s="205"/>
      <c r="R2156" s="205"/>
      <c r="S2156" s="205"/>
      <c r="T2156" s="205"/>
      <c r="X2156" s="205"/>
      <c r="Y2156" s="205"/>
      <c r="AG2156" s="787"/>
    </row>
    <row r="2157" spans="1:33" x14ac:dyDescent="0.2">
      <c r="A2157" s="205"/>
      <c r="B2157" s="205"/>
      <c r="C2157" s="205"/>
      <c r="D2157" s="205"/>
      <c r="E2157" s="205"/>
      <c r="F2157" s="205"/>
      <c r="G2157" s="205"/>
      <c r="H2157" s="205"/>
      <c r="I2157" s="205"/>
      <c r="J2157" s="205"/>
      <c r="K2157" s="205"/>
      <c r="L2157" s="205"/>
      <c r="M2157" s="205"/>
      <c r="N2157" s="205"/>
      <c r="O2157" s="205"/>
      <c r="P2157" s="205"/>
      <c r="Q2157" s="205"/>
      <c r="R2157" s="205"/>
      <c r="S2157" s="205"/>
      <c r="T2157" s="205"/>
      <c r="X2157" s="205"/>
      <c r="Y2157" s="205"/>
      <c r="AG2157" s="787"/>
    </row>
    <row r="2158" spans="1:33" x14ac:dyDescent="0.2">
      <c r="A2158" s="205"/>
      <c r="B2158" s="205"/>
      <c r="C2158" s="205"/>
      <c r="D2158" s="205"/>
      <c r="E2158" s="205"/>
      <c r="F2158" s="205"/>
      <c r="G2158" s="205"/>
      <c r="H2158" s="205"/>
      <c r="I2158" s="205"/>
      <c r="J2158" s="205"/>
      <c r="K2158" s="205"/>
      <c r="L2158" s="205"/>
      <c r="M2158" s="205"/>
      <c r="N2158" s="205"/>
      <c r="O2158" s="205"/>
      <c r="P2158" s="205"/>
      <c r="Q2158" s="205"/>
      <c r="R2158" s="205"/>
      <c r="S2158" s="205"/>
      <c r="T2158" s="205"/>
      <c r="X2158" s="205"/>
      <c r="Y2158" s="205"/>
      <c r="AG2158" s="787"/>
    </row>
    <row r="2159" spans="1:33" x14ac:dyDescent="0.2">
      <c r="A2159" s="205"/>
      <c r="B2159" s="205"/>
      <c r="C2159" s="205"/>
      <c r="D2159" s="205"/>
      <c r="E2159" s="205"/>
      <c r="F2159" s="205"/>
      <c r="G2159" s="205"/>
      <c r="H2159" s="205"/>
      <c r="I2159" s="205"/>
      <c r="J2159" s="205"/>
      <c r="K2159" s="205"/>
      <c r="L2159" s="205"/>
      <c r="M2159" s="205"/>
      <c r="N2159" s="205"/>
      <c r="O2159" s="205"/>
      <c r="P2159" s="205"/>
      <c r="Q2159" s="205"/>
      <c r="R2159" s="205"/>
      <c r="S2159" s="205"/>
      <c r="T2159" s="205"/>
      <c r="X2159" s="205"/>
      <c r="Y2159" s="205"/>
      <c r="AG2159" s="787"/>
    </row>
    <row r="2160" spans="1:33" x14ac:dyDescent="0.2">
      <c r="A2160" s="205"/>
      <c r="B2160" s="205"/>
      <c r="C2160" s="205"/>
      <c r="D2160" s="205"/>
      <c r="E2160" s="205"/>
      <c r="F2160" s="205"/>
      <c r="G2160" s="205"/>
      <c r="H2160" s="205"/>
      <c r="I2160" s="205"/>
      <c r="J2160" s="205"/>
      <c r="K2160" s="205"/>
      <c r="L2160" s="205"/>
      <c r="M2160" s="205"/>
      <c r="N2160" s="205"/>
      <c r="O2160" s="205"/>
      <c r="P2160" s="205"/>
      <c r="Q2160" s="205"/>
      <c r="R2160" s="205"/>
      <c r="S2160" s="205"/>
      <c r="T2160" s="205"/>
      <c r="X2160" s="205"/>
      <c r="Y2160" s="205"/>
      <c r="AG2160" s="787"/>
    </row>
    <row r="2161" spans="1:33" x14ac:dyDescent="0.2">
      <c r="A2161" s="205"/>
      <c r="B2161" s="205"/>
      <c r="C2161" s="205"/>
      <c r="D2161" s="205"/>
      <c r="E2161" s="205"/>
      <c r="F2161" s="205"/>
      <c r="G2161" s="205"/>
      <c r="H2161" s="205"/>
      <c r="I2161" s="205"/>
      <c r="J2161" s="205"/>
      <c r="K2161" s="205"/>
      <c r="L2161" s="205"/>
      <c r="M2161" s="205"/>
      <c r="N2161" s="205"/>
      <c r="O2161" s="205"/>
      <c r="P2161" s="205"/>
      <c r="Q2161" s="205"/>
      <c r="R2161" s="205"/>
      <c r="S2161" s="205"/>
      <c r="T2161" s="205"/>
      <c r="X2161" s="205"/>
      <c r="Y2161" s="205"/>
      <c r="AG2161" s="787"/>
    </row>
    <row r="2162" spans="1:33" x14ac:dyDescent="0.2">
      <c r="A2162" s="205"/>
      <c r="B2162" s="205"/>
      <c r="C2162" s="205"/>
      <c r="D2162" s="205"/>
      <c r="E2162" s="205"/>
      <c r="F2162" s="205"/>
      <c r="G2162" s="205"/>
      <c r="H2162" s="205"/>
      <c r="I2162" s="205"/>
      <c r="J2162" s="205"/>
      <c r="K2162" s="205"/>
      <c r="L2162" s="205"/>
      <c r="M2162" s="205"/>
      <c r="N2162" s="205"/>
      <c r="O2162" s="205"/>
      <c r="P2162" s="205"/>
      <c r="Q2162" s="205"/>
      <c r="R2162" s="205"/>
      <c r="S2162" s="205"/>
      <c r="T2162" s="205"/>
      <c r="X2162" s="205"/>
      <c r="Y2162" s="205"/>
      <c r="AG2162" s="787"/>
    </row>
    <row r="2163" spans="1:33" x14ac:dyDescent="0.2">
      <c r="A2163" s="205"/>
      <c r="B2163" s="205"/>
      <c r="C2163" s="205"/>
      <c r="D2163" s="205"/>
      <c r="E2163" s="205"/>
      <c r="F2163" s="205"/>
      <c r="G2163" s="205"/>
      <c r="H2163" s="205"/>
      <c r="I2163" s="205"/>
      <c r="J2163" s="205"/>
      <c r="K2163" s="205"/>
      <c r="L2163" s="205"/>
      <c r="M2163" s="205"/>
      <c r="N2163" s="205"/>
      <c r="O2163" s="205"/>
      <c r="P2163" s="205"/>
      <c r="Q2163" s="205"/>
      <c r="R2163" s="205"/>
      <c r="S2163" s="205"/>
      <c r="T2163" s="205"/>
      <c r="X2163" s="205"/>
      <c r="Y2163" s="205"/>
      <c r="AG2163" s="787"/>
    </row>
    <row r="2164" spans="1:33" x14ac:dyDescent="0.2">
      <c r="A2164" s="205"/>
      <c r="B2164" s="205"/>
      <c r="C2164" s="205"/>
      <c r="D2164" s="205"/>
      <c r="E2164" s="205"/>
      <c r="F2164" s="205"/>
      <c r="G2164" s="205"/>
      <c r="H2164" s="205"/>
      <c r="I2164" s="205"/>
      <c r="J2164" s="205"/>
      <c r="K2164" s="205"/>
      <c r="L2164" s="205"/>
      <c r="M2164" s="205"/>
      <c r="N2164" s="205"/>
      <c r="O2164" s="205"/>
      <c r="P2164" s="205"/>
      <c r="Q2164" s="205"/>
      <c r="R2164" s="205"/>
      <c r="S2164" s="205"/>
      <c r="T2164" s="205"/>
      <c r="X2164" s="205"/>
      <c r="Y2164" s="205"/>
      <c r="AG2164" s="787"/>
    </row>
    <row r="2165" spans="1:33" x14ac:dyDescent="0.2">
      <c r="A2165" s="205"/>
      <c r="B2165" s="205"/>
      <c r="C2165" s="205"/>
      <c r="D2165" s="205"/>
      <c r="E2165" s="205"/>
      <c r="F2165" s="205"/>
      <c r="G2165" s="205"/>
      <c r="H2165" s="205"/>
      <c r="I2165" s="205"/>
      <c r="J2165" s="205"/>
      <c r="K2165" s="205"/>
      <c r="L2165" s="205"/>
      <c r="M2165" s="205"/>
      <c r="N2165" s="205"/>
      <c r="O2165" s="205"/>
      <c r="P2165" s="205"/>
      <c r="Q2165" s="205"/>
      <c r="R2165" s="205"/>
      <c r="S2165" s="205"/>
      <c r="T2165" s="205"/>
      <c r="X2165" s="205"/>
      <c r="Y2165" s="205"/>
      <c r="AG2165" s="787"/>
    </row>
    <row r="2166" spans="1:33" x14ac:dyDescent="0.2">
      <c r="A2166" s="205"/>
      <c r="B2166" s="205"/>
      <c r="C2166" s="205"/>
      <c r="D2166" s="205"/>
      <c r="E2166" s="205"/>
      <c r="F2166" s="205"/>
      <c r="G2166" s="205"/>
      <c r="H2166" s="205"/>
      <c r="I2166" s="205"/>
      <c r="J2166" s="205"/>
      <c r="K2166" s="205"/>
      <c r="L2166" s="205"/>
      <c r="M2166" s="205"/>
      <c r="N2166" s="205"/>
      <c r="O2166" s="205"/>
      <c r="P2166" s="205"/>
      <c r="Q2166" s="205"/>
      <c r="R2166" s="205"/>
      <c r="S2166" s="205"/>
      <c r="T2166" s="205"/>
      <c r="X2166" s="205"/>
      <c r="Y2166" s="205"/>
      <c r="AG2166" s="787"/>
    </row>
    <row r="2167" spans="1:33" x14ac:dyDescent="0.2">
      <c r="A2167" s="205"/>
      <c r="B2167" s="205"/>
      <c r="C2167" s="205"/>
      <c r="D2167" s="205"/>
      <c r="E2167" s="205"/>
      <c r="F2167" s="205"/>
      <c r="G2167" s="205"/>
      <c r="H2167" s="205"/>
      <c r="I2167" s="205"/>
      <c r="J2167" s="205"/>
      <c r="K2167" s="205"/>
      <c r="L2167" s="205"/>
      <c r="M2167" s="205"/>
      <c r="N2167" s="205"/>
      <c r="O2167" s="205"/>
      <c r="P2167" s="205"/>
      <c r="Q2167" s="205"/>
      <c r="R2167" s="205"/>
      <c r="S2167" s="205"/>
      <c r="T2167" s="205"/>
      <c r="X2167" s="205"/>
      <c r="Y2167" s="205"/>
      <c r="AG2167" s="787"/>
    </row>
    <row r="2168" spans="1:33" x14ac:dyDescent="0.2">
      <c r="A2168" s="205"/>
      <c r="B2168" s="205"/>
      <c r="C2168" s="205"/>
      <c r="D2168" s="205"/>
      <c r="E2168" s="205"/>
      <c r="F2168" s="205"/>
      <c r="G2168" s="205"/>
      <c r="H2168" s="205"/>
      <c r="I2168" s="205"/>
      <c r="J2168" s="205"/>
      <c r="K2168" s="205"/>
      <c r="L2168" s="205"/>
      <c r="M2168" s="205"/>
      <c r="N2168" s="205"/>
      <c r="O2168" s="205"/>
      <c r="P2168" s="205"/>
      <c r="Q2168" s="205"/>
      <c r="R2168" s="205"/>
      <c r="S2168" s="205"/>
      <c r="T2168" s="205"/>
      <c r="X2168" s="205"/>
      <c r="Y2168" s="205"/>
      <c r="AG2168" s="787"/>
    </row>
    <row r="2169" spans="1:33" x14ac:dyDescent="0.2">
      <c r="A2169" s="205"/>
      <c r="B2169" s="205"/>
      <c r="C2169" s="205"/>
      <c r="D2169" s="205"/>
      <c r="E2169" s="205"/>
      <c r="F2169" s="205"/>
      <c r="G2169" s="205"/>
      <c r="H2169" s="205"/>
      <c r="I2169" s="205"/>
      <c r="J2169" s="205"/>
      <c r="K2169" s="205"/>
      <c r="L2169" s="205"/>
      <c r="M2169" s="205"/>
      <c r="N2169" s="205"/>
      <c r="O2169" s="205"/>
      <c r="P2169" s="205"/>
      <c r="Q2169" s="205"/>
      <c r="R2169" s="205"/>
      <c r="S2169" s="205"/>
      <c r="T2169" s="205"/>
      <c r="X2169" s="205"/>
      <c r="Y2169" s="205"/>
      <c r="AG2169" s="787"/>
    </row>
    <row r="2170" spans="1:33" x14ac:dyDescent="0.2">
      <c r="A2170" s="205"/>
      <c r="B2170" s="205"/>
      <c r="C2170" s="205"/>
      <c r="D2170" s="205"/>
      <c r="E2170" s="205"/>
      <c r="F2170" s="205"/>
      <c r="G2170" s="205"/>
      <c r="H2170" s="205"/>
      <c r="I2170" s="205"/>
      <c r="J2170" s="205"/>
      <c r="K2170" s="205"/>
      <c r="L2170" s="205"/>
      <c r="M2170" s="205"/>
      <c r="N2170" s="205"/>
      <c r="O2170" s="205"/>
      <c r="P2170" s="205"/>
      <c r="Q2170" s="205"/>
      <c r="R2170" s="205"/>
      <c r="S2170" s="205"/>
      <c r="T2170" s="205"/>
      <c r="X2170" s="205"/>
      <c r="Y2170" s="205"/>
      <c r="AG2170" s="787"/>
    </row>
    <row r="2171" spans="1:33" x14ac:dyDescent="0.2">
      <c r="A2171" s="205"/>
      <c r="B2171" s="205"/>
      <c r="C2171" s="205"/>
      <c r="D2171" s="205"/>
      <c r="E2171" s="205"/>
      <c r="F2171" s="205"/>
      <c r="G2171" s="205"/>
      <c r="H2171" s="205"/>
      <c r="I2171" s="205"/>
      <c r="J2171" s="205"/>
      <c r="K2171" s="205"/>
      <c r="L2171" s="205"/>
      <c r="M2171" s="205"/>
      <c r="N2171" s="205"/>
      <c r="O2171" s="205"/>
      <c r="P2171" s="205"/>
      <c r="Q2171" s="205"/>
      <c r="R2171" s="205"/>
      <c r="S2171" s="205"/>
      <c r="T2171" s="205"/>
      <c r="X2171" s="205"/>
      <c r="Y2171" s="205"/>
      <c r="AG2171" s="787"/>
    </row>
    <row r="2172" spans="1:33" x14ac:dyDescent="0.2">
      <c r="A2172" s="205"/>
      <c r="B2172" s="205"/>
      <c r="C2172" s="205"/>
      <c r="D2172" s="205"/>
      <c r="E2172" s="205"/>
      <c r="F2172" s="205"/>
      <c r="G2172" s="205"/>
      <c r="H2172" s="205"/>
      <c r="I2172" s="205"/>
      <c r="J2172" s="205"/>
      <c r="K2172" s="205"/>
      <c r="L2172" s="205"/>
      <c r="M2172" s="205"/>
      <c r="N2172" s="205"/>
      <c r="O2172" s="205"/>
      <c r="P2172" s="205"/>
      <c r="Q2172" s="205"/>
      <c r="R2172" s="205"/>
      <c r="S2172" s="205"/>
      <c r="T2172" s="205"/>
      <c r="X2172" s="205"/>
      <c r="Y2172" s="205"/>
      <c r="AG2172" s="787"/>
    </row>
    <row r="2173" spans="1:33" x14ac:dyDescent="0.2">
      <c r="A2173" s="205"/>
      <c r="B2173" s="205"/>
      <c r="C2173" s="205"/>
      <c r="D2173" s="205"/>
      <c r="E2173" s="205"/>
      <c r="F2173" s="205"/>
      <c r="G2173" s="205"/>
      <c r="H2173" s="205"/>
      <c r="I2173" s="205"/>
      <c r="J2173" s="205"/>
      <c r="K2173" s="205"/>
      <c r="L2173" s="205"/>
      <c r="M2173" s="205"/>
      <c r="N2173" s="205"/>
      <c r="O2173" s="205"/>
      <c r="P2173" s="205"/>
      <c r="Q2173" s="205"/>
      <c r="R2173" s="205"/>
      <c r="S2173" s="205"/>
      <c r="T2173" s="205"/>
      <c r="X2173" s="205"/>
      <c r="Y2173" s="205"/>
      <c r="AG2173" s="787"/>
    </row>
    <row r="2174" spans="1:33" x14ac:dyDescent="0.2">
      <c r="A2174" s="205"/>
      <c r="B2174" s="205"/>
      <c r="C2174" s="205"/>
      <c r="D2174" s="205"/>
      <c r="E2174" s="205"/>
      <c r="F2174" s="205"/>
      <c r="G2174" s="205"/>
      <c r="H2174" s="205"/>
      <c r="I2174" s="205"/>
      <c r="J2174" s="205"/>
      <c r="K2174" s="205"/>
      <c r="L2174" s="205"/>
      <c r="M2174" s="205"/>
      <c r="N2174" s="205"/>
      <c r="O2174" s="205"/>
      <c r="P2174" s="205"/>
      <c r="Q2174" s="205"/>
      <c r="R2174" s="205"/>
      <c r="S2174" s="205"/>
      <c r="T2174" s="205"/>
      <c r="X2174" s="205"/>
      <c r="Y2174" s="205"/>
      <c r="AG2174" s="787"/>
    </row>
    <row r="2175" spans="1:33" x14ac:dyDescent="0.2">
      <c r="A2175" s="205"/>
      <c r="B2175" s="205"/>
      <c r="C2175" s="205"/>
      <c r="D2175" s="205"/>
      <c r="E2175" s="205"/>
      <c r="F2175" s="205"/>
      <c r="G2175" s="205"/>
      <c r="H2175" s="205"/>
      <c r="I2175" s="205"/>
      <c r="J2175" s="205"/>
      <c r="K2175" s="205"/>
      <c r="L2175" s="205"/>
      <c r="M2175" s="205"/>
      <c r="N2175" s="205"/>
      <c r="O2175" s="205"/>
      <c r="P2175" s="205"/>
      <c r="Q2175" s="205"/>
      <c r="R2175" s="205"/>
      <c r="S2175" s="205"/>
      <c r="T2175" s="205"/>
      <c r="X2175" s="205"/>
      <c r="Y2175" s="205"/>
      <c r="AG2175" s="787"/>
    </row>
    <row r="2176" spans="1:33" x14ac:dyDescent="0.2">
      <c r="A2176" s="205"/>
      <c r="B2176" s="205"/>
      <c r="C2176" s="205"/>
      <c r="D2176" s="205"/>
      <c r="E2176" s="205"/>
      <c r="F2176" s="205"/>
      <c r="G2176" s="205"/>
      <c r="H2176" s="205"/>
      <c r="I2176" s="205"/>
      <c r="J2176" s="205"/>
      <c r="K2176" s="205"/>
      <c r="L2176" s="205"/>
      <c r="M2176" s="205"/>
      <c r="N2176" s="205"/>
      <c r="O2176" s="205"/>
      <c r="P2176" s="205"/>
      <c r="Q2176" s="205"/>
      <c r="R2176" s="205"/>
      <c r="S2176" s="205"/>
      <c r="T2176" s="205"/>
      <c r="X2176" s="205"/>
      <c r="Y2176" s="205"/>
      <c r="AG2176" s="787"/>
    </row>
    <row r="2177" spans="1:33" x14ac:dyDescent="0.2">
      <c r="A2177" s="205"/>
      <c r="B2177" s="205"/>
      <c r="C2177" s="205"/>
      <c r="D2177" s="205"/>
      <c r="E2177" s="205"/>
      <c r="F2177" s="205"/>
      <c r="G2177" s="205"/>
      <c r="H2177" s="205"/>
      <c r="I2177" s="205"/>
      <c r="J2177" s="205"/>
      <c r="K2177" s="205"/>
      <c r="L2177" s="205"/>
      <c r="M2177" s="205"/>
      <c r="N2177" s="205"/>
      <c r="O2177" s="205"/>
      <c r="P2177" s="205"/>
      <c r="Q2177" s="205"/>
      <c r="R2177" s="205"/>
      <c r="S2177" s="205"/>
      <c r="T2177" s="205"/>
      <c r="X2177" s="205"/>
      <c r="Y2177" s="205"/>
      <c r="AG2177" s="787"/>
    </row>
    <row r="2178" spans="1:33" x14ac:dyDescent="0.2">
      <c r="A2178" s="205"/>
      <c r="B2178" s="205"/>
      <c r="C2178" s="205"/>
      <c r="D2178" s="205"/>
      <c r="E2178" s="205"/>
      <c r="F2178" s="205"/>
      <c r="G2178" s="205"/>
      <c r="H2178" s="205"/>
      <c r="I2178" s="205"/>
      <c r="J2178" s="205"/>
      <c r="K2178" s="205"/>
      <c r="L2178" s="205"/>
      <c r="M2178" s="205"/>
      <c r="N2178" s="205"/>
      <c r="O2178" s="205"/>
      <c r="P2178" s="205"/>
      <c r="Q2178" s="205"/>
      <c r="R2178" s="205"/>
      <c r="S2178" s="205"/>
      <c r="T2178" s="205"/>
      <c r="X2178" s="205"/>
      <c r="Y2178" s="205"/>
      <c r="AG2178" s="787"/>
    </row>
    <row r="2179" spans="1:33" x14ac:dyDescent="0.2">
      <c r="A2179" s="205"/>
      <c r="B2179" s="205"/>
      <c r="C2179" s="205"/>
      <c r="D2179" s="205"/>
      <c r="E2179" s="205"/>
      <c r="F2179" s="205"/>
      <c r="G2179" s="205"/>
      <c r="H2179" s="205"/>
      <c r="I2179" s="205"/>
      <c r="J2179" s="205"/>
      <c r="K2179" s="205"/>
      <c r="L2179" s="205"/>
      <c r="M2179" s="205"/>
      <c r="N2179" s="205"/>
      <c r="O2179" s="205"/>
      <c r="P2179" s="205"/>
      <c r="Q2179" s="205"/>
      <c r="R2179" s="205"/>
      <c r="S2179" s="205"/>
      <c r="T2179" s="205"/>
      <c r="X2179" s="205"/>
      <c r="Y2179" s="205"/>
      <c r="AG2179" s="787"/>
    </row>
    <row r="2180" spans="1:33" x14ac:dyDescent="0.2">
      <c r="A2180" s="205"/>
      <c r="B2180" s="205"/>
      <c r="C2180" s="205"/>
      <c r="D2180" s="205"/>
      <c r="E2180" s="205"/>
      <c r="F2180" s="205"/>
      <c r="G2180" s="205"/>
      <c r="H2180" s="205"/>
      <c r="I2180" s="205"/>
      <c r="J2180" s="205"/>
      <c r="K2180" s="205"/>
      <c r="L2180" s="205"/>
      <c r="M2180" s="205"/>
      <c r="N2180" s="205"/>
      <c r="O2180" s="205"/>
      <c r="P2180" s="205"/>
      <c r="Q2180" s="205"/>
      <c r="R2180" s="205"/>
      <c r="S2180" s="205"/>
      <c r="T2180" s="205"/>
      <c r="X2180" s="205"/>
      <c r="Y2180" s="205"/>
      <c r="AG2180" s="787"/>
    </row>
    <row r="2181" spans="1:33" x14ac:dyDescent="0.2">
      <c r="A2181" s="205"/>
      <c r="B2181" s="205"/>
      <c r="C2181" s="205"/>
      <c r="D2181" s="205"/>
      <c r="E2181" s="205"/>
      <c r="F2181" s="205"/>
      <c r="G2181" s="205"/>
      <c r="H2181" s="205"/>
      <c r="I2181" s="205"/>
      <c r="J2181" s="205"/>
      <c r="K2181" s="205"/>
      <c r="L2181" s="205"/>
      <c r="M2181" s="205"/>
      <c r="N2181" s="205"/>
      <c r="O2181" s="205"/>
      <c r="P2181" s="205"/>
      <c r="Q2181" s="205"/>
      <c r="R2181" s="205"/>
      <c r="S2181" s="205"/>
      <c r="T2181" s="205"/>
      <c r="X2181" s="205"/>
      <c r="Y2181" s="205"/>
      <c r="AG2181" s="787"/>
    </row>
    <row r="2182" spans="1:33" x14ac:dyDescent="0.2">
      <c r="A2182" s="205"/>
      <c r="B2182" s="205"/>
      <c r="C2182" s="205"/>
      <c r="D2182" s="205"/>
      <c r="E2182" s="205"/>
      <c r="F2182" s="205"/>
      <c r="G2182" s="205"/>
      <c r="H2182" s="205"/>
      <c r="I2182" s="205"/>
      <c r="J2182" s="205"/>
      <c r="K2182" s="205"/>
      <c r="L2182" s="205"/>
      <c r="M2182" s="205"/>
      <c r="N2182" s="205"/>
      <c r="O2182" s="205"/>
      <c r="P2182" s="205"/>
      <c r="Q2182" s="205"/>
      <c r="R2182" s="205"/>
      <c r="S2182" s="205"/>
      <c r="T2182" s="205"/>
      <c r="X2182" s="205"/>
      <c r="Y2182" s="205"/>
      <c r="AG2182" s="787"/>
    </row>
    <row r="2183" spans="1:33" x14ac:dyDescent="0.2">
      <c r="A2183" s="205"/>
      <c r="B2183" s="205"/>
      <c r="C2183" s="205"/>
      <c r="D2183" s="205"/>
      <c r="E2183" s="205"/>
      <c r="F2183" s="205"/>
      <c r="G2183" s="205"/>
      <c r="H2183" s="205"/>
      <c r="I2183" s="205"/>
      <c r="J2183" s="205"/>
      <c r="K2183" s="205"/>
      <c r="L2183" s="205"/>
      <c r="M2183" s="205"/>
      <c r="N2183" s="205"/>
      <c r="O2183" s="205"/>
      <c r="P2183" s="205"/>
      <c r="Q2183" s="205"/>
      <c r="R2183" s="205"/>
      <c r="S2183" s="205"/>
      <c r="T2183" s="205"/>
      <c r="X2183" s="205"/>
      <c r="Y2183" s="205"/>
      <c r="AG2183" s="787"/>
    </row>
    <row r="2184" spans="1:33" x14ac:dyDescent="0.2">
      <c r="A2184" s="205"/>
      <c r="B2184" s="205"/>
      <c r="C2184" s="205"/>
      <c r="D2184" s="205"/>
      <c r="E2184" s="205"/>
      <c r="F2184" s="205"/>
      <c r="G2184" s="205"/>
      <c r="H2184" s="205"/>
      <c r="I2184" s="205"/>
      <c r="J2184" s="205"/>
      <c r="K2184" s="205"/>
      <c r="L2184" s="205"/>
      <c r="M2184" s="205"/>
      <c r="N2184" s="205"/>
      <c r="O2184" s="205"/>
      <c r="P2184" s="205"/>
      <c r="Q2184" s="205"/>
      <c r="R2184" s="205"/>
      <c r="S2184" s="205"/>
      <c r="T2184" s="205"/>
      <c r="X2184" s="205"/>
      <c r="Y2184" s="205"/>
      <c r="AG2184" s="787"/>
    </row>
    <row r="2185" spans="1:33" x14ac:dyDescent="0.2">
      <c r="A2185" s="205"/>
      <c r="B2185" s="205"/>
      <c r="C2185" s="205"/>
      <c r="D2185" s="205"/>
      <c r="E2185" s="205"/>
      <c r="F2185" s="205"/>
      <c r="G2185" s="205"/>
      <c r="H2185" s="205"/>
      <c r="I2185" s="205"/>
      <c r="J2185" s="205"/>
      <c r="K2185" s="205"/>
      <c r="L2185" s="205"/>
      <c r="M2185" s="205"/>
      <c r="N2185" s="205"/>
      <c r="O2185" s="205"/>
      <c r="P2185" s="205"/>
      <c r="Q2185" s="205"/>
      <c r="R2185" s="205"/>
      <c r="S2185" s="205"/>
      <c r="T2185" s="205"/>
      <c r="X2185" s="205"/>
      <c r="Y2185" s="205"/>
      <c r="AG2185" s="787"/>
    </row>
    <row r="2186" spans="1:33" x14ac:dyDescent="0.2">
      <c r="A2186" s="205"/>
      <c r="B2186" s="205"/>
      <c r="C2186" s="205"/>
      <c r="D2186" s="205"/>
      <c r="E2186" s="205"/>
      <c r="F2186" s="205"/>
      <c r="G2186" s="205"/>
      <c r="H2186" s="205"/>
      <c r="I2186" s="205"/>
      <c r="J2186" s="205"/>
      <c r="K2186" s="205"/>
      <c r="L2186" s="205"/>
      <c r="M2186" s="205"/>
      <c r="N2186" s="205"/>
      <c r="O2186" s="205"/>
      <c r="P2186" s="205"/>
      <c r="Q2186" s="205"/>
      <c r="R2186" s="205"/>
      <c r="S2186" s="205"/>
      <c r="T2186" s="205"/>
      <c r="X2186" s="205"/>
      <c r="Y2186" s="205"/>
      <c r="AG2186" s="787"/>
    </row>
    <row r="2187" spans="1:33" x14ac:dyDescent="0.2">
      <c r="A2187" s="205"/>
      <c r="B2187" s="205"/>
      <c r="C2187" s="205"/>
      <c r="D2187" s="205"/>
      <c r="E2187" s="205"/>
      <c r="F2187" s="205"/>
      <c r="G2187" s="205"/>
      <c r="H2187" s="205"/>
      <c r="I2187" s="205"/>
      <c r="J2187" s="205"/>
      <c r="K2187" s="205"/>
      <c r="L2187" s="205"/>
      <c r="M2187" s="205"/>
      <c r="N2187" s="205"/>
      <c r="O2187" s="205"/>
      <c r="P2187" s="205"/>
      <c r="Q2187" s="205"/>
      <c r="R2187" s="205"/>
      <c r="S2187" s="205"/>
      <c r="T2187" s="205"/>
      <c r="X2187" s="205"/>
      <c r="Y2187" s="205"/>
      <c r="AG2187" s="787"/>
    </row>
    <row r="2188" spans="1:33" x14ac:dyDescent="0.2">
      <c r="A2188" s="205"/>
      <c r="B2188" s="205"/>
      <c r="C2188" s="205"/>
      <c r="D2188" s="205"/>
      <c r="E2188" s="205"/>
      <c r="F2188" s="205"/>
      <c r="G2188" s="205"/>
      <c r="H2188" s="205"/>
      <c r="I2188" s="205"/>
      <c r="J2188" s="205"/>
      <c r="K2188" s="205"/>
      <c r="L2188" s="205"/>
      <c r="M2188" s="205"/>
      <c r="N2188" s="205"/>
      <c r="O2188" s="205"/>
      <c r="P2188" s="205"/>
      <c r="Q2188" s="205"/>
      <c r="R2188" s="205"/>
      <c r="S2188" s="205"/>
      <c r="T2188" s="205"/>
      <c r="X2188" s="205"/>
      <c r="Y2188" s="205"/>
      <c r="AG2188" s="787"/>
    </row>
    <row r="2189" spans="1:33" x14ac:dyDescent="0.2">
      <c r="A2189" s="205"/>
      <c r="B2189" s="205"/>
      <c r="C2189" s="205"/>
      <c r="D2189" s="205"/>
      <c r="E2189" s="205"/>
      <c r="F2189" s="205"/>
      <c r="G2189" s="205"/>
      <c r="H2189" s="205"/>
      <c r="I2189" s="205"/>
      <c r="J2189" s="205"/>
      <c r="K2189" s="205"/>
      <c r="L2189" s="205"/>
      <c r="M2189" s="205"/>
      <c r="N2189" s="205"/>
      <c r="O2189" s="205"/>
      <c r="P2189" s="205"/>
      <c r="Q2189" s="205"/>
      <c r="R2189" s="205"/>
      <c r="S2189" s="205"/>
      <c r="T2189" s="205"/>
      <c r="X2189" s="205"/>
      <c r="Y2189" s="205"/>
      <c r="AG2189" s="787"/>
    </row>
    <row r="2190" spans="1:33" x14ac:dyDescent="0.2">
      <c r="A2190" s="205"/>
      <c r="B2190" s="205"/>
      <c r="C2190" s="205"/>
      <c r="D2190" s="205"/>
      <c r="E2190" s="205"/>
      <c r="F2190" s="205"/>
      <c r="G2190" s="205"/>
      <c r="H2190" s="205"/>
      <c r="I2190" s="205"/>
      <c r="J2190" s="205"/>
      <c r="K2190" s="205"/>
      <c r="L2190" s="205"/>
      <c r="M2190" s="205"/>
      <c r="N2190" s="205"/>
      <c r="O2190" s="205"/>
      <c r="P2190" s="205"/>
      <c r="Q2190" s="205"/>
      <c r="R2190" s="205"/>
      <c r="S2190" s="205"/>
      <c r="T2190" s="205"/>
      <c r="X2190" s="205"/>
      <c r="Y2190" s="205"/>
      <c r="AG2190" s="787"/>
    </row>
    <row r="2191" spans="1:33" x14ac:dyDescent="0.2">
      <c r="A2191" s="205"/>
      <c r="B2191" s="205"/>
      <c r="C2191" s="205"/>
      <c r="D2191" s="205"/>
      <c r="E2191" s="205"/>
      <c r="F2191" s="205"/>
      <c r="G2191" s="205"/>
      <c r="H2191" s="205"/>
      <c r="I2191" s="205"/>
      <c r="J2191" s="205"/>
      <c r="K2191" s="205"/>
      <c r="L2191" s="205"/>
      <c r="M2191" s="205"/>
      <c r="N2191" s="205"/>
      <c r="O2191" s="205"/>
      <c r="P2191" s="205"/>
      <c r="Q2191" s="205"/>
      <c r="R2191" s="205"/>
      <c r="S2191" s="205"/>
      <c r="T2191" s="205"/>
      <c r="X2191" s="205"/>
      <c r="Y2191" s="205"/>
      <c r="AG2191" s="787"/>
    </row>
    <row r="2192" spans="1:33" x14ac:dyDescent="0.2">
      <c r="A2192" s="205"/>
      <c r="B2192" s="205"/>
      <c r="C2192" s="205"/>
      <c r="D2192" s="205"/>
      <c r="E2192" s="205"/>
      <c r="F2192" s="205"/>
      <c r="G2192" s="205"/>
      <c r="H2192" s="205"/>
      <c r="I2192" s="205"/>
      <c r="J2192" s="205"/>
      <c r="K2192" s="205"/>
      <c r="L2192" s="205"/>
      <c r="M2192" s="205"/>
      <c r="N2192" s="205"/>
      <c r="O2192" s="205"/>
      <c r="P2192" s="205"/>
      <c r="Q2192" s="205"/>
      <c r="R2192" s="205"/>
      <c r="S2192" s="205"/>
      <c r="T2192" s="205"/>
      <c r="X2192" s="205"/>
      <c r="Y2192" s="205"/>
      <c r="AG2192" s="787"/>
    </row>
    <row r="2193" spans="1:33" x14ac:dyDescent="0.2">
      <c r="A2193" s="205"/>
      <c r="B2193" s="205"/>
      <c r="C2193" s="205"/>
      <c r="D2193" s="205"/>
      <c r="E2193" s="205"/>
      <c r="F2193" s="205"/>
      <c r="G2193" s="205"/>
      <c r="H2193" s="205"/>
      <c r="I2193" s="205"/>
      <c r="J2193" s="205"/>
      <c r="K2193" s="205"/>
      <c r="L2193" s="205"/>
      <c r="M2193" s="205"/>
      <c r="N2193" s="205"/>
      <c r="O2193" s="205"/>
      <c r="P2193" s="205"/>
      <c r="Q2193" s="205"/>
      <c r="R2193" s="205"/>
      <c r="S2193" s="205"/>
      <c r="T2193" s="205"/>
      <c r="X2193" s="205"/>
      <c r="Y2193" s="205"/>
      <c r="AG2193" s="787"/>
    </row>
    <row r="2194" spans="1:33" x14ac:dyDescent="0.2">
      <c r="A2194" s="205"/>
      <c r="B2194" s="205"/>
      <c r="C2194" s="205"/>
      <c r="D2194" s="205"/>
      <c r="E2194" s="205"/>
      <c r="F2194" s="205"/>
      <c r="G2194" s="205"/>
      <c r="H2194" s="205"/>
      <c r="I2194" s="205"/>
      <c r="J2194" s="205"/>
      <c r="K2194" s="205"/>
      <c r="L2194" s="205"/>
      <c r="M2194" s="205"/>
      <c r="N2194" s="205"/>
      <c r="O2194" s="205"/>
      <c r="P2194" s="205"/>
      <c r="Q2194" s="205"/>
      <c r="R2194" s="205"/>
      <c r="S2194" s="205"/>
      <c r="T2194" s="205"/>
      <c r="X2194" s="205"/>
      <c r="Y2194" s="205"/>
      <c r="AG2194" s="787"/>
    </row>
    <row r="2195" spans="1:33" x14ac:dyDescent="0.2">
      <c r="A2195" s="205"/>
      <c r="B2195" s="205"/>
      <c r="C2195" s="205"/>
      <c r="D2195" s="205"/>
      <c r="E2195" s="205"/>
      <c r="F2195" s="205"/>
      <c r="G2195" s="205"/>
      <c r="H2195" s="205"/>
      <c r="I2195" s="205"/>
      <c r="J2195" s="205"/>
      <c r="K2195" s="205"/>
      <c r="L2195" s="205"/>
      <c r="M2195" s="205"/>
      <c r="N2195" s="205"/>
      <c r="O2195" s="205"/>
      <c r="P2195" s="205"/>
      <c r="Q2195" s="205"/>
      <c r="R2195" s="205"/>
      <c r="S2195" s="205"/>
      <c r="T2195" s="205"/>
      <c r="X2195" s="205"/>
      <c r="Y2195" s="205"/>
      <c r="AG2195" s="787"/>
    </row>
    <row r="2196" spans="1:33" x14ac:dyDescent="0.2">
      <c r="A2196" s="205"/>
      <c r="B2196" s="205"/>
      <c r="C2196" s="205"/>
      <c r="D2196" s="205"/>
      <c r="E2196" s="205"/>
      <c r="F2196" s="205"/>
      <c r="G2196" s="205"/>
      <c r="H2196" s="205"/>
      <c r="I2196" s="205"/>
      <c r="J2196" s="205"/>
      <c r="K2196" s="205"/>
      <c r="L2196" s="205"/>
      <c r="M2196" s="205"/>
      <c r="N2196" s="205"/>
      <c r="O2196" s="205"/>
      <c r="P2196" s="205"/>
      <c r="Q2196" s="205"/>
      <c r="R2196" s="205"/>
      <c r="S2196" s="205"/>
      <c r="T2196" s="205"/>
      <c r="X2196" s="205"/>
      <c r="Y2196" s="205"/>
      <c r="AG2196" s="787"/>
    </row>
    <row r="2197" spans="1:33" x14ac:dyDescent="0.2">
      <c r="A2197" s="205"/>
      <c r="B2197" s="205"/>
      <c r="C2197" s="205"/>
      <c r="D2197" s="205"/>
      <c r="E2197" s="205"/>
      <c r="F2197" s="205"/>
      <c r="G2197" s="205"/>
      <c r="H2197" s="205"/>
      <c r="I2197" s="205"/>
      <c r="J2197" s="205"/>
      <c r="K2197" s="205"/>
      <c r="L2197" s="205"/>
      <c r="M2197" s="205"/>
      <c r="N2197" s="205"/>
      <c r="O2197" s="205"/>
      <c r="P2197" s="205"/>
      <c r="Q2197" s="205"/>
      <c r="R2197" s="205"/>
      <c r="S2197" s="205"/>
      <c r="T2197" s="205"/>
      <c r="X2197" s="205"/>
      <c r="Y2197" s="205"/>
      <c r="AG2197" s="787"/>
    </row>
    <row r="2198" spans="1:33" x14ac:dyDescent="0.2">
      <c r="A2198" s="205"/>
      <c r="B2198" s="205"/>
      <c r="C2198" s="205"/>
      <c r="D2198" s="205"/>
      <c r="E2198" s="205"/>
      <c r="F2198" s="205"/>
      <c r="G2198" s="205"/>
      <c r="H2198" s="205"/>
      <c r="I2198" s="205"/>
      <c r="J2198" s="205"/>
      <c r="K2198" s="205"/>
      <c r="L2198" s="205"/>
      <c r="M2198" s="205"/>
      <c r="N2198" s="205"/>
      <c r="O2198" s="205"/>
      <c r="P2198" s="205"/>
      <c r="Q2198" s="205"/>
      <c r="R2198" s="205"/>
      <c r="S2198" s="205"/>
      <c r="T2198" s="205"/>
      <c r="X2198" s="205"/>
      <c r="Y2198" s="205"/>
      <c r="AG2198" s="787"/>
    </row>
    <row r="2199" spans="1:33" x14ac:dyDescent="0.2">
      <c r="A2199" s="205"/>
      <c r="B2199" s="205"/>
      <c r="C2199" s="205"/>
      <c r="D2199" s="205"/>
      <c r="E2199" s="205"/>
      <c r="F2199" s="205"/>
      <c r="G2199" s="205"/>
      <c r="H2199" s="205"/>
      <c r="I2199" s="205"/>
      <c r="J2199" s="205"/>
      <c r="K2199" s="205"/>
      <c r="L2199" s="205"/>
      <c r="M2199" s="205"/>
      <c r="N2199" s="205"/>
      <c r="O2199" s="205"/>
      <c r="P2199" s="205"/>
      <c r="Q2199" s="205"/>
      <c r="R2199" s="205"/>
      <c r="S2199" s="205"/>
      <c r="T2199" s="205"/>
      <c r="X2199" s="205"/>
      <c r="Y2199" s="205"/>
      <c r="AG2199" s="787"/>
    </row>
    <row r="2200" spans="1:33" x14ac:dyDescent="0.2">
      <c r="A2200" s="205"/>
      <c r="B2200" s="205"/>
      <c r="C2200" s="205"/>
      <c r="D2200" s="205"/>
      <c r="E2200" s="205"/>
      <c r="F2200" s="205"/>
      <c r="G2200" s="205"/>
      <c r="H2200" s="205"/>
      <c r="I2200" s="205"/>
      <c r="J2200" s="205"/>
      <c r="K2200" s="205"/>
      <c r="L2200" s="205"/>
      <c r="M2200" s="205"/>
      <c r="N2200" s="205"/>
      <c r="O2200" s="205"/>
      <c r="P2200" s="205"/>
      <c r="Q2200" s="205"/>
      <c r="R2200" s="205"/>
      <c r="S2200" s="205"/>
      <c r="T2200" s="205"/>
      <c r="X2200" s="205"/>
      <c r="Y2200" s="205"/>
      <c r="AG2200" s="787"/>
    </row>
    <row r="2201" spans="1:33" x14ac:dyDescent="0.2">
      <c r="A2201" s="205"/>
      <c r="B2201" s="205"/>
      <c r="C2201" s="205"/>
      <c r="D2201" s="205"/>
      <c r="E2201" s="205"/>
      <c r="F2201" s="205"/>
      <c r="G2201" s="205"/>
      <c r="H2201" s="205"/>
      <c r="I2201" s="205"/>
      <c r="J2201" s="205"/>
      <c r="K2201" s="205"/>
      <c r="L2201" s="205"/>
      <c r="M2201" s="205"/>
      <c r="N2201" s="205"/>
      <c r="O2201" s="205"/>
      <c r="P2201" s="205"/>
      <c r="Q2201" s="205"/>
      <c r="R2201" s="205"/>
      <c r="S2201" s="205"/>
      <c r="T2201" s="205"/>
      <c r="X2201" s="205"/>
      <c r="Y2201" s="205"/>
      <c r="AG2201" s="787"/>
    </row>
    <row r="2202" spans="1:33" x14ac:dyDescent="0.2">
      <c r="A2202" s="205"/>
      <c r="B2202" s="205"/>
      <c r="C2202" s="205"/>
      <c r="D2202" s="205"/>
      <c r="E2202" s="205"/>
      <c r="F2202" s="205"/>
      <c r="G2202" s="205"/>
      <c r="H2202" s="205"/>
      <c r="I2202" s="205"/>
      <c r="J2202" s="205"/>
      <c r="K2202" s="205"/>
      <c r="L2202" s="205"/>
      <c r="M2202" s="205"/>
      <c r="N2202" s="205"/>
      <c r="O2202" s="205"/>
      <c r="P2202" s="205"/>
      <c r="Q2202" s="205"/>
      <c r="R2202" s="205"/>
      <c r="S2202" s="205"/>
      <c r="T2202" s="205"/>
      <c r="X2202" s="205"/>
      <c r="Y2202" s="205"/>
      <c r="AG2202" s="787"/>
    </row>
    <row r="2203" spans="1:33" x14ac:dyDescent="0.2">
      <c r="A2203" s="205"/>
      <c r="B2203" s="205"/>
      <c r="C2203" s="205"/>
      <c r="D2203" s="205"/>
      <c r="E2203" s="205"/>
      <c r="F2203" s="205"/>
      <c r="G2203" s="205"/>
      <c r="H2203" s="205"/>
      <c r="I2203" s="205"/>
      <c r="J2203" s="205"/>
      <c r="K2203" s="205"/>
      <c r="L2203" s="205"/>
      <c r="M2203" s="205"/>
      <c r="N2203" s="205"/>
      <c r="O2203" s="205"/>
      <c r="P2203" s="205"/>
      <c r="Q2203" s="205"/>
      <c r="R2203" s="205"/>
      <c r="S2203" s="205"/>
      <c r="T2203" s="205"/>
      <c r="X2203" s="205"/>
      <c r="Y2203" s="205"/>
      <c r="AG2203" s="787"/>
    </row>
    <row r="2204" spans="1:33" x14ac:dyDescent="0.2">
      <c r="A2204" s="205"/>
      <c r="B2204" s="205"/>
      <c r="C2204" s="205"/>
      <c r="D2204" s="205"/>
      <c r="E2204" s="205"/>
      <c r="F2204" s="205"/>
      <c r="G2204" s="205"/>
      <c r="H2204" s="205"/>
      <c r="I2204" s="205"/>
      <c r="J2204" s="205"/>
      <c r="K2204" s="205"/>
      <c r="L2204" s="205"/>
      <c r="M2204" s="205"/>
      <c r="N2204" s="205"/>
      <c r="O2204" s="205"/>
      <c r="P2204" s="205"/>
      <c r="Q2204" s="205"/>
      <c r="R2204" s="205"/>
      <c r="S2204" s="205"/>
      <c r="T2204" s="205"/>
      <c r="X2204" s="205"/>
      <c r="Y2204" s="205"/>
      <c r="AG2204" s="787"/>
    </row>
    <row r="2205" spans="1:33" x14ac:dyDescent="0.2">
      <c r="A2205" s="205"/>
      <c r="B2205" s="205"/>
      <c r="C2205" s="205"/>
      <c r="D2205" s="205"/>
      <c r="E2205" s="205"/>
      <c r="F2205" s="205"/>
      <c r="G2205" s="205"/>
      <c r="H2205" s="205"/>
      <c r="I2205" s="205"/>
      <c r="J2205" s="205"/>
      <c r="K2205" s="205"/>
      <c r="L2205" s="205"/>
      <c r="M2205" s="205"/>
      <c r="N2205" s="205"/>
      <c r="O2205" s="205"/>
      <c r="P2205" s="205"/>
      <c r="Q2205" s="205"/>
      <c r="R2205" s="205"/>
      <c r="S2205" s="205"/>
      <c r="T2205" s="205"/>
      <c r="X2205" s="205"/>
      <c r="Y2205" s="205"/>
      <c r="AG2205" s="787"/>
    </row>
    <row r="2206" spans="1:33" x14ac:dyDescent="0.2">
      <c r="A2206" s="205"/>
      <c r="B2206" s="205"/>
      <c r="C2206" s="205"/>
      <c r="D2206" s="205"/>
      <c r="E2206" s="205"/>
      <c r="F2206" s="205"/>
      <c r="G2206" s="205"/>
      <c r="H2206" s="205"/>
      <c r="I2206" s="205"/>
      <c r="J2206" s="205"/>
      <c r="K2206" s="205"/>
      <c r="L2206" s="205"/>
      <c r="M2206" s="205"/>
      <c r="N2206" s="205"/>
      <c r="O2206" s="205"/>
      <c r="P2206" s="205"/>
      <c r="Q2206" s="205"/>
      <c r="R2206" s="205"/>
      <c r="S2206" s="205"/>
      <c r="T2206" s="205"/>
      <c r="X2206" s="205"/>
      <c r="Y2206" s="205"/>
      <c r="AG2206" s="787"/>
    </row>
    <row r="2207" spans="1:33" x14ac:dyDescent="0.2">
      <c r="A2207" s="205"/>
      <c r="B2207" s="205"/>
      <c r="C2207" s="205"/>
      <c r="D2207" s="205"/>
      <c r="E2207" s="205"/>
      <c r="F2207" s="205"/>
      <c r="G2207" s="205"/>
      <c r="H2207" s="205"/>
      <c r="I2207" s="205"/>
      <c r="J2207" s="205"/>
      <c r="K2207" s="205"/>
      <c r="L2207" s="205"/>
      <c r="M2207" s="205"/>
      <c r="N2207" s="205"/>
      <c r="O2207" s="205"/>
      <c r="P2207" s="205"/>
      <c r="Q2207" s="205"/>
      <c r="R2207" s="205"/>
      <c r="S2207" s="205"/>
      <c r="T2207" s="205"/>
      <c r="X2207" s="205"/>
      <c r="Y2207" s="205"/>
      <c r="AG2207" s="787"/>
    </row>
    <row r="2208" spans="1:33" x14ac:dyDescent="0.2">
      <c r="A2208" s="205"/>
      <c r="B2208" s="205"/>
      <c r="C2208" s="205"/>
      <c r="D2208" s="205"/>
      <c r="E2208" s="205"/>
      <c r="F2208" s="205"/>
      <c r="G2208" s="205"/>
      <c r="H2208" s="205"/>
      <c r="I2208" s="205"/>
      <c r="J2208" s="205"/>
      <c r="K2208" s="205"/>
      <c r="L2208" s="205"/>
      <c r="M2208" s="205"/>
      <c r="N2208" s="205"/>
      <c r="O2208" s="205"/>
      <c r="P2208" s="205"/>
      <c r="Q2208" s="205"/>
      <c r="R2208" s="205"/>
      <c r="S2208" s="205"/>
      <c r="T2208" s="205"/>
      <c r="X2208" s="205"/>
      <c r="Y2208" s="205"/>
      <c r="AG2208" s="787"/>
    </row>
    <row r="2209" spans="1:33" x14ac:dyDescent="0.2">
      <c r="A2209" s="205"/>
      <c r="B2209" s="205"/>
      <c r="C2209" s="205"/>
      <c r="D2209" s="205"/>
      <c r="E2209" s="205"/>
      <c r="F2209" s="205"/>
      <c r="G2209" s="205"/>
      <c r="H2209" s="205"/>
      <c r="I2209" s="205"/>
      <c r="J2209" s="205"/>
      <c r="K2209" s="205"/>
      <c r="L2209" s="205"/>
      <c r="M2209" s="205"/>
      <c r="N2209" s="205"/>
      <c r="O2209" s="205"/>
      <c r="P2209" s="205"/>
      <c r="Q2209" s="205"/>
      <c r="R2209" s="205"/>
      <c r="S2209" s="205"/>
      <c r="T2209" s="205"/>
      <c r="X2209" s="205"/>
      <c r="Y2209" s="205"/>
      <c r="AG2209" s="787"/>
    </row>
    <row r="2210" spans="1:33" x14ac:dyDescent="0.2">
      <c r="A2210" s="205"/>
      <c r="B2210" s="205"/>
      <c r="C2210" s="205"/>
      <c r="D2210" s="205"/>
      <c r="E2210" s="205"/>
      <c r="F2210" s="205"/>
      <c r="G2210" s="205"/>
      <c r="H2210" s="205"/>
      <c r="I2210" s="205"/>
      <c r="J2210" s="205"/>
      <c r="K2210" s="205"/>
      <c r="L2210" s="205"/>
      <c r="M2210" s="205"/>
      <c r="N2210" s="205"/>
      <c r="O2210" s="205"/>
      <c r="P2210" s="205"/>
      <c r="Q2210" s="205"/>
      <c r="R2210" s="205"/>
      <c r="S2210" s="205"/>
      <c r="T2210" s="205"/>
      <c r="X2210" s="205"/>
      <c r="Y2210" s="205"/>
      <c r="AG2210" s="787"/>
    </row>
    <row r="2211" spans="1:33" x14ac:dyDescent="0.2">
      <c r="A2211" s="205"/>
      <c r="B2211" s="205"/>
      <c r="C2211" s="205"/>
      <c r="D2211" s="205"/>
      <c r="E2211" s="205"/>
      <c r="F2211" s="205"/>
      <c r="G2211" s="205"/>
      <c r="H2211" s="205"/>
      <c r="I2211" s="205"/>
      <c r="J2211" s="205"/>
      <c r="K2211" s="205"/>
      <c r="L2211" s="205"/>
      <c r="M2211" s="205"/>
      <c r="N2211" s="205"/>
      <c r="O2211" s="205"/>
      <c r="P2211" s="205"/>
      <c r="Q2211" s="205"/>
      <c r="R2211" s="205"/>
      <c r="S2211" s="205"/>
      <c r="T2211" s="205"/>
      <c r="X2211" s="205"/>
      <c r="Y2211" s="205"/>
      <c r="AG2211" s="787"/>
    </row>
    <row r="2212" spans="1:33" x14ac:dyDescent="0.2">
      <c r="A2212" s="205"/>
      <c r="B2212" s="205"/>
      <c r="C2212" s="205"/>
      <c r="D2212" s="205"/>
      <c r="E2212" s="205"/>
      <c r="F2212" s="205"/>
      <c r="G2212" s="205"/>
      <c r="H2212" s="205"/>
      <c r="I2212" s="205"/>
      <c r="J2212" s="205"/>
      <c r="K2212" s="205"/>
      <c r="L2212" s="205"/>
      <c r="M2212" s="205"/>
      <c r="N2212" s="205"/>
      <c r="O2212" s="205"/>
      <c r="P2212" s="205"/>
      <c r="Q2212" s="205"/>
      <c r="R2212" s="205"/>
      <c r="S2212" s="205"/>
      <c r="T2212" s="205"/>
      <c r="X2212" s="205"/>
      <c r="Y2212" s="205"/>
      <c r="AG2212" s="787"/>
    </row>
    <row r="2213" spans="1:33" x14ac:dyDescent="0.2">
      <c r="A2213" s="205"/>
      <c r="B2213" s="205"/>
      <c r="C2213" s="205"/>
      <c r="D2213" s="205"/>
      <c r="E2213" s="205"/>
      <c r="F2213" s="205"/>
      <c r="G2213" s="205"/>
      <c r="H2213" s="205"/>
      <c r="I2213" s="205"/>
      <c r="J2213" s="205"/>
      <c r="K2213" s="205"/>
      <c r="L2213" s="205"/>
      <c r="M2213" s="205"/>
      <c r="N2213" s="205"/>
      <c r="O2213" s="205"/>
      <c r="P2213" s="205"/>
      <c r="Q2213" s="205"/>
      <c r="R2213" s="205"/>
      <c r="S2213" s="205"/>
      <c r="T2213" s="205"/>
      <c r="X2213" s="205"/>
      <c r="Y2213" s="205"/>
      <c r="AG2213" s="787"/>
    </row>
    <row r="2214" spans="1:33" x14ac:dyDescent="0.2">
      <c r="A2214" s="205"/>
      <c r="B2214" s="205"/>
      <c r="C2214" s="205"/>
      <c r="D2214" s="205"/>
      <c r="E2214" s="205"/>
      <c r="F2214" s="205"/>
      <c r="G2214" s="205"/>
      <c r="H2214" s="205"/>
      <c r="I2214" s="205"/>
      <c r="J2214" s="205"/>
      <c r="K2214" s="205"/>
      <c r="L2214" s="205"/>
      <c r="M2214" s="205"/>
      <c r="N2214" s="205"/>
      <c r="O2214" s="205"/>
      <c r="P2214" s="205"/>
      <c r="Q2214" s="205"/>
      <c r="R2214" s="205"/>
      <c r="S2214" s="205"/>
      <c r="T2214" s="205"/>
      <c r="X2214" s="205"/>
      <c r="Y2214" s="205"/>
      <c r="AG2214" s="787"/>
    </row>
    <row r="2215" spans="1:33" x14ac:dyDescent="0.2">
      <c r="A2215" s="205"/>
      <c r="B2215" s="205"/>
      <c r="C2215" s="205"/>
      <c r="D2215" s="205"/>
      <c r="E2215" s="205"/>
      <c r="F2215" s="205"/>
      <c r="G2215" s="205"/>
      <c r="H2215" s="205"/>
      <c r="I2215" s="205"/>
      <c r="J2215" s="205"/>
      <c r="K2215" s="205"/>
      <c r="L2215" s="205"/>
      <c r="M2215" s="205"/>
      <c r="N2215" s="205"/>
      <c r="O2215" s="205"/>
      <c r="P2215" s="205"/>
      <c r="Q2215" s="205"/>
      <c r="R2215" s="205"/>
      <c r="S2215" s="205"/>
      <c r="T2215" s="205"/>
      <c r="X2215" s="205"/>
      <c r="Y2215" s="205"/>
      <c r="AG2215" s="787"/>
    </row>
    <row r="2216" spans="1:33" x14ac:dyDescent="0.2">
      <c r="A2216" s="205"/>
      <c r="B2216" s="205"/>
      <c r="C2216" s="205"/>
      <c r="D2216" s="205"/>
      <c r="E2216" s="205"/>
      <c r="F2216" s="205"/>
      <c r="G2216" s="205"/>
      <c r="H2216" s="205"/>
      <c r="I2216" s="205"/>
      <c r="J2216" s="205"/>
      <c r="K2216" s="205"/>
      <c r="L2216" s="205"/>
      <c r="M2216" s="205"/>
      <c r="N2216" s="205"/>
      <c r="O2216" s="205"/>
      <c r="P2216" s="205"/>
      <c r="Q2216" s="205"/>
      <c r="R2216" s="205"/>
      <c r="S2216" s="205"/>
      <c r="T2216" s="205"/>
      <c r="X2216" s="205"/>
      <c r="Y2216" s="205"/>
      <c r="AG2216" s="787"/>
    </row>
    <row r="2217" spans="1:33" x14ac:dyDescent="0.2">
      <c r="A2217" s="205"/>
      <c r="B2217" s="205"/>
      <c r="C2217" s="205"/>
      <c r="D2217" s="205"/>
      <c r="E2217" s="205"/>
      <c r="F2217" s="205"/>
      <c r="G2217" s="205"/>
      <c r="H2217" s="205"/>
      <c r="I2217" s="205"/>
      <c r="J2217" s="205"/>
      <c r="K2217" s="205"/>
      <c r="L2217" s="205"/>
      <c r="M2217" s="205"/>
      <c r="N2217" s="205"/>
      <c r="O2217" s="205"/>
      <c r="P2217" s="205"/>
      <c r="Q2217" s="205"/>
      <c r="R2217" s="205"/>
      <c r="S2217" s="205"/>
      <c r="T2217" s="205"/>
      <c r="X2217" s="205"/>
      <c r="Y2217" s="205"/>
      <c r="AG2217" s="787"/>
    </row>
    <row r="2218" spans="1:33" x14ac:dyDescent="0.2">
      <c r="A2218" s="205"/>
      <c r="B2218" s="205"/>
      <c r="C2218" s="205"/>
      <c r="D2218" s="205"/>
      <c r="E2218" s="205"/>
      <c r="F2218" s="205"/>
      <c r="G2218" s="205"/>
      <c r="H2218" s="205"/>
      <c r="I2218" s="205"/>
      <c r="J2218" s="205"/>
      <c r="K2218" s="205"/>
      <c r="L2218" s="205"/>
      <c r="M2218" s="205"/>
      <c r="N2218" s="205"/>
      <c r="O2218" s="205"/>
      <c r="P2218" s="205"/>
      <c r="Q2218" s="205"/>
      <c r="R2218" s="205"/>
      <c r="S2218" s="205"/>
      <c r="T2218" s="205"/>
      <c r="X2218" s="205"/>
      <c r="Y2218" s="205"/>
      <c r="AG2218" s="787"/>
    </row>
    <row r="2219" spans="1:33" x14ac:dyDescent="0.2">
      <c r="A2219" s="205"/>
      <c r="B2219" s="205"/>
      <c r="C2219" s="205"/>
      <c r="D2219" s="205"/>
      <c r="E2219" s="205"/>
      <c r="F2219" s="205"/>
      <c r="G2219" s="205"/>
      <c r="H2219" s="205"/>
      <c r="I2219" s="205"/>
      <c r="J2219" s="205"/>
      <c r="K2219" s="205"/>
      <c r="L2219" s="205"/>
      <c r="M2219" s="205"/>
      <c r="N2219" s="205"/>
      <c r="O2219" s="205"/>
      <c r="P2219" s="205"/>
      <c r="Q2219" s="205"/>
      <c r="R2219" s="205"/>
      <c r="S2219" s="205"/>
      <c r="T2219" s="205"/>
      <c r="X2219" s="205"/>
      <c r="Y2219" s="205"/>
      <c r="AG2219" s="787"/>
    </row>
    <row r="2220" spans="1:33" x14ac:dyDescent="0.2">
      <c r="A2220" s="205"/>
      <c r="B2220" s="205"/>
      <c r="C2220" s="205"/>
      <c r="D2220" s="205"/>
      <c r="E2220" s="205"/>
      <c r="F2220" s="205"/>
      <c r="G2220" s="205"/>
      <c r="H2220" s="205"/>
      <c r="I2220" s="205"/>
      <c r="J2220" s="205"/>
      <c r="K2220" s="205"/>
      <c r="L2220" s="205"/>
      <c r="M2220" s="205"/>
      <c r="N2220" s="205"/>
      <c r="O2220" s="205"/>
      <c r="P2220" s="205"/>
      <c r="Q2220" s="205"/>
      <c r="R2220" s="205"/>
      <c r="S2220" s="205"/>
      <c r="T2220" s="205"/>
      <c r="X2220" s="205"/>
      <c r="Y2220" s="205"/>
      <c r="AG2220" s="787"/>
    </row>
    <row r="2221" spans="1:33" x14ac:dyDescent="0.2">
      <c r="A2221" s="205"/>
      <c r="B2221" s="205"/>
      <c r="C2221" s="205"/>
      <c r="D2221" s="205"/>
      <c r="E2221" s="205"/>
      <c r="F2221" s="205"/>
      <c r="G2221" s="205"/>
      <c r="H2221" s="205"/>
      <c r="I2221" s="205"/>
      <c r="J2221" s="205"/>
      <c r="K2221" s="205"/>
      <c r="L2221" s="205"/>
      <c r="M2221" s="205"/>
      <c r="N2221" s="205"/>
      <c r="O2221" s="205"/>
      <c r="P2221" s="205"/>
      <c r="Q2221" s="205"/>
      <c r="R2221" s="205"/>
      <c r="S2221" s="205"/>
      <c r="T2221" s="205"/>
      <c r="X2221" s="205"/>
      <c r="Y2221" s="205"/>
      <c r="AG2221" s="787"/>
    </row>
    <row r="2222" spans="1:33" x14ac:dyDescent="0.2">
      <c r="A2222" s="205"/>
      <c r="B2222" s="205"/>
      <c r="C2222" s="205"/>
      <c r="D2222" s="205"/>
      <c r="E2222" s="205"/>
      <c r="F2222" s="205"/>
      <c r="G2222" s="205"/>
      <c r="H2222" s="205"/>
      <c r="I2222" s="205"/>
      <c r="J2222" s="205"/>
      <c r="K2222" s="205"/>
      <c r="L2222" s="205"/>
      <c r="M2222" s="205"/>
      <c r="N2222" s="205"/>
      <c r="O2222" s="205"/>
      <c r="P2222" s="205"/>
      <c r="Q2222" s="205"/>
      <c r="R2222" s="205"/>
      <c r="S2222" s="205"/>
      <c r="T2222" s="205"/>
      <c r="X2222" s="205"/>
      <c r="Y2222" s="205"/>
      <c r="AG2222" s="787"/>
    </row>
    <row r="2223" spans="1:33" x14ac:dyDescent="0.2">
      <c r="A2223" s="205"/>
      <c r="B2223" s="205"/>
      <c r="C2223" s="205"/>
      <c r="D2223" s="205"/>
      <c r="E2223" s="205"/>
      <c r="F2223" s="205"/>
      <c r="G2223" s="205"/>
      <c r="H2223" s="205"/>
      <c r="I2223" s="205"/>
      <c r="J2223" s="205"/>
      <c r="K2223" s="205"/>
      <c r="L2223" s="205"/>
      <c r="M2223" s="205"/>
      <c r="N2223" s="205"/>
      <c r="O2223" s="205"/>
      <c r="P2223" s="205"/>
      <c r="Q2223" s="205"/>
      <c r="R2223" s="205"/>
      <c r="S2223" s="205"/>
      <c r="T2223" s="205"/>
      <c r="X2223" s="205"/>
      <c r="Y2223" s="205"/>
      <c r="AG2223" s="787"/>
    </row>
    <row r="2224" spans="1:33" x14ac:dyDescent="0.2">
      <c r="A2224" s="205"/>
      <c r="B2224" s="205"/>
      <c r="C2224" s="205"/>
      <c r="D2224" s="205"/>
      <c r="E2224" s="205"/>
      <c r="F2224" s="205"/>
      <c r="G2224" s="205"/>
      <c r="H2224" s="205"/>
      <c r="I2224" s="205"/>
      <c r="J2224" s="205"/>
      <c r="K2224" s="205"/>
      <c r="L2224" s="205"/>
      <c r="M2224" s="205"/>
      <c r="N2224" s="205"/>
      <c r="O2224" s="205"/>
      <c r="P2224" s="205"/>
      <c r="Q2224" s="205"/>
      <c r="R2224" s="205"/>
      <c r="S2224" s="205"/>
      <c r="T2224" s="205"/>
      <c r="X2224" s="205"/>
      <c r="Y2224" s="205"/>
      <c r="AG2224" s="787"/>
    </row>
    <row r="2225" spans="1:33" x14ac:dyDescent="0.2">
      <c r="A2225" s="205"/>
      <c r="B2225" s="205"/>
      <c r="C2225" s="205"/>
      <c r="D2225" s="205"/>
      <c r="E2225" s="205"/>
      <c r="F2225" s="205"/>
      <c r="G2225" s="205"/>
      <c r="H2225" s="205"/>
      <c r="I2225" s="205"/>
      <c r="J2225" s="205"/>
      <c r="K2225" s="205"/>
      <c r="L2225" s="205"/>
      <c r="M2225" s="205"/>
      <c r="N2225" s="205"/>
      <c r="O2225" s="205"/>
      <c r="P2225" s="205"/>
      <c r="Q2225" s="205"/>
      <c r="R2225" s="205"/>
      <c r="S2225" s="205"/>
      <c r="T2225" s="205"/>
      <c r="X2225" s="205"/>
      <c r="Y2225" s="205"/>
      <c r="AG2225" s="787"/>
    </row>
    <row r="2226" spans="1:33" x14ac:dyDescent="0.2">
      <c r="A2226" s="205"/>
      <c r="B2226" s="205"/>
      <c r="C2226" s="205"/>
      <c r="D2226" s="205"/>
      <c r="E2226" s="205"/>
      <c r="F2226" s="205"/>
      <c r="G2226" s="205"/>
      <c r="H2226" s="205"/>
      <c r="I2226" s="205"/>
      <c r="J2226" s="205"/>
      <c r="K2226" s="205"/>
      <c r="L2226" s="205"/>
      <c r="M2226" s="205"/>
      <c r="N2226" s="205"/>
      <c r="O2226" s="205"/>
      <c r="P2226" s="205"/>
      <c r="Q2226" s="205"/>
      <c r="R2226" s="205"/>
      <c r="S2226" s="205"/>
      <c r="T2226" s="205"/>
      <c r="X2226" s="205"/>
      <c r="Y2226" s="205"/>
      <c r="AG2226" s="787"/>
    </row>
    <row r="2227" spans="1:33" x14ac:dyDescent="0.2">
      <c r="A2227" s="205"/>
      <c r="B2227" s="205"/>
      <c r="C2227" s="205"/>
      <c r="D2227" s="205"/>
      <c r="E2227" s="205"/>
      <c r="F2227" s="205"/>
      <c r="G2227" s="205"/>
      <c r="H2227" s="205"/>
      <c r="I2227" s="205"/>
      <c r="J2227" s="205"/>
      <c r="K2227" s="205"/>
      <c r="L2227" s="205"/>
      <c r="M2227" s="205"/>
      <c r="N2227" s="205"/>
      <c r="O2227" s="205"/>
      <c r="P2227" s="205"/>
      <c r="Q2227" s="205"/>
      <c r="R2227" s="205"/>
      <c r="S2227" s="205"/>
      <c r="T2227" s="205"/>
      <c r="X2227" s="205"/>
      <c r="Y2227" s="205"/>
      <c r="AG2227" s="787"/>
    </row>
    <row r="2228" spans="1:33" x14ac:dyDescent="0.2">
      <c r="A2228" s="205"/>
      <c r="B2228" s="205"/>
      <c r="C2228" s="205"/>
      <c r="D2228" s="205"/>
      <c r="E2228" s="205"/>
      <c r="F2228" s="205"/>
      <c r="G2228" s="205"/>
      <c r="H2228" s="205"/>
      <c r="I2228" s="205"/>
      <c r="J2228" s="205"/>
      <c r="K2228" s="205"/>
      <c r="L2228" s="205"/>
      <c r="M2228" s="205"/>
      <c r="N2228" s="205"/>
      <c r="O2228" s="205"/>
      <c r="P2228" s="205"/>
      <c r="Q2228" s="205"/>
      <c r="R2228" s="205"/>
      <c r="S2228" s="205"/>
      <c r="T2228" s="205"/>
      <c r="X2228" s="205"/>
      <c r="Y2228" s="205"/>
      <c r="AG2228" s="787"/>
    </row>
    <row r="2229" spans="1:33" x14ac:dyDescent="0.2">
      <c r="A2229" s="205"/>
      <c r="B2229" s="205"/>
      <c r="C2229" s="205"/>
      <c r="D2229" s="205"/>
      <c r="E2229" s="205"/>
      <c r="F2229" s="205"/>
      <c r="G2229" s="205"/>
      <c r="H2229" s="205"/>
      <c r="I2229" s="205"/>
      <c r="J2229" s="205"/>
      <c r="K2229" s="205"/>
      <c r="L2229" s="205"/>
      <c r="M2229" s="205"/>
      <c r="N2229" s="205"/>
      <c r="O2229" s="205"/>
      <c r="P2229" s="205"/>
      <c r="Q2229" s="205"/>
      <c r="R2229" s="205"/>
      <c r="S2229" s="205"/>
      <c r="T2229" s="205"/>
      <c r="X2229" s="205"/>
      <c r="Y2229" s="205"/>
      <c r="AG2229" s="787"/>
    </row>
    <row r="2230" spans="1:33" x14ac:dyDescent="0.2">
      <c r="A2230" s="205"/>
      <c r="B2230" s="205"/>
      <c r="C2230" s="205"/>
      <c r="D2230" s="205"/>
      <c r="E2230" s="205"/>
      <c r="F2230" s="205"/>
      <c r="G2230" s="205"/>
      <c r="H2230" s="205"/>
      <c r="I2230" s="205"/>
      <c r="J2230" s="205"/>
      <c r="K2230" s="205"/>
      <c r="L2230" s="205"/>
      <c r="M2230" s="205"/>
      <c r="N2230" s="205"/>
      <c r="O2230" s="205"/>
      <c r="P2230" s="205"/>
      <c r="Q2230" s="205"/>
      <c r="R2230" s="205"/>
      <c r="S2230" s="205"/>
      <c r="T2230" s="205"/>
      <c r="X2230" s="205"/>
      <c r="Y2230" s="205"/>
      <c r="AG2230" s="787"/>
    </row>
    <row r="2231" spans="1:33" x14ac:dyDescent="0.2">
      <c r="A2231" s="205"/>
      <c r="B2231" s="205"/>
      <c r="C2231" s="205"/>
      <c r="D2231" s="205"/>
      <c r="E2231" s="205"/>
      <c r="F2231" s="205"/>
      <c r="G2231" s="205"/>
      <c r="H2231" s="205"/>
      <c r="I2231" s="205"/>
      <c r="J2231" s="205"/>
      <c r="K2231" s="205"/>
      <c r="L2231" s="205"/>
      <c r="M2231" s="205"/>
      <c r="N2231" s="205"/>
      <c r="O2231" s="205"/>
      <c r="P2231" s="205"/>
      <c r="Q2231" s="205"/>
      <c r="R2231" s="205"/>
      <c r="S2231" s="205"/>
      <c r="T2231" s="205"/>
      <c r="X2231" s="205"/>
      <c r="Y2231" s="205"/>
      <c r="AG2231" s="787"/>
    </row>
    <row r="2232" spans="1:33" x14ac:dyDescent="0.2">
      <c r="A2232" s="205"/>
      <c r="B2232" s="205"/>
      <c r="C2232" s="205"/>
      <c r="D2232" s="205"/>
      <c r="E2232" s="205"/>
      <c r="F2232" s="205"/>
      <c r="G2232" s="205"/>
      <c r="H2232" s="205"/>
      <c r="I2232" s="205"/>
      <c r="J2232" s="205"/>
      <c r="K2232" s="205"/>
      <c r="L2232" s="205"/>
      <c r="M2232" s="205"/>
      <c r="N2232" s="205"/>
      <c r="O2232" s="205"/>
      <c r="P2232" s="205"/>
      <c r="Q2232" s="205"/>
      <c r="R2232" s="205"/>
      <c r="S2232" s="205"/>
      <c r="T2232" s="205"/>
      <c r="X2232" s="205"/>
      <c r="Y2232" s="205"/>
      <c r="AG2232" s="787"/>
    </row>
    <row r="2233" spans="1:33" x14ac:dyDescent="0.2">
      <c r="A2233" s="205"/>
      <c r="B2233" s="205"/>
      <c r="C2233" s="205"/>
      <c r="D2233" s="205"/>
      <c r="E2233" s="205"/>
      <c r="F2233" s="205"/>
      <c r="G2233" s="205"/>
      <c r="H2233" s="205"/>
      <c r="I2233" s="205"/>
      <c r="J2233" s="205"/>
      <c r="K2233" s="205"/>
      <c r="L2233" s="205"/>
      <c r="M2233" s="205"/>
      <c r="N2233" s="205"/>
      <c r="O2233" s="205"/>
      <c r="P2233" s="205"/>
      <c r="Q2233" s="205"/>
      <c r="R2233" s="205"/>
      <c r="S2233" s="205"/>
      <c r="T2233" s="205"/>
      <c r="X2233" s="205"/>
      <c r="Y2233" s="205"/>
      <c r="AG2233" s="787"/>
    </row>
    <row r="2234" spans="1:33" x14ac:dyDescent="0.2">
      <c r="A2234" s="205"/>
      <c r="B2234" s="205"/>
      <c r="C2234" s="205"/>
      <c r="D2234" s="205"/>
      <c r="E2234" s="205"/>
      <c r="F2234" s="205"/>
      <c r="G2234" s="205"/>
      <c r="H2234" s="205"/>
      <c r="I2234" s="205"/>
      <c r="J2234" s="205"/>
      <c r="K2234" s="205"/>
      <c r="L2234" s="205"/>
      <c r="M2234" s="205"/>
      <c r="N2234" s="205"/>
      <c r="O2234" s="205"/>
      <c r="P2234" s="205"/>
      <c r="Q2234" s="205"/>
      <c r="R2234" s="205"/>
      <c r="S2234" s="205"/>
      <c r="T2234" s="205"/>
      <c r="X2234" s="205"/>
      <c r="Y2234" s="205"/>
      <c r="AG2234" s="787"/>
    </row>
    <row r="2235" spans="1:33" x14ac:dyDescent="0.2">
      <c r="A2235" s="205"/>
      <c r="B2235" s="205"/>
      <c r="C2235" s="205"/>
      <c r="D2235" s="205"/>
      <c r="E2235" s="205"/>
      <c r="F2235" s="205"/>
      <c r="G2235" s="205"/>
      <c r="H2235" s="205"/>
      <c r="I2235" s="205"/>
      <c r="J2235" s="205"/>
      <c r="K2235" s="205"/>
      <c r="L2235" s="205"/>
      <c r="M2235" s="205"/>
      <c r="N2235" s="205"/>
      <c r="O2235" s="205"/>
      <c r="P2235" s="205"/>
      <c r="Q2235" s="205"/>
      <c r="R2235" s="205"/>
      <c r="S2235" s="205"/>
      <c r="T2235" s="205"/>
      <c r="X2235" s="205"/>
      <c r="Y2235" s="205"/>
      <c r="AG2235" s="787"/>
    </row>
    <row r="2236" spans="1:33" x14ac:dyDescent="0.2">
      <c r="A2236" s="205"/>
      <c r="B2236" s="205"/>
      <c r="C2236" s="205"/>
      <c r="D2236" s="205"/>
      <c r="E2236" s="205"/>
      <c r="F2236" s="205"/>
      <c r="G2236" s="205"/>
      <c r="H2236" s="205"/>
      <c r="I2236" s="205"/>
      <c r="J2236" s="205"/>
      <c r="K2236" s="205"/>
      <c r="L2236" s="205"/>
      <c r="M2236" s="205"/>
      <c r="N2236" s="205"/>
      <c r="O2236" s="205"/>
      <c r="P2236" s="205"/>
      <c r="Q2236" s="205"/>
      <c r="R2236" s="205"/>
      <c r="S2236" s="205"/>
      <c r="T2236" s="205"/>
      <c r="X2236" s="205"/>
      <c r="Y2236" s="205"/>
      <c r="AG2236" s="787"/>
    </row>
    <row r="2237" spans="1:33" x14ac:dyDescent="0.2">
      <c r="A2237" s="205"/>
      <c r="B2237" s="205"/>
      <c r="C2237" s="205"/>
      <c r="D2237" s="205"/>
      <c r="E2237" s="205"/>
      <c r="F2237" s="205"/>
      <c r="G2237" s="205"/>
      <c r="H2237" s="205"/>
      <c r="I2237" s="205"/>
      <c r="J2237" s="205"/>
      <c r="K2237" s="205"/>
      <c r="L2237" s="205"/>
      <c r="M2237" s="205"/>
      <c r="N2237" s="205"/>
      <c r="O2237" s="205"/>
      <c r="P2237" s="205"/>
      <c r="Q2237" s="205"/>
      <c r="R2237" s="205"/>
      <c r="S2237" s="205"/>
      <c r="T2237" s="205"/>
      <c r="X2237" s="205"/>
      <c r="Y2237" s="205"/>
      <c r="AG2237" s="787"/>
    </row>
    <row r="2238" spans="1:33" x14ac:dyDescent="0.2">
      <c r="A2238" s="205"/>
      <c r="B2238" s="205"/>
      <c r="C2238" s="205"/>
      <c r="D2238" s="205"/>
      <c r="E2238" s="205"/>
      <c r="F2238" s="205"/>
      <c r="G2238" s="205"/>
      <c r="H2238" s="205"/>
      <c r="I2238" s="205"/>
      <c r="J2238" s="205"/>
      <c r="K2238" s="205"/>
      <c r="L2238" s="205"/>
      <c r="M2238" s="205"/>
      <c r="N2238" s="205"/>
      <c r="O2238" s="205"/>
      <c r="P2238" s="205"/>
      <c r="Q2238" s="205"/>
      <c r="R2238" s="205"/>
      <c r="S2238" s="205"/>
      <c r="T2238" s="205"/>
      <c r="X2238" s="205"/>
      <c r="Y2238" s="205"/>
      <c r="AG2238" s="787"/>
    </row>
    <row r="2239" spans="1:33" x14ac:dyDescent="0.2">
      <c r="A2239" s="205"/>
      <c r="B2239" s="205"/>
      <c r="C2239" s="205"/>
      <c r="D2239" s="205"/>
      <c r="E2239" s="205"/>
      <c r="F2239" s="205"/>
      <c r="G2239" s="205"/>
      <c r="H2239" s="205"/>
      <c r="I2239" s="205"/>
      <c r="J2239" s="205"/>
      <c r="K2239" s="205"/>
      <c r="L2239" s="205"/>
      <c r="M2239" s="205"/>
      <c r="N2239" s="205"/>
      <c r="O2239" s="205"/>
      <c r="P2239" s="205"/>
      <c r="Q2239" s="205"/>
      <c r="R2239" s="205"/>
      <c r="S2239" s="205"/>
      <c r="T2239" s="205"/>
      <c r="X2239" s="205"/>
      <c r="Y2239" s="205"/>
      <c r="AG2239" s="787"/>
    </row>
    <row r="2240" spans="1:33" x14ac:dyDescent="0.2">
      <c r="A2240" s="205"/>
      <c r="B2240" s="205"/>
      <c r="C2240" s="205"/>
      <c r="D2240" s="205"/>
      <c r="E2240" s="205"/>
      <c r="F2240" s="205"/>
      <c r="G2240" s="205"/>
      <c r="H2240" s="205"/>
      <c r="I2240" s="205"/>
      <c r="J2240" s="205"/>
      <c r="K2240" s="205"/>
      <c r="L2240" s="205"/>
      <c r="M2240" s="205"/>
      <c r="N2240" s="205"/>
      <c r="O2240" s="205"/>
      <c r="P2240" s="205"/>
      <c r="Q2240" s="205"/>
      <c r="R2240" s="205"/>
      <c r="S2240" s="205"/>
      <c r="T2240" s="205"/>
      <c r="X2240" s="205"/>
      <c r="Y2240" s="205"/>
      <c r="AG2240" s="787"/>
    </row>
    <row r="2241" spans="1:33" x14ac:dyDescent="0.2">
      <c r="A2241" s="205"/>
      <c r="B2241" s="205"/>
      <c r="C2241" s="205"/>
      <c r="D2241" s="205"/>
      <c r="E2241" s="205"/>
      <c r="F2241" s="205"/>
      <c r="G2241" s="205"/>
      <c r="H2241" s="205"/>
      <c r="I2241" s="205"/>
      <c r="J2241" s="205"/>
      <c r="K2241" s="205"/>
      <c r="L2241" s="205"/>
      <c r="M2241" s="205"/>
      <c r="N2241" s="205"/>
      <c r="O2241" s="205"/>
      <c r="P2241" s="205"/>
      <c r="Q2241" s="205"/>
      <c r="R2241" s="205"/>
      <c r="S2241" s="205"/>
      <c r="T2241" s="205"/>
      <c r="X2241" s="205"/>
      <c r="Y2241" s="205"/>
      <c r="AG2241" s="787"/>
    </row>
    <row r="2242" spans="1:33" x14ac:dyDescent="0.2">
      <c r="A2242" s="205"/>
      <c r="B2242" s="205"/>
      <c r="C2242" s="205"/>
      <c r="D2242" s="205"/>
      <c r="E2242" s="205"/>
      <c r="F2242" s="205"/>
      <c r="G2242" s="205"/>
      <c r="H2242" s="205"/>
      <c r="I2242" s="205"/>
      <c r="J2242" s="205"/>
      <c r="K2242" s="205"/>
      <c r="L2242" s="205"/>
      <c r="M2242" s="205"/>
      <c r="N2242" s="205"/>
      <c r="O2242" s="205"/>
      <c r="P2242" s="205"/>
      <c r="Q2242" s="205"/>
      <c r="R2242" s="205"/>
      <c r="S2242" s="205"/>
      <c r="T2242" s="205"/>
      <c r="X2242" s="205"/>
      <c r="Y2242" s="205"/>
      <c r="AG2242" s="787"/>
    </row>
    <row r="2243" spans="1:33" x14ac:dyDescent="0.2">
      <c r="A2243" s="205"/>
      <c r="B2243" s="205"/>
      <c r="C2243" s="205"/>
      <c r="D2243" s="205"/>
      <c r="E2243" s="205"/>
      <c r="F2243" s="205"/>
      <c r="G2243" s="205"/>
      <c r="H2243" s="205"/>
      <c r="I2243" s="205"/>
      <c r="J2243" s="205"/>
      <c r="K2243" s="205"/>
      <c r="L2243" s="205"/>
      <c r="M2243" s="205"/>
      <c r="N2243" s="205"/>
      <c r="O2243" s="205"/>
      <c r="P2243" s="205"/>
      <c r="Q2243" s="205"/>
      <c r="R2243" s="205"/>
      <c r="S2243" s="205"/>
      <c r="T2243" s="205"/>
      <c r="X2243" s="205"/>
      <c r="Y2243" s="205"/>
      <c r="AG2243" s="787"/>
    </row>
    <row r="2244" spans="1:33" x14ac:dyDescent="0.2">
      <c r="A2244" s="205"/>
      <c r="B2244" s="205"/>
      <c r="C2244" s="205"/>
      <c r="D2244" s="205"/>
      <c r="E2244" s="205"/>
      <c r="F2244" s="205"/>
      <c r="G2244" s="205"/>
      <c r="H2244" s="205"/>
      <c r="I2244" s="205"/>
      <c r="J2244" s="205"/>
      <c r="K2244" s="205"/>
      <c r="L2244" s="205"/>
      <c r="M2244" s="205"/>
      <c r="N2244" s="205"/>
      <c r="O2244" s="205"/>
      <c r="P2244" s="205"/>
      <c r="Q2244" s="205"/>
      <c r="R2244" s="205"/>
      <c r="S2244" s="205"/>
      <c r="T2244" s="205"/>
      <c r="X2244" s="205"/>
      <c r="Y2244" s="205"/>
      <c r="AG2244" s="787"/>
    </row>
    <row r="2245" spans="1:33" x14ac:dyDescent="0.2">
      <c r="A2245" s="205"/>
      <c r="B2245" s="205"/>
      <c r="C2245" s="205"/>
      <c r="D2245" s="205"/>
      <c r="E2245" s="205"/>
      <c r="F2245" s="205"/>
      <c r="G2245" s="205"/>
      <c r="H2245" s="205"/>
      <c r="I2245" s="205"/>
      <c r="J2245" s="205"/>
      <c r="K2245" s="205"/>
      <c r="L2245" s="205"/>
      <c r="M2245" s="205"/>
      <c r="N2245" s="205"/>
      <c r="O2245" s="205"/>
      <c r="P2245" s="205"/>
      <c r="Q2245" s="205"/>
      <c r="R2245" s="205"/>
      <c r="S2245" s="205"/>
      <c r="T2245" s="205"/>
      <c r="X2245" s="205"/>
      <c r="Y2245" s="205"/>
      <c r="AG2245" s="787"/>
    </row>
    <row r="2246" spans="1:33" x14ac:dyDescent="0.2">
      <c r="A2246" s="205"/>
      <c r="B2246" s="205"/>
      <c r="C2246" s="205"/>
      <c r="D2246" s="205"/>
      <c r="E2246" s="205"/>
      <c r="F2246" s="205"/>
      <c r="G2246" s="205"/>
      <c r="H2246" s="205"/>
      <c r="I2246" s="205"/>
      <c r="J2246" s="205"/>
      <c r="K2246" s="205"/>
      <c r="L2246" s="205"/>
      <c r="M2246" s="205"/>
      <c r="N2246" s="205"/>
      <c r="O2246" s="205"/>
      <c r="P2246" s="205"/>
      <c r="Q2246" s="205"/>
      <c r="R2246" s="205"/>
      <c r="S2246" s="205"/>
      <c r="T2246" s="205"/>
      <c r="X2246" s="205"/>
      <c r="Y2246" s="205"/>
      <c r="AG2246" s="787"/>
    </row>
    <row r="2247" spans="1:33" x14ac:dyDescent="0.2">
      <c r="A2247" s="205"/>
      <c r="B2247" s="205"/>
      <c r="C2247" s="205"/>
      <c r="D2247" s="205"/>
      <c r="E2247" s="205"/>
      <c r="F2247" s="205"/>
      <c r="G2247" s="205"/>
      <c r="H2247" s="205"/>
      <c r="I2247" s="205"/>
      <c r="J2247" s="205"/>
      <c r="K2247" s="205"/>
      <c r="L2247" s="205"/>
      <c r="M2247" s="205"/>
      <c r="N2247" s="205"/>
      <c r="O2247" s="205"/>
      <c r="P2247" s="205"/>
      <c r="Q2247" s="205"/>
      <c r="R2247" s="205"/>
      <c r="S2247" s="205"/>
      <c r="T2247" s="205"/>
      <c r="X2247" s="205"/>
      <c r="Y2247" s="205"/>
      <c r="AG2247" s="787"/>
    </row>
    <row r="2248" spans="1:33" x14ac:dyDescent="0.2">
      <c r="A2248" s="205"/>
      <c r="B2248" s="205"/>
      <c r="C2248" s="205"/>
      <c r="D2248" s="205"/>
      <c r="E2248" s="205"/>
      <c r="F2248" s="205"/>
      <c r="G2248" s="205"/>
      <c r="H2248" s="205"/>
      <c r="I2248" s="205"/>
      <c r="J2248" s="205"/>
      <c r="K2248" s="205"/>
      <c r="L2248" s="205"/>
      <c r="M2248" s="205"/>
      <c r="N2248" s="205"/>
      <c r="O2248" s="205"/>
      <c r="P2248" s="205"/>
      <c r="Q2248" s="205"/>
      <c r="R2248" s="205"/>
      <c r="S2248" s="205"/>
      <c r="T2248" s="205"/>
      <c r="X2248" s="205"/>
      <c r="Y2248" s="205"/>
      <c r="AG2248" s="787"/>
    </row>
    <row r="2249" spans="1:33" x14ac:dyDescent="0.2">
      <c r="A2249" s="205"/>
      <c r="B2249" s="205"/>
      <c r="C2249" s="205"/>
      <c r="D2249" s="205"/>
      <c r="E2249" s="205"/>
      <c r="F2249" s="205"/>
      <c r="G2249" s="205"/>
      <c r="H2249" s="205"/>
      <c r="I2249" s="205"/>
      <c r="J2249" s="205"/>
      <c r="K2249" s="205"/>
      <c r="L2249" s="205"/>
      <c r="M2249" s="205"/>
      <c r="N2249" s="205"/>
      <c r="O2249" s="205"/>
      <c r="P2249" s="205"/>
      <c r="Q2249" s="205"/>
      <c r="R2249" s="205"/>
      <c r="S2249" s="205"/>
      <c r="T2249" s="205"/>
      <c r="X2249" s="205"/>
      <c r="Y2249" s="205"/>
      <c r="AG2249" s="787"/>
    </row>
    <row r="2250" spans="1:33" x14ac:dyDescent="0.2">
      <c r="A2250" s="205"/>
      <c r="B2250" s="205"/>
      <c r="C2250" s="205"/>
      <c r="D2250" s="205"/>
      <c r="E2250" s="205"/>
      <c r="F2250" s="205"/>
      <c r="G2250" s="205"/>
      <c r="H2250" s="205"/>
      <c r="I2250" s="205"/>
      <c r="J2250" s="205"/>
      <c r="K2250" s="205"/>
      <c r="L2250" s="205"/>
      <c r="M2250" s="205"/>
      <c r="N2250" s="205"/>
      <c r="O2250" s="205"/>
      <c r="P2250" s="205"/>
      <c r="Q2250" s="205"/>
      <c r="R2250" s="205"/>
      <c r="S2250" s="205"/>
      <c r="T2250" s="205"/>
      <c r="X2250" s="205"/>
      <c r="Y2250" s="205"/>
      <c r="AG2250" s="787"/>
    </row>
    <row r="2251" spans="1:33" x14ac:dyDescent="0.2">
      <c r="A2251" s="205"/>
      <c r="B2251" s="205"/>
      <c r="C2251" s="205"/>
      <c r="D2251" s="205"/>
      <c r="E2251" s="205"/>
      <c r="F2251" s="205"/>
      <c r="G2251" s="205"/>
      <c r="H2251" s="205"/>
      <c r="I2251" s="205"/>
      <c r="J2251" s="205"/>
      <c r="K2251" s="205"/>
      <c r="L2251" s="205"/>
      <c r="M2251" s="205"/>
      <c r="N2251" s="205"/>
      <c r="O2251" s="205"/>
      <c r="P2251" s="205"/>
      <c r="Q2251" s="205"/>
      <c r="R2251" s="205"/>
      <c r="S2251" s="205"/>
      <c r="T2251" s="205"/>
      <c r="X2251" s="205"/>
      <c r="Y2251" s="205"/>
      <c r="AG2251" s="787"/>
    </row>
    <row r="2252" spans="1:33" x14ac:dyDescent="0.2">
      <c r="A2252" s="205"/>
      <c r="B2252" s="205"/>
      <c r="C2252" s="205"/>
      <c r="D2252" s="205"/>
      <c r="E2252" s="205"/>
      <c r="F2252" s="205"/>
      <c r="G2252" s="205"/>
      <c r="H2252" s="205"/>
      <c r="I2252" s="205"/>
      <c r="J2252" s="205"/>
      <c r="K2252" s="205"/>
      <c r="L2252" s="205"/>
      <c r="M2252" s="205"/>
      <c r="N2252" s="205"/>
      <c r="O2252" s="205"/>
      <c r="P2252" s="205"/>
      <c r="Q2252" s="205"/>
      <c r="R2252" s="205"/>
      <c r="S2252" s="205"/>
      <c r="T2252" s="205"/>
      <c r="X2252" s="205"/>
      <c r="Y2252" s="205"/>
      <c r="AG2252" s="787"/>
    </row>
    <row r="2253" spans="1:33" x14ac:dyDescent="0.2">
      <c r="A2253" s="205"/>
      <c r="B2253" s="205"/>
      <c r="C2253" s="205"/>
      <c r="D2253" s="205"/>
      <c r="E2253" s="205"/>
      <c r="F2253" s="205"/>
      <c r="G2253" s="205"/>
      <c r="H2253" s="205"/>
      <c r="I2253" s="205"/>
      <c r="J2253" s="205"/>
      <c r="K2253" s="205"/>
      <c r="L2253" s="205"/>
      <c r="M2253" s="205"/>
      <c r="N2253" s="205"/>
      <c r="O2253" s="205"/>
      <c r="P2253" s="205"/>
      <c r="Q2253" s="205"/>
      <c r="R2253" s="205"/>
      <c r="S2253" s="205"/>
      <c r="T2253" s="205"/>
      <c r="X2253" s="205"/>
      <c r="Y2253" s="205"/>
      <c r="AG2253" s="787"/>
    </row>
    <row r="2254" spans="1:33" x14ac:dyDescent="0.2">
      <c r="A2254" s="205"/>
      <c r="B2254" s="205"/>
      <c r="C2254" s="205"/>
      <c r="D2254" s="205"/>
      <c r="E2254" s="205"/>
      <c r="F2254" s="205"/>
      <c r="G2254" s="205"/>
      <c r="H2254" s="205"/>
      <c r="I2254" s="205"/>
      <c r="J2254" s="205"/>
      <c r="K2254" s="205"/>
      <c r="L2254" s="205"/>
      <c r="M2254" s="205"/>
      <c r="N2254" s="205"/>
      <c r="O2254" s="205"/>
      <c r="P2254" s="205"/>
      <c r="Q2254" s="205"/>
      <c r="R2254" s="205"/>
      <c r="S2254" s="205"/>
      <c r="T2254" s="205"/>
      <c r="X2254" s="205"/>
      <c r="Y2254" s="205"/>
      <c r="AG2254" s="787"/>
    </row>
    <row r="2255" spans="1:33" x14ac:dyDescent="0.2">
      <c r="A2255" s="205"/>
      <c r="B2255" s="205"/>
      <c r="C2255" s="205"/>
      <c r="D2255" s="205"/>
      <c r="E2255" s="205"/>
      <c r="F2255" s="205"/>
      <c r="G2255" s="205"/>
      <c r="H2255" s="205"/>
      <c r="I2255" s="205"/>
      <c r="J2255" s="205"/>
      <c r="K2255" s="205"/>
      <c r="L2255" s="205"/>
      <c r="M2255" s="205"/>
      <c r="N2255" s="205"/>
      <c r="O2255" s="205"/>
      <c r="P2255" s="205"/>
      <c r="Q2255" s="205"/>
      <c r="R2255" s="205"/>
      <c r="S2255" s="205"/>
      <c r="T2255" s="205"/>
      <c r="X2255" s="205"/>
      <c r="Y2255" s="205"/>
      <c r="AG2255" s="787"/>
    </row>
    <row r="2256" spans="1:33" x14ac:dyDescent="0.2">
      <c r="A2256" s="205"/>
      <c r="B2256" s="205"/>
      <c r="C2256" s="205"/>
      <c r="D2256" s="205"/>
      <c r="E2256" s="205"/>
      <c r="F2256" s="205"/>
      <c r="G2256" s="205"/>
      <c r="H2256" s="205"/>
      <c r="I2256" s="205"/>
      <c r="J2256" s="205"/>
      <c r="K2256" s="205"/>
      <c r="L2256" s="205"/>
      <c r="M2256" s="205"/>
      <c r="N2256" s="205"/>
      <c r="O2256" s="205"/>
      <c r="P2256" s="205"/>
      <c r="Q2256" s="205"/>
      <c r="R2256" s="205"/>
      <c r="S2256" s="205"/>
      <c r="T2256" s="205"/>
      <c r="X2256" s="205"/>
      <c r="Y2256" s="205"/>
      <c r="AG2256" s="787"/>
    </row>
    <row r="2257" spans="1:33" x14ac:dyDescent="0.2">
      <c r="A2257" s="205"/>
      <c r="B2257" s="205"/>
      <c r="C2257" s="205"/>
      <c r="D2257" s="205"/>
      <c r="E2257" s="205"/>
      <c r="F2257" s="205"/>
      <c r="G2257" s="205"/>
      <c r="H2257" s="205"/>
      <c r="I2257" s="205"/>
      <c r="J2257" s="205"/>
      <c r="K2257" s="205"/>
      <c r="L2257" s="205"/>
      <c r="M2257" s="205"/>
      <c r="N2257" s="205"/>
      <c r="O2257" s="205"/>
      <c r="P2257" s="205"/>
      <c r="Q2257" s="205"/>
      <c r="R2257" s="205"/>
      <c r="S2257" s="205"/>
      <c r="T2257" s="205"/>
      <c r="X2257" s="205"/>
      <c r="Y2257" s="205"/>
      <c r="AG2257" s="787"/>
    </row>
    <row r="2258" spans="1:33" x14ac:dyDescent="0.2">
      <c r="A2258" s="205"/>
      <c r="B2258" s="205"/>
      <c r="C2258" s="205"/>
      <c r="D2258" s="205"/>
      <c r="E2258" s="205"/>
      <c r="F2258" s="205"/>
      <c r="G2258" s="205"/>
      <c r="H2258" s="205"/>
      <c r="I2258" s="205"/>
      <c r="J2258" s="205"/>
      <c r="K2258" s="205"/>
      <c r="L2258" s="205"/>
      <c r="M2258" s="205"/>
      <c r="N2258" s="205"/>
      <c r="O2258" s="205"/>
      <c r="P2258" s="205"/>
      <c r="Q2258" s="205"/>
      <c r="R2258" s="205"/>
      <c r="S2258" s="205"/>
      <c r="T2258" s="205"/>
      <c r="X2258" s="205"/>
      <c r="Y2258" s="205"/>
      <c r="AG2258" s="787"/>
    </row>
    <row r="2259" spans="1:33" x14ac:dyDescent="0.2">
      <c r="A2259" s="205"/>
      <c r="B2259" s="205"/>
      <c r="C2259" s="205"/>
      <c r="D2259" s="205"/>
      <c r="E2259" s="205"/>
      <c r="F2259" s="205"/>
      <c r="G2259" s="205"/>
      <c r="H2259" s="205"/>
      <c r="I2259" s="205"/>
      <c r="J2259" s="205"/>
      <c r="K2259" s="205"/>
      <c r="L2259" s="205"/>
      <c r="M2259" s="205"/>
      <c r="N2259" s="205"/>
      <c r="O2259" s="205"/>
      <c r="P2259" s="205"/>
      <c r="Q2259" s="205"/>
      <c r="R2259" s="205"/>
      <c r="S2259" s="205"/>
      <c r="T2259" s="205"/>
      <c r="X2259" s="205"/>
      <c r="Y2259" s="205"/>
      <c r="AG2259" s="787"/>
    </row>
    <row r="2260" spans="1:33" x14ac:dyDescent="0.2">
      <c r="A2260" s="205"/>
      <c r="B2260" s="205"/>
      <c r="C2260" s="205"/>
      <c r="D2260" s="205"/>
      <c r="E2260" s="205"/>
      <c r="F2260" s="205"/>
      <c r="G2260" s="205"/>
      <c r="H2260" s="205"/>
      <c r="I2260" s="205"/>
      <c r="J2260" s="205"/>
      <c r="K2260" s="205"/>
      <c r="L2260" s="205"/>
      <c r="M2260" s="205"/>
      <c r="N2260" s="205"/>
      <c r="O2260" s="205"/>
      <c r="P2260" s="205"/>
      <c r="Q2260" s="205"/>
      <c r="R2260" s="205"/>
      <c r="S2260" s="205"/>
      <c r="T2260" s="205"/>
      <c r="X2260" s="205"/>
      <c r="Y2260" s="205"/>
      <c r="AG2260" s="787"/>
    </row>
    <row r="2261" spans="1:33" x14ac:dyDescent="0.2">
      <c r="A2261" s="205"/>
      <c r="B2261" s="205"/>
      <c r="C2261" s="205"/>
      <c r="D2261" s="205"/>
      <c r="E2261" s="205"/>
      <c r="F2261" s="205"/>
      <c r="G2261" s="205"/>
      <c r="H2261" s="205"/>
      <c r="I2261" s="205"/>
      <c r="J2261" s="205"/>
      <c r="K2261" s="205"/>
      <c r="L2261" s="205"/>
      <c r="M2261" s="205"/>
      <c r="N2261" s="205"/>
      <c r="O2261" s="205"/>
      <c r="P2261" s="205"/>
      <c r="Q2261" s="205"/>
      <c r="R2261" s="205"/>
      <c r="S2261" s="205"/>
      <c r="T2261" s="205"/>
      <c r="X2261" s="205"/>
      <c r="Y2261" s="205"/>
      <c r="AG2261" s="787"/>
    </row>
    <row r="2262" spans="1:33" x14ac:dyDescent="0.2">
      <c r="A2262" s="205"/>
      <c r="B2262" s="205"/>
      <c r="C2262" s="205"/>
      <c r="D2262" s="205"/>
      <c r="E2262" s="205"/>
      <c r="F2262" s="205"/>
      <c r="G2262" s="205"/>
      <c r="H2262" s="205"/>
      <c r="I2262" s="205"/>
      <c r="J2262" s="205"/>
      <c r="K2262" s="205"/>
      <c r="L2262" s="205"/>
      <c r="M2262" s="205"/>
      <c r="N2262" s="205"/>
      <c r="O2262" s="205"/>
      <c r="P2262" s="205"/>
      <c r="Q2262" s="205"/>
      <c r="R2262" s="205"/>
      <c r="S2262" s="205"/>
      <c r="T2262" s="205"/>
      <c r="X2262" s="205"/>
      <c r="Y2262" s="205"/>
      <c r="AG2262" s="787"/>
    </row>
    <row r="2263" spans="1:33" x14ac:dyDescent="0.2">
      <c r="A2263" s="205"/>
      <c r="B2263" s="205"/>
      <c r="C2263" s="205"/>
      <c r="D2263" s="205"/>
      <c r="E2263" s="205"/>
      <c r="F2263" s="205"/>
      <c r="G2263" s="205"/>
      <c r="H2263" s="205"/>
      <c r="I2263" s="205"/>
      <c r="J2263" s="205"/>
      <c r="K2263" s="205"/>
      <c r="L2263" s="205"/>
      <c r="M2263" s="205"/>
      <c r="N2263" s="205"/>
      <c r="O2263" s="205"/>
      <c r="P2263" s="205"/>
      <c r="Q2263" s="205"/>
      <c r="R2263" s="205"/>
      <c r="S2263" s="205"/>
      <c r="T2263" s="205"/>
      <c r="X2263" s="205"/>
      <c r="Y2263" s="205"/>
      <c r="AG2263" s="787"/>
    </row>
    <row r="2264" spans="1:33" x14ac:dyDescent="0.2">
      <c r="A2264" s="205"/>
      <c r="B2264" s="205"/>
      <c r="C2264" s="205"/>
      <c r="D2264" s="205"/>
      <c r="E2264" s="205"/>
      <c r="F2264" s="205"/>
      <c r="G2264" s="205"/>
      <c r="H2264" s="205"/>
      <c r="I2264" s="205"/>
      <c r="J2264" s="205"/>
      <c r="K2264" s="205"/>
      <c r="L2264" s="205"/>
      <c r="M2264" s="205"/>
      <c r="N2264" s="205"/>
      <c r="O2264" s="205"/>
      <c r="P2264" s="205"/>
      <c r="Q2264" s="205"/>
      <c r="R2264" s="205"/>
      <c r="S2264" s="205"/>
      <c r="T2264" s="205"/>
      <c r="X2264" s="205"/>
      <c r="Y2264" s="205"/>
      <c r="AG2264" s="787"/>
    </row>
    <row r="2265" spans="1:33" x14ac:dyDescent="0.2">
      <c r="A2265" s="205"/>
      <c r="B2265" s="205"/>
      <c r="C2265" s="205"/>
      <c r="D2265" s="205"/>
      <c r="E2265" s="205"/>
      <c r="F2265" s="205"/>
      <c r="G2265" s="205"/>
      <c r="H2265" s="205"/>
      <c r="I2265" s="205"/>
      <c r="J2265" s="205"/>
      <c r="K2265" s="205"/>
      <c r="L2265" s="205"/>
      <c r="M2265" s="205"/>
      <c r="N2265" s="205"/>
      <c r="O2265" s="205"/>
      <c r="P2265" s="205"/>
      <c r="Q2265" s="205"/>
      <c r="R2265" s="205"/>
      <c r="S2265" s="205"/>
      <c r="T2265" s="205"/>
      <c r="X2265" s="205"/>
      <c r="Y2265" s="205"/>
      <c r="AG2265" s="787"/>
    </row>
    <row r="2266" spans="1:33" x14ac:dyDescent="0.2">
      <c r="A2266" s="205"/>
      <c r="B2266" s="205"/>
      <c r="C2266" s="205"/>
      <c r="D2266" s="205"/>
      <c r="E2266" s="205"/>
      <c r="F2266" s="205"/>
      <c r="G2266" s="205"/>
      <c r="H2266" s="205"/>
      <c r="I2266" s="205"/>
      <c r="J2266" s="205"/>
      <c r="K2266" s="205"/>
      <c r="L2266" s="205"/>
      <c r="M2266" s="205"/>
      <c r="N2266" s="205"/>
      <c r="O2266" s="205"/>
      <c r="P2266" s="205"/>
      <c r="Q2266" s="205"/>
      <c r="R2266" s="205"/>
      <c r="S2266" s="205"/>
      <c r="T2266" s="205"/>
      <c r="X2266" s="205"/>
      <c r="Y2266" s="205"/>
      <c r="AG2266" s="787"/>
    </row>
    <row r="2267" spans="1:33" x14ac:dyDescent="0.2">
      <c r="A2267" s="205"/>
      <c r="B2267" s="205"/>
      <c r="C2267" s="205"/>
      <c r="D2267" s="205"/>
      <c r="E2267" s="205"/>
      <c r="F2267" s="205"/>
      <c r="G2267" s="205"/>
      <c r="H2267" s="205"/>
      <c r="I2267" s="205"/>
      <c r="J2267" s="205"/>
      <c r="K2267" s="205"/>
      <c r="L2267" s="205"/>
      <c r="M2267" s="205"/>
      <c r="N2267" s="205"/>
      <c r="O2267" s="205"/>
      <c r="P2267" s="205"/>
      <c r="Q2267" s="205"/>
      <c r="R2267" s="205"/>
      <c r="S2267" s="205"/>
      <c r="T2267" s="205"/>
      <c r="X2267" s="205"/>
      <c r="Y2267" s="205"/>
      <c r="AG2267" s="787"/>
    </row>
    <row r="2268" spans="1:33" x14ac:dyDescent="0.2">
      <c r="A2268" s="205"/>
      <c r="B2268" s="205"/>
      <c r="C2268" s="205"/>
      <c r="D2268" s="205"/>
      <c r="E2268" s="205"/>
      <c r="F2268" s="205"/>
      <c r="G2268" s="205"/>
      <c r="H2268" s="205"/>
      <c r="I2268" s="205"/>
      <c r="J2268" s="205"/>
      <c r="K2268" s="205"/>
      <c r="L2268" s="205"/>
      <c r="M2268" s="205"/>
      <c r="N2268" s="205"/>
      <c r="O2268" s="205"/>
      <c r="P2268" s="205"/>
      <c r="Q2268" s="205"/>
      <c r="R2268" s="205"/>
      <c r="S2268" s="205"/>
      <c r="T2268" s="205"/>
      <c r="X2268" s="205"/>
      <c r="Y2268" s="205"/>
      <c r="AG2268" s="787"/>
    </row>
    <row r="2269" spans="1:33" x14ac:dyDescent="0.2">
      <c r="A2269" s="205"/>
      <c r="B2269" s="205"/>
      <c r="C2269" s="205"/>
      <c r="D2269" s="205"/>
      <c r="E2269" s="205"/>
      <c r="F2269" s="205"/>
      <c r="G2269" s="205"/>
      <c r="H2269" s="205"/>
      <c r="I2269" s="205"/>
      <c r="J2269" s="205"/>
      <c r="K2269" s="205"/>
      <c r="L2269" s="205"/>
      <c r="M2269" s="205"/>
      <c r="N2269" s="205"/>
      <c r="O2269" s="205"/>
      <c r="P2269" s="205"/>
      <c r="Q2269" s="205"/>
      <c r="R2269" s="205"/>
      <c r="S2269" s="205"/>
      <c r="T2269" s="205"/>
      <c r="X2269" s="205"/>
      <c r="Y2269" s="205"/>
      <c r="AG2269" s="787"/>
    </row>
    <row r="2270" spans="1:33" x14ac:dyDescent="0.2">
      <c r="A2270" s="205"/>
      <c r="B2270" s="205"/>
      <c r="C2270" s="205"/>
      <c r="D2270" s="205"/>
      <c r="E2270" s="205"/>
      <c r="F2270" s="205"/>
      <c r="G2270" s="205"/>
      <c r="H2270" s="205"/>
      <c r="I2270" s="205"/>
      <c r="J2270" s="205"/>
      <c r="K2270" s="205"/>
      <c r="L2270" s="205"/>
      <c r="M2270" s="205"/>
      <c r="N2270" s="205"/>
      <c r="O2270" s="205"/>
      <c r="P2270" s="205"/>
      <c r="Q2270" s="205"/>
      <c r="R2270" s="205"/>
      <c r="S2270" s="205"/>
      <c r="T2270" s="205"/>
      <c r="X2270" s="205"/>
      <c r="Y2270" s="205"/>
      <c r="AG2270" s="787"/>
    </row>
    <row r="2271" spans="1:33" x14ac:dyDescent="0.2">
      <c r="A2271" s="205"/>
      <c r="B2271" s="205"/>
      <c r="C2271" s="205"/>
      <c r="D2271" s="205"/>
      <c r="E2271" s="205"/>
      <c r="F2271" s="205"/>
      <c r="G2271" s="205"/>
      <c r="H2271" s="205"/>
      <c r="I2271" s="205"/>
      <c r="J2271" s="205"/>
      <c r="K2271" s="205"/>
      <c r="L2271" s="205"/>
      <c r="M2271" s="205"/>
      <c r="N2271" s="205"/>
      <c r="O2271" s="205"/>
      <c r="P2271" s="205"/>
      <c r="Q2271" s="205"/>
      <c r="R2271" s="205"/>
      <c r="S2271" s="205"/>
      <c r="T2271" s="205"/>
      <c r="X2271" s="205"/>
      <c r="Y2271" s="205"/>
      <c r="AG2271" s="787"/>
    </row>
    <row r="2272" spans="1:33" x14ac:dyDescent="0.2">
      <c r="A2272" s="205"/>
      <c r="B2272" s="205"/>
      <c r="C2272" s="205"/>
      <c r="D2272" s="205"/>
      <c r="E2272" s="205"/>
      <c r="F2272" s="205"/>
      <c r="G2272" s="205"/>
      <c r="H2272" s="205"/>
      <c r="I2272" s="205"/>
      <c r="J2272" s="205"/>
      <c r="K2272" s="205"/>
      <c r="L2272" s="205"/>
      <c r="M2272" s="205"/>
      <c r="N2272" s="205"/>
      <c r="O2272" s="205"/>
      <c r="P2272" s="205"/>
      <c r="Q2272" s="205"/>
      <c r="R2272" s="205"/>
      <c r="S2272" s="205"/>
      <c r="T2272" s="205"/>
      <c r="X2272" s="205"/>
      <c r="Y2272" s="205"/>
      <c r="AG2272" s="787"/>
    </row>
    <row r="2273" spans="1:33" x14ac:dyDescent="0.2">
      <c r="A2273" s="205"/>
      <c r="B2273" s="205"/>
      <c r="C2273" s="205"/>
      <c r="D2273" s="205"/>
      <c r="E2273" s="205"/>
      <c r="F2273" s="205"/>
      <c r="G2273" s="205"/>
      <c r="H2273" s="205"/>
      <c r="I2273" s="205"/>
      <c r="J2273" s="205"/>
      <c r="K2273" s="205"/>
      <c r="L2273" s="205"/>
      <c r="M2273" s="205"/>
      <c r="N2273" s="205"/>
      <c r="O2273" s="205"/>
      <c r="P2273" s="205"/>
      <c r="Q2273" s="205"/>
      <c r="R2273" s="205"/>
      <c r="S2273" s="205"/>
      <c r="T2273" s="205"/>
      <c r="X2273" s="205"/>
      <c r="Y2273" s="205"/>
      <c r="AG2273" s="787"/>
    </row>
    <row r="2274" spans="1:33" x14ac:dyDescent="0.2">
      <c r="A2274" s="205"/>
      <c r="B2274" s="205"/>
      <c r="C2274" s="205"/>
      <c r="D2274" s="205"/>
      <c r="E2274" s="205"/>
      <c r="F2274" s="205"/>
      <c r="G2274" s="205"/>
      <c r="H2274" s="205"/>
      <c r="I2274" s="205"/>
      <c r="J2274" s="205"/>
      <c r="K2274" s="205"/>
      <c r="L2274" s="205"/>
      <c r="M2274" s="205"/>
      <c r="N2274" s="205"/>
      <c r="O2274" s="205"/>
      <c r="P2274" s="205"/>
      <c r="Q2274" s="205"/>
      <c r="R2274" s="205"/>
      <c r="S2274" s="205"/>
      <c r="T2274" s="205"/>
      <c r="X2274" s="205"/>
      <c r="Y2274" s="205"/>
      <c r="AG2274" s="787"/>
    </row>
    <row r="2275" spans="1:33" x14ac:dyDescent="0.2">
      <c r="A2275" s="205"/>
      <c r="B2275" s="205"/>
      <c r="C2275" s="205"/>
      <c r="D2275" s="205"/>
      <c r="E2275" s="205"/>
      <c r="F2275" s="205"/>
      <c r="G2275" s="205"/>
      <c r="H2275" s="205"/>
      <c r="I2275" s="205"/>
      <c r="J2275" s="205"/>
      <c r="K2275" s="205"/>
      <c r="L2275" s="205"/>
      <c r="M2275" s="205"/>
      <c r="N2275" s="205"/>
      <c r="O2275" s="205"/>
      <c r="P2275" s="205"/>
      <c r="Q2275" s="205"/>
      <c r="R2275" s="205"/>
      <c r="S2275" s="205"/>
      <c r="T2275" s="205"/>
      <c r="X2275" s="205"/>
      <c r="Y2275" s="205"/>
      <c r="AG2275" s="787"/>
    </row>
    <row r="2276" spans="1:33" x14ac:dyDescent="0.2">
      <c r="A2276" s="205"/>
      <c r="B2276" s="205"/>
      <c r="C2276" s="205"/>
      <c r="D2276" s="205"/>
      <c r="E2276" s="205"/>
      <c r="F2276" s="205"/>
      <c r="G2276" s="205"/>
      <c r="H2276" s="205"/>
      <c r="I2276" s="205"/>
      <c r="J2276" s="205"/>
      <c r="K2276" s="205"/>
      <c r="L2276" s="205"/>
      <c r="M2276" s="205"/>
      <c r="N2276" s="205"/>
      <c r="O2276" s="205"/>
      <c r="P2276" s="205"/>
      <c r="Q2276" s="205"/>
      <c r="R2276" s="205"/>
      <c r="S2276" s="205"/>
      <c r="T2276" s="205"/>
      <c r="X2276" s="205"/>
      <c r="Y2276" s="205"/>
      <c r="AG2276" s="787"/>
    </row>
    <row r="2277" spans="1:33" x14ac:dyDescent="0.2">
      <c r="A2277" s="205"/>
      <c r="B2277" s="205"/>
      <c r="C2277" s="205"/>
      <c r="D2277" s="205"/>
      <c r="E2277" s="205"/>
      <c r="F2277" s="205"/>
      <c r="G2277" s="205"/>
      <c r="H2277" s="205"/>
      <c r="I2277" s="205"/>
      <c r="J2277" s="205"/>
      <c r="K2277" s="205"/>
      <c r="L2277" s="205"/>
      <c r="M2277" s="205"/>
      <c r="N2277" s="205"/>
      <c r="O2277" s="205"/>
      <c r="P2277" s="205"/>
      <c r="Q2277" s="205"/>
      <c r="R2277" s="205"/>
      <c r="S2277" s="205"/>
      <c r="T2277" s="205"/>
      <c r="X2277" s="205"/>
      <c r="Y2277" s="205"/>
      <c r="AG2277" s="787"/>
    </row>
    <row r="2278" spans="1:33" x14ac:dyDescent="0.2">
      <c r="A2278" s="205"/>
      <c r="B2278" s="205"/>
      <c r="C2278" s="205"/>
      <c r="D2278" s="205"/>
      <c r="E2278" s="205"/>
      <c r="F2278" s="205"/>
      <c r="G2278" s="205"/>
      <c r="H2278" s="205"/>
      <c r="I2278" s="205"/>
      <c r="J2278" s="205"/>
      <c r="K2278" s="205"/>
      <c r="L2278" s="205"/>
      <c r="M2278" s="205"/>
      <c r="N2278" s="205"/>
      <c r="O2278" s="205"/>
      <c r="P2278" s="205"/>
      <c r="Q2278" s="205"/>
      <c r="R2278" s="205"/>
      <c r="S2278" s="205"/>
      <c r="T2278" s="205"/>
      <c r="X2278" s="205"/>
      <c r="Y2278" s="205"/>
      <c r="AG2278" s="787"/>
    </row>
    <row r="2279" spans="1:33" x14ac:dyDescent="0.2">
      <c r="A2279" s="205"/>
      <c r="B2279" s="205"/>
      <c r="C2279" s="205"/>
      <c r="D2279" s="205"/>
      <c r="E2279" s="205"/>
      <c r="F2279" s="205"/>
      <c r="G2279" s="205"/>
      <c r="H2279" s="205"/>
      <c r="I2279" s="205"/>
      <c r="J2279" s="205"/>
      <c r="K2279" s="205"/>
      <c r="L2279" s="205"/>
      <c r="M2279" s="205"/>
      <c r="N2279" s="205"/>
      <c r="O2279" s="205"/>
      <c r="P2279" s="205"/>
      <c r="Q2279" s="205"/>
      <c r="R2279" s="205"/>
      <c r="S2279" s="205"/>
      <c r="T2279" s="205"/>
      <c r="X2279" s="205"/>
      <c r="Y2279" s="205"/>
      <c r="AG2279" s="787"/>
    </row>
    <row r="2280" spans="1:33" x14ac:dyDescent="0.2">
      <c r="A2280" s="205"/>
      <c r="B2280" s="205"/>
      <c r="C2280" s="205"/>
      <c r="D2280" s="205"/>
      <c r="E2280" s="205"/>
      <c r="F2280" s="205"/>
      <c r="G2280" s="205"/>
      <c r="H2280" s="205"/>
      <c r="I2280" s="205"/>
      <c r="J2280" s="205"/>
      <c r="K2280" s="205"/>
      <c r="L2280" s="205"/>
      <c r="M2280" s="205"/>
      <c r="N2280" s="205"/>
      <c r="O2280" s="205"/>
      <c r="P2280" s="205"/>
      <c r="Q2280" s="205"/>
      <c r="R2280" s="205"/>
      <c r="S2280" s="205"/>
      <c r="T2280" s="205"/>
      <c r="X2280" s="205"/>
      <c r="Y2280" s="205"/>
      <c r="AG2280" s="787"/>
    </row>
    <row r="2281" spans="1:33" x14ac:dyDescent="0.2">
      <c r="A2281" s="205"/>
      <c r="B2281" s="205"/>
      <c r="C2281" s="205"/>
      <c r="D2281" s="205"/>
      <c r="E2281" s="205"/>
      <c r="F2281" s="205"/>
      <c r="G2281" s="205"/>
      <c r="H2281" s="205"/>
      <c r="I2281" s="205"/>
      <c r="J2281" s="205"/>
      <c r="K2281" s="205"/>
      <c r="L2281" s="205"/>
      <c r="M2281" s="205"/>
      <c r="N2281" s="205"/>
      <c r="O2281" s="205"/>
      <c r="P2281" s="205"/>
      <c r="Q2281" s="205"/>
      <c r="R2281" s="205"/>
      <c r="S2281" s="205"/>
      <c r="T2281" s="205"/>
      <c r="X2281" s="205"/>
      <c r="Y2281" s="205"/>
      <c r="AG2281" s="787"/>
    </row>
    <row r="2282" spans="1:33" x14ac:dyDescent="0.2">
      <c r="A2282" s="205"/>
      <c r="B2282" s="205"/>
      <c r="C2282" s="205"/>
      <c r="D2282" s="205"/>
      <c r="E2282" s="205"/>
      <c r="F2282" s="205"/>
      <c r="G2282" s="205"/>
      <c r="H2282" s="205"/>
      <c r="I2282" s="205"/>
      <c r="J2282" s="205"/>
      <c r="K2282" s="205"/>
      <c r="L2282" s="205"/>
      <c r="M2282" s="205"/>
      <c r="N2282" s="205"/>
      <c r="O2282" s="205"/>
      <c r="P2282" s="205"/>
      <c r="Q2282" s="205"/>
      <c r="R2282" s="205"/>
      <c r="S2282" s="205"/>
      <c r="T2282" s="205"/>
      <c r="X2282" s="205"/>
      <c r="Y2282" s="205"/>
      <c r="AG2282" s="787"/>
    </row>
    <row r="2283" spans="1:33" x14ac:dyDescent="0.2">
      <c r="A2283" s="205"/>
      <c r="B2283" s="205"/>
      <c r="C2283" s="205"/>
      <c r="D2283" s="205"/>
      <c r="E2283" s="205"/>
      <c r="F2283" s="205"/>
      <c r="G2283" s="205"/>
      <c r="H2283" s="205"/>
      <c r="I2283" s="205"/>
      <c r="J2283" s="205"/>
      <c r="K2283" s="205"/>
      <c r="L2283" s="205"/>
      <c r="M2283" s="205"/>
      <c r="N2283" s="205"/>
      <c r="O2283" s="205"/>
      <c r="P2283" s="205"/>
      <c r="Q2283" s="205"/>
      <c r="R2283" s="205"/>
      <c r="S2283" s="205"/>
      <c r="T2283" s="205"/>
      <c r="X2283" s="205"/>
      <c r="Y2283" s="205"/>
      <c r="AG2283" s="787"/>
    </row>
    <row r="2284" spans="1:33" x14ac:dyDescent="0.2">
      <c r="A2284" s="205"/>
      <c r="B2284" s="205"/>
      <c r="C2284" s="205"/>
      <c r="D2284" s="205"/>
      <c r="E2284" s="205"/>
      <c r="F2284" s="205"/>
      <c r="G2284" s="205"/>
      <c r="H2284" s="205"/>
      <c r="I2284" s="205"/>
      <c r="J2284" s="205"/>
      <c r="K2284" s="205"/>
      <c r="L2284" s="205"/>
      <c r="M2284" s="205"/>
      <c r="N2284" s="205"/>
      <c r="O2284" s="205"/>
      <c r="P2284" s="205"/>
      <c r="Q2284" s="205"/>
      <c r="R2284" s="205"/>
      <c r="S2284" s="205"/>
      <c r="T2284" s="205"/>
      <c r="X2284" s="205"/>
      <c r="Y2284" s="205"/>
      <c r="AG2284" s="787"/>
    </row>
    <row r="2285" spans="1:33" x14ac:dyDescent="0.2">
      <c r="A2285" s="205"/>
      <c r="B2285" s="205"/>
      <c r="C2285" s="205"/>
      <c r="D2285" s="205"/>
      <c r="E2285" s="205"/>
      <c r="F2285" s="205"/>
      <c r="G2285" s="205"/>
      <c r="H2285" s="205"/>
      <c r="I2285" s="205"/>
      <c r="J2285" s="205"/>
      <c r="K2285" s="205"/>
      <c r="L2285" s="205"/>
      <c r="M2285" s="205"/>
      <c r="N2285" s="205"/>
      <c r="O2285" s="205"/>
      <c r="P2285" s="205"/>
      <c r="Q2285" s="205"/>
      <c r="R2285" s="205"/>
      <c r="S2285" s="205"/>
      <c r="T2285" s="205"/>
      <c r="X2285" s="205"/>
      <c r="Y2285" s="205"/>
      <c r="AG2285" s="787"/>
    </row>
    <row r="2286" spans="1:33" x14ac:dyDescent="0.2">
      <c r="A2286" s="205"/>
      <c r="B2286" s="205"/>
      <c r="C2286" s="205"/>
      <c r="D2286" s="205"/>
      <c r="E2286" s="205"/>
      <c r="F2286" s="205"/>
      <c r="G2286" s="205"/>
      <c r="H2286" s="205"/>
      <c r="I2286" s="205"/>
      <c r="J2286" s="205"/>
      <c r="K2286" s="205"/>
      <c r="L2286" s="205"/>
      <c r="M2286" s="205"/>
      <c r="N2286" s="205"/>
      <c r="O2286" s="205"/>
      <c r="P2286" s="205"/>
      <c r="Q2286" s="205"/>
      <c r="R2286" s="205"/>
      <c r="S2286" s="205"/>
      <c r="T2286" s="205"/>
      <c r="X2286" s="205"/>
      <c r="Y2286" s="205"/>
      <c r="AG2286" s="787"/>
    </row>
    <row r="2287" spans="1:33" x14ac:dyDescent="0.2">
      <c r="A2287" s="205"/>
      <c r="B2287" s="205"/>
      <c r="C2287" s="205"/>
      <c r="D2287" s="205"/>
      <c r="E2287" s="205"/>
      <c r="F2287" s="205"/>
      <c r="G2287" s="205"/>
      <c r="H2287" s="205"/>
      <c r="I2287" s="205"/>
      <c r="J2287" s="205"/>
      <c r="K2287" s="205"/>
      <c r="L2287" s="205"/>
      <c r="M2287" s="205"/>
      <c r="N2287" s="205"/>
      <c r="O2287" s="205"/>
      <c r="P2287" s="205"/>
      <c r="Q2287" s="205"/>
      <c r="R2287" s="205"/>
      <c r="S2287" s="205"/>
      <c r="T2287" s="205"/>
      <c r="X2287" s="205"/>
      <c r="Y2287" s="205"/>
      <c r="AG2287" s="787"/>
    </row>
    <row r="2288" spans="1:33" x14ac:dyDescent="0.2">
      <c r="A2288" s="205"/>
      <c r="B2288" s="205"/>
      <c r="C2288" s="205"/>
      <c r="D2288" s="205"/>
      <c r="E2288" s="205"/>
      <c r="F2288" s="205"/>
      <c r="G2288" s="205"/>
      <c r="H2288" s="205"/>
      <c r="I2288" s="205"/>
      <c r="J2288" s="205"/>
      <c r="K2288" s="205"/>
      <c r="L2288" s="205"/>
      <c r="M2288" s="205"/>
      <c r="N2288" s="205"/>
      <c r="O2288" s="205"/>
      <c r="P2288" s="205"/>
      <c r="Q2288" s="205"/>
      <c r="R2288" s="205"/>
      <c r="S2288" s="205"/>
      <c r="T2288" s="205"/>
      <c r="X2288" s="205"/>
      <c r="Y2288" s="205"/>
      <c r="AG2288" s="787"/>
    </row>
    <row r="2289" spans="1:33" x14ac:dyDescent="0.2">
      <c r="A2289" s="205"/>
      <c r="B2289" s="205"/>
      <c r="C2289" s="205"/>
      <c r="D2289" s="205"/>
      <c r="E2289" s="205"/>
      <c r="F2289" s="205"/>
      <c r="G2289" s="205"/>
      <c r="H2289" s="205"/>
      <c r="I2289" s="205"/>
      <c r="J2289" s="205"/>
      <c r="K2289" s="205"/>
      <c r="L2289" s="205"/>
      <c r="M2289" s="205"/>
      <c r="N2289" s="205"/>
      <c r="O2289" s="205"/>
      <c r="P2289" s="205"/>
      <c r="Q2289" s="205"/>
      <c r="R2289" s="205"/>
      <c r="S2289" s="205"/>
      <c r="T2289" s="205"/>
      <c r="X2289" s="205"/>
      <c r="Y2289" s="205"/>
      <c r="AG2289" s="787"/>
    </row>
    <row r="2290" spans="1:33" x14ac:dyDescent="0.2">
      <c r="A2290" s="205"/>
      <c r="B2290" s="205"/>
      <c r="C2290" s="205"/>
      <c r="D2290" s="205"/>
      <c r="E2290" s="205"/>
      <c r="F2290" s="205"/>
      <c r="G2290" s="205"/>
      <c r="H2290" s="205"/>
      <c r="I2290" s="205"/>
      <c r="J2290" s="205"/>
      <c r="K2290" s="205"/>
      <c r="L2290" s="205"/>
      <c r="M2290" s="205"/>
      <c r="N2290" s="205"/>
      <c r="O2290" s="205"/>
      <c r="P2290" s="205"/>
      <c r="Q2290" s="205"/>
      <c r="R2290" s="205"/>
      <c r="S2290" s="205"/>
      <c r="T2290" s="205"/>
      <c r="X2290" s="205"/>
      <c r="Y2290" s="205"/>
      <c r="AG2290" s="787"/>
    </row>
    <row r="2291" spans="1:33" x14ac:dyDescent="0.2">
      <c r="A2291" s="205"/>
      <c r="B2291" s="205"/>
      <c r="C2291" s="205"/>
      <c r="D2291" s="205"/>
      <c r="E2291" s="205"/>
      <c r="F2291" s="205"/>
      <c r="G2291" s="205"/>
      <c r="H2291" s="205"/>
      <c r="I2291" s="205"/>
      <c r="J2291" s="205"/>
      <c r="K2291" s="205"/>
      <c r="L2291" s="205"/>
      <c r="M2291" s="205"/>
      <c r="N2291" s="205"/>
      <c r="O2291" s="205"/>
      <c r="P2291" s="205"/>
      <c r="Q2291" s="205"/>
      <c r="R2291" s="205"/>
      <c r="S2291" s="205"/>
      <c r="T2291" s="205"/>
      <c r="X2291" s="205"/>
      <c r="Y2291" s="205"/>
      <c r="AG2291" s="787"/>
    </row>
    <row r="2292" spans="1:33" x14ac:dyDescent="0.2">
      <c r="A2292" s="205"/>
      <c r="B2292" s="205"/>
      <c r="C2292" s="205"/>
      <c r="D2292" s="205"/>
      <c r="E2292" s="205"/>
      <c r="F2292" s="205"/>
      <c r="G2292" s="205"/>
      <c r="H2292" s="205"/>
      <c r="I2292" s="205"/>
      <c r="J2292" s="205"/>
      <c r="K2292" s="205"/>
      <c r="L2292" s="205"/>
      <c r="M2292" s="205"/>
      <c r="N2292" s="205"/>
      <c r="O2292" s="205"/>
      <c r="P2292" s="205"/>
      <c r="Q2292" s="205"/>
      <c r="R2292" s="205"/>
      <c r="S2292" s="205"/>
      <c r="T2292" s="205"/>
      <c r="X2292" s="205"/>
      <c r="Y2292" s="205"/>
      <c r="AG2292" s="787"/>
    </row>
    <row r="2293" spans="1:33" x14ac:dyDescent="0.2">
      <c r="A2293" s="205"/>
      <c r="B2293" s="205"/>
      <c r="C2293" s="205"/>
      <c r="D2293" s="205"/>
      <c r="E2293" s="205"/>
      <c r="F2293" s="205"/>
      <c r="G2293" s="205"/>
      <c r="H2293" s="205"/>
      <c r="I2293" s="205"/>
      <c r="J2293" s="205"/>
      <c r="K2293" s="205"/>
      <c r="L2293" s="205"/>
      <c r="M2293" s="205"/>
      <c r="N2293" s="205"/>
      <c r="O2293" s="205"/>
      <c r="P2293" s="205"/>
      <c r="Q2293" s="205"/>
      <c r="R2293" s="205"/>
      <c r="S2293" s="205"/>
      <c r="T2293" s="205"/>
      <c r="X2293" s="205"/>
      <c r="Y2293" s="205"/>
      <c r="AG2293" s="787"/>
    </row>
    <row r="2294" spans="1:33" x14ac:dyDescent="0.2">
      <c r="A2294" s="205"/>
      <c r="B2294" s="205"/>
      <c r="C2294" s="205"/>
      <c r="D2294" s="205"/>
      <c r="E2294" s="205"/>
      <c r="F2294" s="205"/>
      <c r="G2294" s="205"/>
      <c r="H2294" s="205"/>
      <c r="I2294" s="205"/>
      <c r="J2294" s="205"/>
      <c r="K2294" s="205"/>
      <c r="L2294" s="205"/>
      <c r="M2294" s="205"/>
      <c r="N2294" s="205"/>
      <c r="O2294" s="205"/>
      <c r="P2294" s="205"/>
      <c r="Q2294" s="205"/>
      <c r="R2294" s="205"/>
      <c r="S2294" s="205"/>
      <c r="T2294" s="205"/>
      <c r="X2294" s="205"/>
      <c r="Y2294" s="205"/>
      <c r="AG2294" s="787"/>
    </row>
    <row r="2295" spans="1:33" x14ac:dyDescent="0.2">
      <c r="A2295" s="205"/>
      <c r="B2295" s="205"/>
      <c r="C2295" s="205"/>
      <c r="D2295" s="205"/>
      <c r="E2295" s="205"/>
      <c r="F2295" s="205"/>
      <c r="G2295" s="205"/>
      <c r="H2295" s="205"/>
      <c r="I2295" s="205"/>
      <c r="J2295" s="205"/>
      <c r="K2295" s="205"/>
      <c r="L2295" s="205"/>
      <c r="M2295" s="205"/>
      <c r="N2295" s="205"/>
      <c r="O2295" s="205"/>
      <c r="P2295" s="205"/>
      <c r="Q2295" s="205"/>
      <c r="R2295" s="205"/>
      <c r="S2295" s="205"/>
      <c r="T2295" s="205"/>
      <c r="X2295" s="205"/>
      <c r="Y2295" s="205"/>
      <c r="AG2295" s="787"/>
    </row>
    <row r="2296" spans="1:33" x14ac:dyDescent="0.2">
      <c r="A2296" s="205"/>
      <c r="B2296" s="205"/>
      <c r="C2296" s="205"/>
      <c r="D2296" s="205"/>
      <c r="E2296" s="205"/>
      <c r="F2296" s="205"/>
      <c r="G2296" s="205"/>
      <c r="H2296" s="205"/>
      <c r="I2296" s="205"/>
      <c r="J2296" s="205"/>
      <c r="K2296" s="205"/>
      <c r="L2296" s="205"/>
      <c r="M2296" s="205"/>
      <c r="N2296" s="205"/>
      <c r="O2296" s="205"/>
      <c r="P2296" s="205"/>
      <c r="Q2296" s="205"/>
      <c r="R2296" s="205"/>
      <c r="S2296" s="205"/>
      <c r="T2296" s="205"/>
      <c r="X2296" s="205"/>
      <c r="Y2296" s="205"/>
      <c r="AG2296" s="787"/>
    </row>
    <row r="2297" spans="1:33" x14ac:dyDescent="0.2">
      <c r="A2297" s="205"/>
      <c r="B2297" s="205"/>
      <c r="C2297" s="205"/>
      <c r="D2297" s="205"/>
      <c r="E2297" s="205"/>
      <c r="F2297" s="205"/>
      <c r="G2297" s="205"/>
      <c r="H2297" s="205"/>
      <c r="I2297" s="205"/>
      <c r="J2297" s="205"/>
      <c r="K2297" s="205"/>
      <c r="L2297" s="205"/>
      <c r="M2297" s="205"/>
      <c r="N2297" s="205"/>
      <c r="O2297" s="205"/>
      <c r="P2297" s="205"/>
      <c r="Q2297" s="205"/>
      <c r="R2297" s="205"/>
      <c r="S2297" s="205"/>
      <c r="T2297" s="205"/>
      <c r="X2297" s="205"/>
      <c r="Y2297" s="205"/>
      <c r="AG2297" s="787"/>
    </row>
    <row r="2298" spans="1:33" x14ac:dyDescent="0.2">
      <c r="A2298" s="205"/>
      <c r="B2298" s="205"/>
      <c r="C2298" s="205"/>
      <c r="D2298" s="205"/>
      <c r="E2298" s="205"/>
      <c r="F2298" s="205"/>
      <c r="G2298" s="205"/>
      <c r="H2298" s="205"/>
      <c r="I2298" s="205"/>
      <c r="J2298" s="205"/>
      <c r="K2298" s="205"/>
      <c r="L2298" s="205"/>
      <c r="M2298" s="205"/>
      <c r="N2298" s="205"/>
      <c r="O2298" s="205"/>
      <c r="P2298" s="205"/>
      <c r="Q2298" s="205"/>
      <c r="R2298" s="205"/>
      <c r="S2298" s="205"/>
      <c r="T2298" s="205"/>
      <c r="X2298" s="205"/>
      <c r="Y2298" s="205"/>
      <c r="AG2298" s="787"/>
    </row>
    <row r="2299" spans="1:33" x14ac:dyDescent="0.2">
      <c r="A2299" s="205"/>
      <c r="B2299" s="205"/>
      <c r="C2299" s="205"/>
      <c r="D2299" s="205"/>
      <c r="E2299" s="205"/>
      <c r="F2299" s="205"/>
      <c r="G2299" s="205"/>
      <c r="H2299" s="205"/>
      <c r="I2299" s="205"/>
      <c r="J2299" s="205"/>
      <c r="K2299" s="205"/>
      <c r="L2299" s="205"/>
      <c r="M2299" s="205"/>
      <c r="N2299" s="205"/>
      <c r="O2299" s="205"/>
      <c r="P2299" s="205"/>
      <c r="Q2299" s="205"/>
      <c r="R2299" s="205"/>
      <c r="S2299" s="205"/>
      <c r="T2299" s="205"/>
      <c r="X2299" s="205"/>
      <c r="Y2299" s="205"/>
      <c r="AG2299" s="787"/>
    </row>
    <row r="2300" spans="1:33" x14ac:dyDescent="0.2">
      <c r="A2300" s="205"/>
      <c r="B2300" s="205"/>
      <c r="C2300" s="205"/>
      <c r="D2300" s="205"/>
      <c r="E2300" s="205"/>
      <c r="F2300" s="205"/>
      <c r="G2300" s="205"/>
      <c r="H2300" s="205"/>
      <c r="I2300" s="205"/>
      <c r="J2300" s="205"/>
      <c r="K2300" s="205"/>
      <c r="L2300" s="205"/>
      <c r="M2300" s="205"/>
      <c r="N2300" s="205"/>
      <c r="O2300" s="205"/>
      <c r="P2300" s="205"/>
      <c r="Q2300" s="205"/>
      <c r="R2300" s="205"/>
      <c r="S2300" s="205"/>
      <c r="T2300" s="205"/>
      <c r="X2300" s="205"/>
      <c r="Y2300" s="205"/>
      <c r="AG2300" s="787"/>
    </row>
    <row r="2301" spans="1:33" x14ac:dyDescent="0.2">
      <c r="A2301" s="205"/>
      <c r="B2301" s="205"/>
      <c r="C2301" s="205"/>
      <c r="D2301" s="205"/>
      <c r="E2301" s="205"/>
      <c r="F2301" s="205"/>
      <c r="G2301" s="205"/>
      <c r="H2301" s="205"/>
      <c r="I2301" s="205"/>
      <c r="J2301" s="205"/>
      <c r="K2301" s="205"/>
      <c r="L2301" s="205"/>
      <c r="M2301" s="205"/>
      <c r="N2301" s="205"/>
      <c r="O2301" s="205"/>
      <c r="P2301" s="205"/>
      <c r="Q2301" s="205"/>
      <c r="R2301" s="205"/>
      <c r="S2301" s="205"/>
      <c r="T2301" s="205"/>
      <c r="X2301" s="205"/>
      <c r="Y2301" s="205"/>
      <c r="AG2301" s="787"/>
    </row>
    <row r="2302" spans="1:33" x14ac:dyDescent="0.2">
      <c r="A2302" s="205"/>
      <c r="B2302" s="205"/>
      <c r="C2302" s="205"/>
      <c r="D2302" s="205"/>
      <c r="E2302" s="205"/>
      <c r="F2302" s="205"/>
      <c r="G2302" s="205"/>
      <c r="H2302" s="205"/>
      <c r="I2302" s="205"/>
      <c r="J2302" s="205"/>
      <c r="K2302" s="205"/>
      <c r="L2302" s="205"/>
      <c r="M2302" s="205"/>
      <c r="N2302" s="205"/>
      <c r="O2302" s="205"/>
      <c r="P2302" s="205"/>
      <c r="Q2302" s="205"/>
      <c r="R2302" s="205"/>
      <c r="S2302" s="205"/>
      <c r="T2302" s="205"/>
      <c r="X2302" s="205"/>
      <c r="Y2302" s="205"/>
      <c r="AG2302" s="787"/>
    </row>
    <row r="2303" spans="1:33" x14ac:dyDescent="0.2">
      <c r="A2303" s="205"/>
      <c r="B2303" s="205"/>
      <c r="C2303" s="205"/>
      <c r="D2303" s="205"/>
      <c r="E2303" s="205"/>
      <c r="F2303" s="205"/>
      <c r="G2303" s="205"/>
      <c r="H2303" s="205"/>
      <c r="I2303" s="205"/>
      <c r="J2303" s="205"/>
      <c r="K2303" s="205"/>
      <c r="L2303" s="205"/>
      <c r="M2303" s="205"/>
      <c r="N2303" s="205"/>
      <c r="O2303" s="205"/>
      <c r="P2303" s="205"/>
      <c r="Q2303" s="205"/>
      <c r="R2303" s="205"/>
      <c r="S2303" s="205"/>
      <c r="T2303" s="205"/>
      <c r="X2303" s="205"/>
      <c r="Y2303" s="205"/>
      <c r="AG2303" s="787"/>
    </row>
    <row r="2304" spans="1:33" x14ac:dyDescent="0.2">
      <c r="A2304" s="205"/>
      <c r="B2304" s="205"/>
      <c r="C2304" s="205"/>
      <c r="D2304" s="205"/>
      <c r="E2304" s="205"/>
      <c r="F2304" s="205"/>
      <c r="G2304" s="205"/>
      <c r="H2304" s="205"/>
      <c r="I2304" s="205"/>
      <c r="J2304" s="205"/>
      <c r="K2304" s="205"/>
      <c r="L2304" s="205"/>
      <c r="M2304" s="205"/>
      <c r="N2304" s="205"/>
      <c r="O2304" s="205"/>
      <c r="P2304" s="205"/>
      <c r="Q2304" s="205"/>
      <c r="R2304" s="205"/>
      <c r="S2304" s="205"/>
      <c r="T2304" s="205"/>
      <c r="X2304" s="205"/>
      <c r="Y2304" s="205"/>
      <c r="AG2304" s="787"/>
    </row>
    <row r="2305" spans="1:33" x14ac:dyDescent="0.2">
      <c r="A2305" s="205"/>
      <c r="B2305" s="205"/>
      <c r="C2305" s="205"/>
      <c r="D2305" s="205"/>
      <c r="E2305" s="205"/>
      <c r="F2305" s="205"/>
      <c r="G2305" s="205"/>
      <c r="H2305" s="205"/>
      <c r="I2305" s="205"/>
      <c r="J2305" s="205"/>
      <c r="K2305" s="205"/>
      <c r="L2305" s="205"/>
      <c r="M2305" s="205"/>
      <c r="N2305" s="205"/>
      <c r="O2305" s="205"/>
      <c r="P2305" s="205"/>
      <c r="Q2305" s="205"/>
      <c r="R2305" s="205"/>
      <c r="S2305" s="205"/>
      <c r="T2305" s="205"/>
      <c r="X2305" s="205"/>
      <c r="Y2305" s="205"/>
      <c r="AG2305" s="787"/>
    </row>
    <row r="2306" spans="1:33" x14ac:dyDescent="0.2">
      <c r="A2306" s="205"/>
      <c r="B2306" s="205"/>
      <c r="C2306" s="205"/>
      <c r="D2306" s="205"/>
      <c r="E2306" s="205"/>
      <c r="F2306" s="205"/>
      <c r="G2306" s="205"/>
      <c r="H2306" s="205"/>
      <c r="I2306" s="205"/>
      <c r="J2306" s="205"/>
      <c r="K2306" s="205"/>
      <c r="L2306" s="205"/>
      <c r="M2306" s="205"/>
      <c r="N2306" s="205"/>
      <c r="O2306" s="205"/>
      <c r="P2306" s="205"/>
      <c r="Q2306" s="205"/>
      <c r="R2306" s="205"/>
      <c r="S2306" s="205"/>
      <c r="T2306" s="205"/>
      <c r="X2306" s="205"/>
      <c r="Y2306" s="205"/>
      <c r="AG2306" s="787"/>
    </row>
    <row r="2307" spans="1:33" x14ac:dyDescent="0.2">
      <c r="A2307" s="205"/>
      <c r="B2307" s="205"/>
      <c r="C2307" s="205"/>
      <c r="D2307" s="205"/>
      <c r="E2307" s="205"/>
      <c r="F2307" s="205"/>
      <c r="G2307" s="205"/>
      <c r="H2307" s="205"/>
      <c r="I2307" s="205"/>
      <c r="J2307" s="205"/>
      <c r="K2307" s="205"/>
      <c r="L2307" s="205"/>
      <c r="M2307" s="205"/>
      <c r="N2307" s="205"/>
      <c r="O2307" s="205"/>
      <c r="P2307" s="205"/>
      <c r="Q2307" s="205"/>
      <c r="R2307" s="205"/>
      <c r="S2307" s="205"/>
      <c r="T2307" s="205"/>
      <c r="X2307" s="205"/>
      <c r="Y2307" s="205"/>
      <c r="AG2307" s="787"/>
    </row>
    <row r="2308" spans="1:33" x14ac:dyDescent="0.2">
      <c r="A2308" s="205"/>
      <c r="B2308" s="205"/>
      <c r="C2308" s="205"/>
      <c r="D2308" s="205"/>
      <c r="E2308" s="205"/>
      <c r="F2308" s="205"/>
      <c r="G2308" s="205"/>
      <c r="H2308" s="205"/>
      <c r="I2308" s="205"/>
      <c r="J2308" s="205"/>
      <c r="K2308" s="205"/>
      <c r="L2308" s="205"/>
      <c r="M2308" s="205"/>
      <c r="N2308" s="205"/>
      <c r="O2308" s="205"/>
      <c r="P2308" s="205"/>
      <c r="Q2308" s="205"/>
      <c r="R2308" s="205"/>
      <c r="S2308" s="205"/>
      <c r="T2308" s="205"/>
      <c r="X2308" s="205"/>
      <c r="Y2308" s="205"/>
      <c r="AG2308" s="787"/>
    </row>
    <row r="2309" spans="1:33" x14ac:dyDescent="0.2">
      <c r="A2309" s="205"/>
      <c r="B2309" s="205"/>
      <c r="C2309" s="205"/>
      <c r="D2309" s="205"/>
      <c r="E2309" s="205"/>
      <c r="F2309" s="205"/>
      <c r="G2309" s="205"/>
      <c r="H2309" s="205"/>
      <c r="I2309" s="205"/>
      <c r="J2309" s="205"/>
      <c r="K2309" s="205"/>
      <c r="L2309" s="205"/>
      <c r="M2309" s="205"/>
      <c r="N2309" s="205"/>
      <c r="O2309" s="205"/>
      <c r="P2309" s="205"/>
      <c r="Q2309" s="205"/>
      <c r="R2309" s="205"/>
      <c r="S2309" s="205"/>
      <c r="T2309" s="205"/>
      <c r="X2309" s="205"/>
      <c r="Y2309" s="205"/>
      <c r="AG2309" s="787"/>
    </row>
    <row r="2310" spans="1:33" x14ac:dyDescent="0.2">
      <c r="A2310" s="205"/>
      <c r="B2310" s="205"/>
      <c r="C2310" s="205"/>
      <c r="D2310" s="205"/>
      <c r="E2310" s="205"/>
      <c r="F2310" s="205"/>
      <c r="G2310" s="205"/>
      <c r="H2310" s="205"/>
      <c r="I2310" s="205"/>
      <c r="J2310" s="205"/>
      <c r="K2310" s="205"/>
      <c r="L2310" s="205"/>
      <c r="M2310" s="205"/>
      <c r="N2310" s="205"/>
      <c r="O2310" s="205"/>
      <c r="P2310" s="205"/>
      <c r="Q2310" s="205"/>
      <c r="R2310" s="205"/>
      <c r="S2310" s="205"/>
      <c r="T2310" s="205"/>
      <c r="X2310" s="205"/>
      <c r="Y2310" s="205"/>
      <c r="AG2310" s="787"/>
    </row>
    <row r="2311" spans="1:33" x14ac:dyDescent="0.2">
      <c r="A2311" s="205"/>
      <c r="B2311" s="205"/>
      <c r="C2311" s="205"/>
      <c r="D2311" s="205"/>
      <c r="E2311" s="205"/>
      <c r="F2311" s="205"/>
      <c r="G2311" s="205"/>
      <c r="H2311" s="205"/>
      <c r="I2311" s="205"/>
      <c r="J2311" s="205"/>
      <c r="K2311" s="205"/>
      <c r="L2311" s="205"/>
      <c r="M2311" s="205"/>
      <c r="N2311" s="205"/>
      <c r="O2311" s="205"/>
      <c r="P2311" s="205"/>
      <c r="Q2311" s="205"/>
      <c r="R2311" s="205"/>
      <c r="S2311" s="205"/>
      <c r="T2311" s="205"/>
      <c r="X2311" s="205"/>
      <c r="Y2311" s="205"/>
      <c r="AG2311" s="787"/>
    </row>
    <row r="2312" spans="1:33" x14ac:dyDescent="0.2">
      <c r="A2312" s="205"/>
      <c r="B2312" s="205"/>
      <c r="C2312" s="205"/>
      <c r="D2312" s="205"/>
      <c r="E2312" s="205"/>
      <c r="F2312" s="205"/>
      <c r="G2312" s="205"/>
      <c r="H2312" s="205"/>
      <c r="I2312" s="205"/>
      <c r="J2312" s="205"/>
      <c r="K2312" s="205"/>
      <c r="L2312" s="205"/>
      <c r="M2312" s="205"/>
      <c r="N2312" s="205"/>
      <c r="O2312" s="205"/>
      <c r="P2312" s="205"/>
      <c r="Q2312" s="205"/>
      <c r="R2312" s="205"/>
      <c r="S2312" s="205"/>
      <c r="T2312" s="205"/>
      <c r="X2312" s="205"/>
      <c r="Y2312" s="205"/>
      <c r="AG2312" s="787"/>
    </row>
    <row r="2313" spans="1:33" x14ac:dyDescent="0.2">
      <c r="A2313" s="205"/>
      <c r="B2313" s="205"/>
      <c r="C2313" s="205"/>
      <c r="D2313" s="205"/>
      <c r="E2313" s="205"/>
      <c r="F2313" s="205"/>
      <c r="G2313" s="205"/>
      <c r="H2313" s="205"/>
      <c r="I2313" s="205"/>
      <c r="J2313" s="205"/>
      <c r="K2313" s="205"/>
      <c r="L2313" s="205"/>
      <c r="M2313" s="205"/>
      <c r="N2313" s="205"/>
      <c r="O2313" s="205"/>
      <c r="P2313" s="205"/>
      <c r="Q2313" s="205"/>
      <c r="R2313" s="205"/>
      <c r="S2313" s="205"/>
      <c r="T2313" s="205"/>
      <c r="X2313" s="205"/>
      <c r="Y2313" s="205"/>
      <c r="AG2313" s="787"/>
    </row>
    <row r="2314" spans="1:33" x14ac:dyDescent="0.2">
      <c r="A2314" s="205"/>
      <c r="B2314" s="205"/>
      <c r="C2314" s="205"/>
      <c r="D2314" s="205"/>
      <c r="E2314" s="205"/>
      <c r="F2314" s="205"/>
      <c r="G2314" s="205"/>
      <c r="H2314" s="205"/>
      <c r="I2314" s="205"/>
      <c r="J2314" s="205"/>
      <c r="K2314" s="205"/>
      <c r="L2314" s="205"/>
      <c r="M2314" s="205"/>
      <c r="N2314" s="205"/>
      <c r="O2314" s="205"/>
      <c r="P2314" s="205"/>
      <c r="Q2314" s="205"/>
      <c r="R2314" s="205"/>
      <c r="S2314" s="205"/>
      <c r="T2314" s="205"/>
      <c r="X2314" s="205"/>
      <c r="Y2314" s="205"/>
      <c r="AG2314" s="787"/>
    </row>
    <row r="2315" spans="1:33" x14ac:dyDescent="0.2">
      <c r="A2315" s="205"/>
      <c r="B2315" s="205"/>
      <c r="C2315" s="205"/>
      <c r="D2315" s="205"/>
      <c r="E2315" s="205"/>
      <c r="F2315" s="205"/>
      <c r="G2315" s="205"/>
      <c r="H2315" s="205"/>
      <c r="I2315" s="205"/>
      <c r="J2315" s="205"/>
      <c r="K2315" s="205"/>
      <c r="L2315" s="205"/>
      <c r="M2315" s="205"/>
      <c r="N2315" s="205"/>
      <c r="O2315" s="205"/>
      <c r="P2315" s="205"/>
      <c r="Q2315" s="205"/>
      <c r="R2315" s="205"/>
      <c r="S2315" s="205"/>
      <c r="T2315" s="205"/>
      <c r="X2315" s="205"/>
      <c r="Y2315" s="205"/>
      <c r="AG2315" s="787"/>
    </row>
    <row r="2316" spans="1:33" x14ac:dyDescent="0.2">
      <c r="A2316" s="205"/>
      <c r="B2316" s="205"/>
      <c r="C2316" s="205"/>
      <c r="D2316" s="205"/>
      <c r="E2316" s="205"/>
      <c r="F2316" s="205"/>
      <c r="G2316" s="205"/>
      <c r="H2316" s="205"/>
      <c r="I2316" s="205"/>
      <c r="J2316" s="205"/>
      <c r="K2316" s="205"/>
      <c r="L2316" s="205"/>
      <c r="M2316" s="205"/>
      <c r="N2316" s="205"/>
      <c r="O2316" s="205"/>
      <c r="P2316" s="205"/>
      <c r="Q2316" s="205"/>
      <c r="R2316" s="205"/>
      <c r="S2316" s="205"/>
      <c r="T2316" s="205"/>
      <c r="X2316" s="205"/>
      <c r="Y2316" s="205"/>
      <c r="AG2316" s="787"/>
    </row>
    <row r="2317" spans="1:33" x14ac:dyDescent="0.2">
      <c r="A2317" s="205"/>
      <c r="B2317" s="205"/>
      <c r="C2317" s="205"/>
      <c r="D2317" s="205"/>
      <c r="E2317" s="205"/>
      <c r="F2317" s="205"/>
      <c r="G2317" s="205"/>
      <c r="H2317" s="205"/>
      <c r="I2317" s="205"/>
      <c r="J2317" s="205"/>
      <c r="K2317" s="205"/>
      <c r="L2317" s="205"/>
      <c r="M2317" s="205"/>
      <c r="N2317" s="205"/>
      <c r="O2317" s="205"/>
      <c r="P2317" s="205"/>
      <c r="Q2317" s="205"/>
      <c r="R2317" s="205"/>
      <c r="S2317" s="205"/>
      <c r="T2317" s="205"/>
      <c r="X2317" s="205"/>
      <c r="Y2317" s="205"/>
      <c r="AG2317" s="787"/>
    </row>
    <row r="2318" spans="1:33" x14ac:dyDescent="0.2">
      <c r="A2318" s="205"/>
      <c r="B2318" s="205"/>
      <c r="C2318" s="205"/>
      <c r="D2318" s="205"/>
      <c r="E2318" s="205"/>
      <c r="F2318" s="205"/>
      <c r="G2318" s="205"/>
      <c r="H2318" s="205"/>
      <c r="I2318" s="205"/>
      <c r="J2318" s="205"/>
      <c r="K2318" s="205"/>
      <c r="L2318" s="205"/>
      <c r="M2318" s="205"/>
      <c r="N2318" s="205"/>
      <c r="O2318" s="205"/>
      <c r="P2318" s="205"/>
      <c r="Q2318" s="205"/>
      <c r="R2318" s="205"/>
      <c r="S2318" s="205"/>
      <c r="T2318" s="205"/>
      <c r="X2318" s="205"/>
      <c r="Y2318" s="205"/>
      <c r="AG2318" s="787"/>
    </row>
    <row r="2319" spans="1:33" x14ac:dyDescent="0.2">
      <c r="A2319" s="205"/>
      <c r="B2319" s="205"/>
      <c r="C2319" s="205"/>
      <c r="D2319" s="205"/>
      <c r="E2319" s="205"/>
      <c r="F2319" s="205"/>
      <c r="G2319" s="205"/>
      <c r="H2319" s="205"/>
      <c r="I2319" s="205"/>
      <c r="J2319" s="205"/>
      <c r="K2319" s="205"/>
      <c r="L2319" s="205"/>
      <c r="M2319" s="205"/>
      <c r="N2319" s="205"/>
      <c r="O2319" s="205"/>
      <c r="P2319" s="205"/>
      <c r="Q2319" s="205"/>
      <c r="R2319" s="205"/>
      <c r="S2319" s="205"/>
      <c r="T2319" s="205"/>
      <c r="X2319" s="205"/>
      <c r="Y2319" s="205"/>
      <c r="AG2319" s="787"/>
    </row>
    <row r="2320" spans="1:33" x14ac:dyDescent="0.2">
      <c r="A2320" s="205"/>
      <c r="B2320" s="205"/>
      <c r="C2320" s="205"/>
      <c r="D2320" s="205"/>
      <c r="E2320" s="205"/>
      <c r="F2320" s="205"/>
      <c r="G2320" s="205"/>
      <c r="H2320" s="205"/>
      <c r="I2320" s="205"/>
      <c r="J2320" s="205"/>
      <c r="K2320" s="205"/>
      <c r="L2320" s="205"/>
      <c r="M2320" s="205"/>
      <c r="N2320" s="205"/>
      <c r="O2320" s="205"/>
      <c r="P2320" s="205"/>
      <c r="Q2320" s="205"/>
      <c r="R2320" s="205"/>
      <c r="S2320" s="205"/>
      <c r="T2320" s="205"/>
      <c r="X2320" s="205"/>
      <c r="Y2320" s="205"/>
      <c r="AG2320" s="787"/>
    </row>
    <row r="2321" spans="1:33" x14ac:dyDescent="0.2">
      <c r="A2321" s="205"/>
      <c r="B2321" s="205"/>
      <c r="C2321" s="205"/>
      <c r="D2321" s="205"/>
      <c r="E2321" s="205"/>
      <c r="F2321" s="205"/>
      <c r="G2321" s="205"/>
      <c r="H2321" s="205"/>
      <c r="I2321" s="205"/>
      <c r="J2321" s="205"/>
      <c r="K2321" s="205"/>
      <c r="L2321" s="205"/>
      <c r="M2321" s="205"/>
      <c r="N2321" s="205"/>
      <c r="O2321" s="205"/>
      <c r="P2321" s="205"/>
      <c r="Q2321" s="205"/>
      <c r="R2321" s="205"/>
      <c r="S2321" s="205"/>
      <c r="T2321" s="205"/>
      <c r="X2321" s="205"/>
      <c r="Y2321" s="205"/>
      <c r="AG2321" s="787"/>
    </row>
    <row r="2322" spans="1:33" x14ac:dyDescent="0.2">
      <c r="A2322" s="205"/>
      <c r="B2322" s="205"/>
      <c r="C2322" s="205"/>
      <c r="D2322" s="205"/>
      <c r="E2322" s="205"/>
      <c r="F2322" s="205"/>
      <c r="G2322" s="205"/>
      <c r="H2322" s="205"/>
      <c r="I2322" s="205"/>
      <c r="J2322" s="205"/>
      <c r="K2322" s="205"/>
      <c r="L2322" s="205"/>
      <c r="M2322" s="205"/>
      <c r="N2322" s="205"/>
      <c r="O2322" s="205"/>
      <c r="P2322" s="205"/>
      <c r="Q2322" s="205"/>
      <c r="R2322" s="205"/>
      <c r="S2322" s="205"/>
      <c r="T2322" s="205"/>
      <c r="X2322" s="205"/>
      <c r="Y2322" s="205"/>
      <c r="AG2322" s="787"/>
    </row>
    <row r="2323" spans="1:33" x14ac:dyDescent="0.2">
      <c r="A2323" s="205"/>
      <c r="B2323" s="205"/>
      <c r="C2323" s="205"/>
      <c r="D2323" s="205"/>
      <c r="E2323" s="205"/>
      <c r="F2323" s="205"/>
      <c r="G2323" s="205"/>
      <c r="H2323" s="205"/>
      <c r="I2323" s="205"/>
      <c r="J2323" s="205"/>
      <c r="K2323" s="205"/>
      <c r="L2323" s="205"/>
      <c r="M2323" s="205"/>
      <c r="N2323" s="205"/>
      <c r="O2323" s="205"/>
      <c r="P2323" s="205"/>
      <c r="Q2323" s="205"/>
      <c r="R2323" s="205"/>
      <c r="S2323" s="205"/>
      <c r="T2323" s="205"/>
      <c r="X2323" s="205"/>
      <c r="Y2323" s="205"/>
      <c r="AG2323" s="787"/>
    </row>
    <row r="2324" spans="1:33" x14ac:dyDescent="0.2">
      <c r="A2324" s="205"/>
      <c r="B2324" s="205"/>
      <c r="C2324" s="205"/>
      <c r="D2324" s="205"/>
      <c r="E2324" s="205"/>
      <c r="F2324" s="205"/>
      <c r="G2324" s="205"/>
      <c r="H2324" s="205"/>
      <c r="I2324" s="205"/>
      <c r="J2324" s="205"/>
      <c r="K2324" s="205"/>
      <c r="L2324" s="205"/>
      <c r="M2324" s="205"/>
      <c r="N2324" s="205"/>
      <c r="O2324" s="205"/>
      <c r="P2324" s="205"/>
      <c r="Q2324" s="205"/>
      <c r="R2324" s="205"/>
      <c r="S2324" s="205"/>
      <c r="T2324" s="205"/>
      <c r="X2324" s="205"/>
      <c r="Y2324" s="205"/>
      <c r="AG2324" s="787"/>
    </row>
    <row r="2325" spans="1:33" x14ac:dyDescent="0.2">
      <c r="A2325" s="205"/>
      <c r="B2325" s="205"/>
      <c r="C2325" s="205"/>
      <c r="D2325" s="205"/>
      <c r="E2325" s="205"/>
      <c r="F2325" s="205"/>
      <c r="G2325" s="205"/>
      <c r="H2325" s="205"/>
      <c r="I2325" s="205"/>
      <c r="J2325" s="205"/>
      <c r="K2325" s="205"/>
      <c r="L2325" s="205"/>
      <c r="M2325" s="205"/>
      <c r="N2325" s="205"/>
      <c r="O2325" s="205"/>
      <c r="P2325" s="205"/>
      <c r="Q2325" s="205"/>
      <c r="R2325" s="205"/>
      <c r="S2325" s="205"/>
      <c r="T2325" s="205"/>
      <c r="X2325" s="205"/>
      <c r="Y2325" s="205"/>
      <c r="AG2325" s="787"/>
    </row>
    <row r="2326" spans="1:33" x14ac:dyDescent="0.2">
      <c r="A2326" s="205"/>
      <c r="B2326" s="205"/>
      <c r="C2326" s="205"/>
      <c r="D2326" s="205"/>
      <c r="E2326" s="205"/>
      <c r="F2326" s="205"/>
      <c r="G2326" s="205"/>
      <c r="H2326" s="205"/>
      <c r="I2326" s="205"/>
      <c r="J2326" s="205"/>
      <c r="K2326" s="205"/>
      <c r="L2326" s="205"/>
      <c r="M2326" s="205"/>
      <c r="N2326" s="205"/>
      <c r="O2326" s="205"/>
      <c r="P2326" s="205"/>
      <c r="Q2326" s="205"/>
      <c r="R2326" s="205"/>
      <c r="S2326" s="205"/>
      <c r="T2326" s="205"/>
      <c r="X2326" s="205"/>
      <c r="Y2326" s="205"/>
      <c r="AG2326" s="787"/>
    </row>
    <row r="2327" spans="1:33" x14ac:dyDescent="0.2">
      <c r="A2327" s="205"/>
      <c r="B2327" s="205"/>
      <c r="C2327" s="205"/>
      <c r="D2327" s="205"/>
      <c r="E2327" s="205"/>
      <c r="F2327" s="205"/>
      <c r="G2327" s="205"/>
      <c r="H2327" s="205"/>
      <c r="I2327" s="205"/>
      <c r="J2327" s="205"/>
      <c r="K2327" s="205"/>
      <c r="L2327" s="205"/>
      <c r="M2327" s="205"/>
      <c r="N2327" s="205"/>
      <c r="O2327" s="205"/>
      <c r="P2327" s="205"/>
      <c r="Q2327" s="205"/>
      <c r="R2327" s="205"/>
      <c r="S2327" s="205"/>
      <c r="T2327" s="205"/>
      <c r="X2327" s="205"/>
      <c r="Y2327" s="205"/>
      <c r="AG2327" s="787"/>
    </row>
    <row r="2328" spans="1:33" x14ac:dyDescent="0.2">
      <c r="A2328" s="205"/>
      <c r="B2328" s="205"/>
      <c r="C2328" s="205"/>
      <c r="D2328" s="205"/>
      <c r="E2328" s="205"/>
      <c r="F2328" s="205"/>
      <c r="G2328" s="205"/>
      <c r="H2328" s="205"/>
      <c r="I2328" s="205"/>
      <c r="J2328" s="205"/>
      <c r="K2328" s="205"/>
      <c r="L2328" s="205"/>
      <c r="M2328" s="205"/>
      <c r="N2328" s="205"/>
      <c r="O2328" s="205"/>
      <c r="P2328" s="205"/>
      <c r="Q2328" s="205"/>
      <c r="R2328" s="205"/>
      <c r="S2328" s="205"/>
      <c r="T2328" s="205"/>
      <c r="X2328" s="205"/>
      <c r="Y2328" s="205"/>
      <c r="AG2328" s="787"/>
    </row>
    <row r="2329" spans="1:33" x14ac:dyDescent="0.2">
      <c r="A2329" s="205"/>
      <c r="B2329" s="205"/>
      <c r="C2329" s="205"/>
      <c r="D2329" s="205"/>
      <c r="E2329" s="205"/>
      <c r="F2329" s="205"/>
      <c r="G2329" s="205"/>
      <c r="H2329" s="205"/>
      <c r="I2329" s="205"/>
      <c r="J2329" s="205"/>
      <c r="K2329" s="205"/>
      <c r="L2329" s="205"/>
      <c r="M2329" s="205"/>
      <c r="N2329" s="205"/>
      <c r="O2329" s="205"/>
      <c r="P2329" s="205"/>
      <c r="Q2329" s="205"/>
      <c r="R2329" s="205"/>
      <c r="S2329" s="205"/>
      <c r="T2329" s="205"/>
      <c r="X2329" s="205"/>
      <c r="Y2329" s="205"/>
      <c r="AG2329" s="787"/>
    </row>
    <row r="2330" spans="1:33" x14ac:dyDescent="0.2">
      <c r="A2330" s="205"/>
      <c r="B2330" s="205"/>
      <c r="C2330" s="205"/>
      <c r="D2330" s="205"/>
      <c r="E2330" s="205"/>
      <c r="F2330" s="205"/>
      <c r="G2330" s="205"/>
      <c r="H2330" s="205"/>
      <c r="I2330" s="205"/>
      <c r="J2330" s="205"/>
      <c r="K2330" s="205"/>
      <c r="L2330" s="205"/>
      <c r="M2330" s="205"/>
      <c r="N2330" s="205"/>
      <c r="O2330" s="205"/>
      <c r="P2330" s="205"/>
      <c r="Q2330" s="205"/>
      <c r="R2330" s="205"/>
      <c r="S2330" s="205"/>
      <c r="T2330" s="205"/>
      <c r="X2330" s="205"/>
      <c r="Y2330" s="205"/>
      <c r="AG2330" s="787"/>
    </row>
    <row r="2331" spans="1:33" x14ac:dyDescent="0.2">
      <c r="A2331" s="205"/>
      <c r="B2331" s="205"/>
      <c r="C2331" s="205"/>
      <c r="D2331" s="205"/>
      <c r="E2331" s="205"/>
      <c r="F2331" s="205"/>
      <c r="G2331" s="205"/>
      <c r="H2331" s="205"/>
      <c r="I2331" s="205"/>
      <c r="J2331" s="205"/>
      <c r="K2331" s="205"/>
      <c r="L2331" s="205"/>
      <c r="M2331" s="205"/>
      <c r="N2331" s="205"/>
      <c r="O2331" s="205"/>
      <c r="P2331" s="205"/>
      <c r="Q2331" s="205"/>
      <c r="R2331" s="205"/>
      <c r="S2331" s="205"/>
      <c r="T2331" s="205"/>
      <c r="X2331" s="205"/>
      <c r="Y2331" s="205"/>
      <c r="AG2331" s="787"/>
    </row>
    <row r="2332" spans="1:33" x14ac:dyDescent="0.2">
      <c r="A2332" s="205"/>
      <c r="B2332" s="205"/>
      <c r="C2332" s="205"/>
      <c r="D2332" s="205"/>
      <c r="E2332" s="205"/>
      <c r="F2332" s="205"/>
      <c r="G2332" s="205"/>
      <c r="H2332" s="205"/>
      <c r="I2332" s="205"/>
      <c r="J2332" s="205"/>
      <c r="K2332" s="205"/>
      <c r="L2332" s="205"/>
      <c r="M2332" s="205"/>
      <c r="N2332" s="205"/>
      <c r="O2332" s="205"/>
      <c r="P2332" s="205"/>
      <c r="Q2332" s="205"/>
      <c r="R2332" s="205"/>
      <c r="S2332" s="205"/>
      <c r="T2332" s="205"/>
      <c r="X2332" s="205"/>
      <c r="Y2332" s="205"/>
      <c r="AG2332" s="787"/>
    </row>
    <row r="2333" spans="1:33" x14ac:dyDescent="0.2">
      <c r="A2333" s="205"/>
      <c r="B2333" s="205"/>
      <c r="C2333" s="205"/>
      <c r="D2333" s="205"/>
      <c r="E2333" s="205"/>
      <c r="F2333" s="205"/>
      <c r="G2333" s="205"/>
      <c r="H2333" s="205"/>
      <c r="I2333" s="205"/>
      <c r="J2333" s="205"/>
      <c r="K2333" s="205"/>
      <c r="L2333" s="205"/>
      <c r="M2333" s="205"/>
      <c r="N2333" s="205"/>
      <c r="O2333" s="205"/>
      <c r="P2333" s="205"/>
      <c r="Q2333" s="205"/>
      <c r="R2333" s="205"/>
      <c r="S2333" s="205"/>
      <c r="T2333" s="205"/>
      <c r="X2333" s="205"/>
      <c r="Y2333" s="205"/>
      <c r="AG2333" s="787"/>
    </row>
    <row r="2334" spans="1:33" x14ac:dyDescent="0.2">
      <c r="A2334" s="205"/>
      <c r="B2334" s="205"/>
      <c r="C2334" s="205"/>
      <c r="D2334" s="205"/>
      <c r="E2334" s="205"/>
      <c r="F2334" s="205"/>
      <c r="G2334" s="205"/>
      <c r="H2334" s="205"/>
      <c r="I2334" s="205"/>
      <c r="J2334" s="205"/>
      <c r="K2334" s="205"/>
      <c r="L2334" s="205"/>
      <c r="M2334" s="205"/>
      <c r="N2334" s="205"/>
      <c r="O2334" s="205"/>
      <c r="P2334" s="205"/>
      <c r="Q2334" s="205"/>
      <c r="R2334" s="205"/>
      <c r="S2334" s="205"/>
      <c r="T2334" s="205"/>
      <c r="X2334" s="205"/>
      <c r="Y2334" s="205"/>
      <c r="AG2334" s="787"/>
    </row>
    <row r="2335" spans="1:33" x14ac:dyDescent="0.2">
      <c r="A2335" s="205"/>
      <c r="B2335" s="205"/>
      <c r="C2335" s="205"/>
      <c r="D2335" s="205"/>
      <c r="E2335" s="205"/>
      <c r="F2335" s="205"/>
      <c r="G2335" s="205"/>
      <c r="H2335" s="205"/>
      <c r="I2335" s="205"/>
      <c r="J2335" s="205"/>
      <c r="K2335" s="205"/>
      <c r="L2335" s="205"/>
      <c r="M2335" s="205"/>
      <c r="N2335" s="205"/>
      <c r="O2335" s="205"/>
      <c r="P2335" s="205"/>
      <c r="Q2335" s="205"/>
      <c r="R2335" s="205"/>
      <c r="S2335" s="205"/>
      <c r="T2335" s="205"/>
      <c r="X2335" s="205"/>
      <c r="Y2335" s="205"/>
      <c r="AG2335" s="787"/>
    </row>
    <row r="2336" spans="1:33" x14ac:dyDescent="0.2">
      <c r="A2336" s="205"/>
      <c r="B2336" s="205"/>
      <c r="C2336" s="205"/>
      <c r="D2336" s="205"/>
      <c r="E2336" s="205"/>
      <c r="F2336" s="205"/>
      <c r="G2336" s="205"/>
      <c r="H2336" s="205"/>
      <c r="I2336" s="205"/>
      <c r="J2336" s="205"/>
      <c r="K2336" s="205"/>
      <c r="L2336" s="205"/>
      <c r="M2336" s="205"/>
      <c r="N2336" s="205"/>
      <c r="O2336" s="205"/>
      <c r="P2336" s="205"/>
      <c r="Q2336" s="205"/>
      <c r="R2336" s="205"/>
      <c r="S2336" s="205"/>
      <c r="T2336" s="205"/>
      <c r="X2336" s="205"/>
      <c r="Y2336" s="205"/>
      <c r="AG2336" s="787"/>
    </row>
    <row r="2337" spans="1:33" x14ac:dyDescent="0.2">
      <c r="A2337" s="205"/>
      <c r="B2337" s="205"/>
      <c r="C2337" s="205"/>
      <c r="D2337" s="205"/>
      <c r="E2337" s="205"/>
      <c r="F2337" s="205"/>
      <c r="G2337" s="205"/>
      <c r="H2337" s="205"/>
      <c r="I2337" s="205"/>
      <c r="J2337" s="205"/>
      <c r="K2337" s="205"/>
      <c r="L2337" s="205"/>
      <c r="M2337" s="205"/>
      <c r="N2337" s="205"/>
      <c r="O2337" s="205"/>
      <c r="P2337" s="205"/>
      <c r="Q2337" s="205"/>
      <c r="R2337" s="205"/>
      <c r="S2337" s="205"/>
      <c r="T2337" s="205"/>
      <c r="X2337" s="205"/>
      <c r="Y2337" s="205"/>
      <c r="AG2337" s="787"/>
    </row>
    <row r="2338" spans="1:33" x14ac:dyDescent="0.2">
      <c r="A2338" s="205"/>
      <c r="B2338" s="205"/>
      <c r="C2338" s="205"/>
      <c r="D2338" s="205"/>
      <c r="E2338" s="205"/>
      <c r="F2338" s="205"/>
      <c r="G2338" s="205"/>
      <c r="H2338" s="205"/>
      <c r="I2338" s="205"/>
      <c r="J2338" s="205"/>
      <c r="K2338" s="205"/>
      <c r="L2338" s="205"/>
      <c r="M2338" s="205"/>
      <c r="N2338" s="205"/>
      <c r="O2338" s="205"/>
      <c r="P2338" s="205"/>
      <c r="Q2338" s="205"/>
      <c r="R2338" s="205"/>
      <c r="S2338" s="205"/>
      <c r="T2338" s="205"/>
      <c r="X2338" s="205"/>
      <c r="Y2338" s="205"/>
      <c r="AG2338" s="787"/>
    </row>
    <row r="2339" spans="1:33" x14ac:dyDescent="0.2">
      <c r="A2339" s="205"/>
      <c r="B2339" s="205"/>
      <c r="C2339" s="205"/>
      <c r="D2339" s="205"/>
      <c r="E2339" s="205"/>
      <c r="F2339" s="205"/>
      <c r="G2339" s="205"/>
      <c r="H2339" s="205"/>
      <c r="I2339" s="205"/>
      <c r="J2339" s="205"/>
      <c r="K2339" s="205"/>
      <c r="L2339" s="205"/>
      <c r="M2339" s="205"/>
      <c r="N2339" s="205"/>
      <c r="O2339" s="205"/>
      <c r="P2339" s="205"/>
      <c r="Q2339" s="205"/>
      <c r="R2339" s="205"/>
      <c r="S2339" s="205"/>
      <c r="T2339" s="205"/>
      <c r="X2339" s="205"/>
      <c r="Y2339" s="205"/>
      <c r="AG2339" s="787"/>
    </row>
    <row r="2340" spans="1:33" x14ac:dyDescent="0.2">
      <c r="A2340" s="205"/>
      <c r="B2340" s="205"/>
      <c r="C2340" s="205"/>
      <c r="D2340" s="205"/>
      <c r="E2340" s="205"/>
      <c r="F2340" s="205"/>
      <c r="G2340" s="205"/>
      <c r="H2340" s="205"/>
      <c r="I2340" s="205"/>
      <c r="J2340" s="205"/>
      <c r="K2340" s="205"/>
      <c r="L2340" s="205"/>
      <c r="M2340" s="205"/>
      <c r="N2340" s="205"/>
      <c r="O2340" s="205"/>
      <c r="P2340" s="205"/>
      <c r="Q2340" s="205"/>
      <c r="R2340" s="205"/>
      <c r="S2340" s="205"/>
      <c r="T2340" s="205"/>
      <c r="X2340" s="205"/>
      <c r="Y2340" s="205"/>
      <c r="AG2340" s="787"/>
    </row>
    <row r="2341" spans="1:33" x14ac:dyDescent="0.2">
      <c r="A2341" s="205"/>
      <c r="B2341" s="205"/>
      <c r="C2341" s="205"/>
      <c r="D2341" s="205"/>
      <c r="E2341" s="205"/>
      <c r="F2341" s="205"/>
      <c r="G2341" s="205"/>
      <c r="H2341" s="205"/>
      <c r="I2341" s="205"/>
      <c r="J2341" s="205"/>
      <c r="K2341" s="205"/>
      <c r="L2341" s="205"/>
      <c r="M2341" s="205"/>
      <c r="N2341" s="205"/>
      <c r="O2341" s="205"/>
      <c r="P2341" s="205"/>
      <c r="Q2341" s="205"/>
      <c r="R2341" s="205"/>
      <c r="S2341" s="205"/>
      <c r="T2341" s="205"/>
      <c r="X2341" s="205"/>
      <c r="Y2341" s="205"/>
      <c r="AG2341" s="787"/>
    </row>
    <row r="2342" spans="1:33" x14ac:dyDescent="0.2">
      <c r="A2342" s="205"/>
      <c r="B2342" s="205"/>
      <c r="C2342" s="205"/>
      <c r="D2342" s="205"/>
      <c r="E2342" s="205"/>
      <c r="F2342" s="205"/>
      <c r="G2342" s="205"/>
      <c r="H2342" s="205"/>
      <c r="I2342" s="205"/>
      <c r="J2342" s="205"/>
      <c r="K2342" s="205"/>
      <c r="L2342" s="205"/>
      <c r="M2342" s="205"/>
      <c r="N2342" s="205"/>
      <c r="O2342" s="205"/>
      <c r="P2342" s="205"/>
      <c r="Q2342" s="205"/>
      <c r="R2342" s="205"/>
      <c r="S2342" s="205"/>
      <c r="T2342" s="205"/>
      <c r="X2342" s="205"/>
      <c r="Y2342" s="205"/>
      <c r="AG2342" s="787"/>
    </row>
    <row r="2343" spans="1:33" x14ac:dyDescent="0.2">
      <c r="A2343" s="205"/>
      <c r="B2343" s="205"/>
      <c r="C2343" s="205"/>
      <c r="D2343" s="205"/>
      <c r="E2343" s="205"/>
      <c r="F2343" s="205"/>
      <c r="G2343" s="205"/>
      <c r="H2343" s="205"/>
      <c r="I2343" s="205"/>
      <c r="J2343" s="205"/>
      <c r="K2343" s="205"/>
      <c r="L2343" s="205"/>
      <c r="M2343" s="205"/>
      <c r="N2343" s="205"/>
      <c r="O2343" s="205"/>
      <c r="P2343" s="205"/>
      <c r="Q2343" s="205"/>
      <c r="R2343" s="205"/>
      <c r="S2343" s="205"/>
      <c r="T2343" s="205"/>
      <c r="X2343" s="205"/>
      <c r="Y2343" s="205"/>
      <c r="AG2343" s="787"/>
    </row>
    <row r="2344" spans="1:33" x14ac:dyDescent="0.2">
      <c r="A2344" s="205"/>
      <c r="B2344" s="205"/>
      <c r="C2344" s="205"/>
      <c r="D2344" s="205"/>
      <c r="E2344" s="205"/>
      <c r="F2344" s="205"/>
      <c r="G2344" s="205"/>
      <c r="H2344" s="205"/>
      <c r="I2344" s="205"/>
      <c r="J2344" s="205"/>
      <c r="K2344" s="205"/>
      <c r="L2344" s="205"/>
      <c r="M2344" s="205"/>
      <c r="N2344" s="205"/>
      <c r="O2344" s="205"/>
      <c r="P2344" s="205"/>
      <c r="Q2344" s="205"/>
      <c r="R2344" s="205"/>
      <c r="S2344" s="205"/>
      <c r="T2344" s="205"/>
      <c r="X2344" s="205"/>
      <c r="Y2344" s="205"/>
      <c r="AG2344" s="787"/>
    </row>
    <row r="2345" spans="1:33" x14ac:dyDescent="0.2">
      <c r="A2345" s="205"/>
      <c r="B2345" s="205"/>
      <c r="C2345" s="205"/>
      <c r="D2345" s="205"/>
      <c r="E2345" s="205"/>
      <c r="F2345" s="205"/>
      <c r="G2345" s="205"/>
      <c r="H2345" s="205"/>
      <c r="I2345" s="205"/>
      <c r="J2345" s="205"/>
      <c r="K2345" s="205"/>
      <c r="L2345" s="205"/>
      <c r="M2345" s="205"/>
      <c r="N2345" s="205"/>
      <c r="O2345" s="205"/>
      <c r="P2345" s="205"/>
      <c r="Q2345" s="205"/>
      <c r="R2345" s="205"/>
      <c r="S2345" s="205"/>
      <c r="T2345" s="205"/>
      <c r="X2345" s="205"/>
      <c r="Y2345" s="205"/>
      <c r="AG2345" s="787"/>
    </row>
    <row r="2346" spans="1:33" x14ac:dyDescent="0.2">
      <c r="A2346" s="205"/>
      <c r="B2346" s="205"/>
      <c r="C2346" s="205"/>
      <c r="D2346" s="205"/>
      <c r="E2346" s="205"/>
      <c r="F2346" s="205"/>
      <c r="G2346" s="205"/>
      <c r="H2346" s="205"/>
      <c r="I2346" s="205"/>
      <c r="J2346" s="205"/>
      <c r="K2346" s="205"/>
      <c r="L2346" s="205"/>
      <c r="M2346" s="205"/>
      <c r="N2346" s="205"/>
      <c r="O2346" s="205"/>
      <c r="P2346" s="205"/>
      <c r="Q2346" s="205"/>
      <c r="R2346" s="205"/>
      <c r="S2346" s="205"/>
      <c r="T2346" s="205"/>
      <c r="X2346" s="205"/>
      <c r="Y2346" s="205"/>
      <c r="AG2346" s="787"/>
    </row>
    <row r="2347" spans="1:33" x14ac:dyDescent="0.2">
      <c r="A2347" s="205"/>
      <c r="B2347" s="205"/>
      <c r="C2347" s="205"/>
      <c r="D2347" s="205"/>
      <c r="E2347" s="205"/>
      <c r="F2347" s="205"/>
      <c r="G2347" s="205"/>
      <c r="H2347" s="205"/>
      <c r="I2347" s="205"/>
      <c r="J2347" s="205"/>
      <c r="K2347" s="205"/>
      <c r="L2347" s="205"/>
      <c r="M2347" s="205"/>
      <c r="N2347" s="205"/>
      <c r="O2347" s="205"/>
      <c r="P2347" s="205"/>
      <c r="Q2347" s="205"/>
      <c r="R2347" s="205"/>
      <c r="S2347" s="205"/>
      <c r="T2347" s="205"/>
      <c r="X2347" s="205"/>
      <c r="Y2347" s="205"/>
      <c r="AG2347" s="787"/>
    </row>
    <row r="2348" spans="1:33" x14ac:dyDescent="0.2">
      <c r="A2348" s="205"/>
      <c r="B2348" s="205"/>
      <c r="C2348" s="205"/>
      <c r="D2348" s="205"/>
      <c r="E2348" s="205"/>
      <c r="F2348" s="205"/>
      <c r="G2348" s="205"/>
      <c r="H2348" s="205"/>
      <c r="I2348" s="205"/>
      <c r="J2348" s="205"/>
      <c r="K2348" s="205"/>
      <c r="L2348" s="205"/>
      <c r="M2348" s="205"/>
      <c r="N2348" s="205"/>
      <c r="O2348" s="205"/>
      <c r="P2348" s="205"/>
      <c r="Q2348" s="205"/>
      <c r="R2348" s="205"/>
      <c r="S2348" s="205"/>
      <c r="T2348" s="205"/>
      <c r="X2348" s="205"/>
      <c r="Y2348" s="205"/>
      <c r="AG2348" s="787"/>
    </row>
    <row r="2349" spans="1:33" x14ac:dyDescent="0.2">
      <c r="A2349" s="205"/>
      <c r="B2349" s="205"/>
      <c r="C2349" s="205"/>
      <c r="D2349" s="205"/>
      <c r="E2349" s="205"/>
      <c r="F2349" s="205"/>
      <c r="G2349" s="205"/>
      <c r="H2349" s="205"/>
      <c r="I2349" s="205"/>
      <c r="J2349" s="205"/>
      <c r="K2349" s="205"/>
      <c r="L2349" s="205"/>
      <c r="M2349" s="205"/>
      <c r="N2349" s="205"/>
      <c r="O2349" s="205"/>
      <c r="P2349" s="205"/>
      <c r="Q2349" s="205"/>
      <c r="R2349" s="205"/>
      <c r="S2349" s="205"/>
      <c r="T2349" s="205"/>
      <c r="X2349" s="205"/>
      <c r="Y2349" s="205"/>
      <c r="AG2349" s="787"/>
    </row>
    <row r="2350" spans="1:33" x14ac:dyDescent="0.2">
      <c r="A2350" s="205"/>
      <c r="B2350" s="205"/>
      <c r="C2350" s="205"/>
      <c r="D2350" s="205"/>
      <c r="E2350" s="205"/>
      <c r="F2350" s="205"/>
      <c r="G2350" s="205"/>
      <c r="H2350" s="205"/>
      <c r="I2350" s="205"/>
      <c r="J2350" s="205"/>
      <c r="K2350" s="205"/>
      <c r="L2350" s="205"/>
      <c r="M2350" s="205"/>
      <c r="N2350" s="205"/>
      <c r="O2350" s="205"/>
      <c r="P2350" s="205"/>
      <c r="Q2350" s="205"/>
      <c r="R2350" s="205"/>
      <c r="S2350" s="205"/>
      <c r="T2350" s="205"/>
      <c r="X2350" s="205"/>
      <c r="Y2350" s="205"/>
      <c r="AG2350" s="787"/>
    </row>
    <row r="2351" spans="1:33" x14ac:dyDescent="0.2">
      <c r="A2351" s="205"/>
      <c r="B2351" s="205"/>
      <c r="C2351" s="205"/>
      <c r="D2351" s="205"/>
      <c r="E2351" s="205"/>
      <c r="F2351" s="205"/>
      <c r="G2351" s="205"/>
      <c r="H2351" s="205"/>
      <c r="I2351" s="205"/>
      <c r="J2351" s="205"/>
      <c r="K2351" s="205"/>
      <c r="L2351" s="205"/>
      <c r="M2351" s="205"/>
      <c r="N2351" s="205"/>
      <c r="O2351" s="205"/>
      <c r="P2351" s="205"/>
      <c r="Q2351" s="205"/>
      <c r="R2351" s="205"/>
      <c r="S2351" s="205"/>
      <c r="T2351" s="205"/>
      <c r="X2351" s="205"/>
      <c r="Y2351" s="205"/>
      <c r="AG2351" s="787"/>
    </row>
    <row r="2352" spans="1:33" x14ac:dyDescent="0.2">
      <c r="A2352" s="205"/>
      <c r="B2352" s="205"/>
      <c r="C2352" s="205"/>
      <c r="D2352" s="205"/>
      <c r="E2352" s="205"/>
      <c r="F2352" s="205"/>
      <c r="G2352" s="205"/>
      <c r="H2352" s="205"/>
      <c r="I2352" s="205"/>
      <c r="J2352" s="205"/>
      <c r="K2352" s="205"/>
      <c r="L2352" s="205"/>
      <c r="M2352" s="205"/>
      <c r="N2352" s="205"/>
      <c r="O2352" s="205"/>
      <c r="P2352" s="205"/>
      <c r="Q2352" s="205"/>
      <c r="R2352" s="205"/>
      <c r="S2352" s="205"/>
      <c r="T2352" s="205"/>
      <c r="X2352" s="205"/>
      <c r="Y2352" s="205"/>
      <c r="AG2352" s="787"/>
    </row>
    <row r="2353" spans="1:33" x14ac:dyDescent="0.2">
      <c r="A2353" s="205"/>
      <c r="B2353" s="205"/>
      <c r="C2353" s="205"/>
      <c r="D2353" s="205"/>
      <c r="E2353" s="205"/>
      <c r="F2353" s="205"/>
      <c r="G2353" s="205"/>
      <c r="H2353" s="205"/>
      <c r="I2353" s="205"/>
      <c r="J2353" s="205"/>
      <c r="K2353" s="205"/>
      <c r="L2353" s="205"/>
      <c r="M2353" s="205"/>
      <c r="N2353" s="205"/>
      <c r="O2353" s="205"/>
      <c r="P2353" s="205"/>
      <c r="Q2353" s="205"/>
      <c r="R2353" s="205"/>
      <c r="S2353" s="205"/>
      <c r="T2353" s="205"/>
      <c r="X2353" s="205"/>
      <c r="Y2353" s="205"/>
      <c r="AG2353" s="787"/>
    </row>
    <row r="2354" spans="1:33" x14ac:dyDescent="0.2">
      <c r="A2354" s="205"/>
      <c r="B2354" s="205"/>
      <c r="C2354" s="205"/>
      <c r="D2354" s="205"/>
      <c r="E2354" s="205"/>
      <c r="F2354" s="205"/>
      <c r="G2354" s="205"/>
      <c r="H2354" s="205"/>
      <c r="I2354" s="205"/>
      <c r="J2354" s="205"/>
      <c r="K2354" s="205"/>
      <c r="L2354" s="205"/>
      <c r="M2354" s="205"/>
      <c r="N2354" s="205"/>
      <c r="O2354" s="205"/>
      <c r="P2354" s="205"/>
      <c r="Q2354" s="205"/>
      <c r="R2354" s="205"/>
      <c r="S2354" s="205"/>
      <c r="T2354" s="205"/>
      <c r="X2354" s="205"/>
      <c r="Y2354" s="205"/>
      <c r="AG2354" s="787"/>
    </row>
    <row r="2355" spans="1:33" x14ac:dyDescent="0.2">
      <c r="A2355" s="205"/>
      <c r="B2355" s="205"/>
      <c r="C2355" s="205"/>
      <c r="D2355" s="205"/>
      <c r="E2355" s="205"/>
      <c r="F2355" s="205"/>
      <c r="G2355" s="205"/>
      <c r="H2355" s="205"/>
      <c r="I2355" s="205"/>
      <c r="J2355" s="205"/>
      <c r="K2355" s="205"/>
      <c r="L2355" s="205"/>
      <c r="M2355" s="205"/>
      <c r="N2355" s="205"/>
      <c r="O2355" s="205"/>
      <c r="P2355" s="205"/>
      <c r="Q2355" s="205"/>
      <c r="R2355" s="205"/>
      <c r="S2355" s="205"/>
      <c r="T2355" s="205"/>
      <c r="X2355" s="205"/>
      <c r="Y2355" s="205"/>
      <c r="AG2355" s="787"/>
    </row>
    <row r="2356" spans="1:33" x14ac:dyDescent="0.2">
      <c r="A2356" s="205"/>
      <c r="B2356" s="205"/>
      <c r="C2356" s="205"/>
      <c r="D2356" s="205"/>
      <c r="E2356" s="205"/>
      <c r="F2356" s="205"/>
      <c r="G2356" s="205"/>
      <c r="H2356" s="205"/>
      <c r="I2356" s="205"/>
      <c r="J2356" s="205"/>
      <c r="K2356" s="205"/>
      <c r="L2356" s="205"/>
      <c r="M2356" s="205"/>
      <c r="N2356" s="205"/>
      <c r="O2356" s="205"/>
      <c r="P2356" s="205"/>
      <c r="Q2356" s="205"/>
      <c r="R2356" s="205"/>
      <c r="S2356" s="205"/>
      <c r="T2356" s="205"/>
      <c r="X2356" s="205"/>
      <c r="Y2356" s="205"/>
      <c r="AG2356" s="787"/>
    </row>
    <row r="2357" spans="1:33" x14ac:dyDescent="0.2">
      <c r="A2357" s="205"/>
      <c r="B2357" s="205"/>
      <c r="C2357" s="205"/>
      <c r="D2357" s="205"/>
      <c r="E2357" s="205"/>
      <c r="F2357" s="205"/>
      <c r="G2357" s="205"/>
      <c r="H2357" s="205"/>
      <c r="I2357" s="205"/>
      <c r="J2357" s="205"/>
      <c r="K2357" s="205"/>
      <c r="L2357" s="205"/>
      <c r="M2357" s="205"/>
      <c r="N2357" s="205"/>
      <c r="O2357" s="205"/>
      <c r="P2357" s="205"/>
      <c r="Q2357" s="205"/>
      <c r="R2357" s="205"/>
      <c r="S2357" s="205"/>
      <c r="T2357" s="205"/>
      <c r="X2357" s="205"/>
      <c r="Y2357" s="205"/>
      <c r="AG2357" s="787"/>
    </row>
    <row r="2358" spans="1:33" x14ac:dyDescent="0.2">
      <c r="A2358" s="205"/>
      <c r="B2358" s="205"/>
      <c r="C2358" s="205"/>
      <c r="D2358" s="205"/>
      <c r="E2358" s="205"/>
      <c r="F2358" s="205"/>
      <c r="G2358" s="205"/>
      <c r="H2358" s="205"/>
      <c r="I2358" s="205"/>
      <c r="J2358" s="205"/>
      <c r="K2358" s="205"/>
      <c r="L2358" s="205"/>
      <c r="M2358" s="205"/>
      <c r="N2358" s="205"/>
      <c r="O2358" s="205"/>
      <c r="P2358" s="205"/>
      <c r="Q2358" s="205"/>
      <c r="R2358" s="205"/>
      <c r="S2358" s="205"/>
      <c r="T2358" s="205"/>
      <c r="X2358" s="205"/>
      <c r="Y2358" s="205"/>
      <c r="AG2358" s="787"/>
    </row>
    <row r="2359" spans="1:33" x14ac:dyDescent="0.2">
      <c r="A2359" s="205"/>
      <c r="B2359" s="205"/>
      <c r="C2359" s="205"/>
      <c r="D2359" s="205"/>
      <c r="E2359" s="205"/>
      <c r="F2359" s="205"/>
      <c r="G2359" s="205"/>
      <c r="H2359" s="205"/>
      <c r="I2359" s="205"/>
      <c r="J2359" s="205"/>
      <c r="K2359" s="205"/>
      <c r="L2359" s="205"/>
      <c r="M2359" s="205"/>
      <c r="N2359" s="205"/>
      <c r="O2359" s="205"/>
      <c r="P2359" s="205"/>
      <c r="Q2359" s="205"/>
      <c r="R2359" s="205"/>
      <c r="S2359" s="205"/>
      <c r="T2359" s="205"/>
      <c r="X2359" s="205"/>
      <c r="Y2359" s="205"/>
      <c r="AG2359" s="787"/>
    </row>
    <row r="2360" spans="1:33" x14ac:dyDescent="0.2">
      <c r="A2360" s="205"/>
      <c r="B2360" s="205"/>
      <c r="C2360" s="205"/>
      <c r="D2360" s="205"/>
      <c r="E2360" s="205"/>
      <c r="F2360" s="205"/>
      <c r="G2360" s="205"/>
      <c r="H2360" s="205"/>
      <c r="I2360" s="205"/>
      <c r="J2360" s="205"/>
      <c r="K2360" s="205"/>
      <c r="L2360" s="205"/>
      <c r="M2360" s="205"/>
      <c r="N2360" s="205"/>
      <c r="O2360" s="205"/>
      <c r="P2360" s="205"/>
      <c r="Q2360" s="205"/>
      <c r="R2360" s="205"/>
      <c r="S2360" s="205"/>
      <c r="T2360" s="205"/>
      <c r="X2360" s="205"/>
      <c r="Y2360" s="205"/>
      <c r="AG2360" s="787"/>
    </row>
    <row r="2361" spans="1:33" x14ac:dyDescent="0.2">
      <c r="A2361" s="205"/>
      <c r="B2361" s="205"/>
      <c r="C2361" s="205"/>
      <c r="D2361" s="205"/>
      <c r="E2361" s="205"/>
      <c r="F2361" s="205"/>
      <c r="G2361" s="205"/>
      <c r="H2361" s="205"/>
      <c r="I2361" s="205"/>
      <c r="J2361" s="205"/>
      <c r="K2361" s="205"/>
      <c r="L2361" s="205"/>
      <c r="M2361" s="205"/>
      <c r="N2361" s="205"/>
      <c r="O2361" s="205"/>
      <c r="P2361" s="205"/>
      <c r="Q2361" s="205"/>
      <c r="R2361" s="205"/>
      <c r="S2361" s="205"/>
      <c r="T2361" s="205"/>
      <c r="X2361" s="205"/>
      <c r="Y2361" s="205"/>
      <c r="AG2361" s="787"/>
    </row>
    <row r="2362" spans="1:33" x14ac:dyDescent="0.2">
      <c r="A2362" s="205"/>
      <c r="B2362" s="205"/>
      <c r="C2362" s="205"/>
      <c r="D2362" s="205"/>
      <c r="E2362" s="205"/>
      <c r="F2362" s="205"/>
      <c r="G2362" s="205"/>
      <c r="H2362" s="205"/>
      <c r="I2362" s="205"/>
      <c r="J2362" s="205"/>
      <c r="K2362" s="205"/>
      <c r="L2362" s="205"/>
      <c r="M2362" s="205"/>
      <c r="N2362" s="205"/>
      <c r="O2362" s="205"/>
      <c r="P2362" s="205"/>
      <c r="Q2362" s="205"/>
      <c r="R2362" s="205"/>
      <c r="S2362" s="205"/>
      <c r="T2362" s="205"/>
      <c r="X2362" s="205"/>
      <c r="Y2362" s="205"/>
      <c r="AG2362" s="787"/>
    </row>
    <row r="2363" spans="1:33" x14ac:dyDescent="0.2">
      <c r="A2363" s="205"/>
      <c r="B2363" s="205"/>
      <c r="C2363" s="205"/>
      <c r="D2363" s="205"/>
      <c r="E2363" s="205"/>
      <c r="F2363" s="205"/>
      <c r="G2363" s="205"/>
      <c r="H2363" s="205"/>
      <c r="I2363" s="205"/>
      <c r="J2363" s="205"/>
      <c r="K2363" s="205"/>
      <c r="L2363" s="205"/>
      <c r="M2363" s="205"/>
      <c r="N2363" s="205"/>
      <c r="O2363" s="205"/>
      <c r="P2363" s="205"/>
      <c r="Q2363" s="205"/>
      <c r="R2363" s="205"/>
      <c r="S2363" s="205"/>
      <c r="T2363" s="205"/>
      <c r="X2363" s="205"/>
      <c r="Y2363" s="205"/>
      <c r="AG2363" s="787"/>
    </row>
    <row r="2364" spans="1:33" x14ac:dyDescent="0.2">
      <c r="A2364" s="205"/>
      <c r="B2364" s="205"/>
      <c r="C2364" s="205"/>
      <c r="D2364" s="205"/>
      <c r="E2364" s="205"/>
      <c r="F2364" s="205"/>
      <c r="G2364" s="205"/>
      <c r="H2364" s="205"/>
      <c r="I2364" s="205"/>
      <c r="J2364" s="205"/>
      <c r="K2364" s="205"/>
      <c r="L2364" s="205"/>
      <c r="M2364" s="205"/>
      <c r="N2364" s="205"/>
      <c r="O2364" s="205"/>
      <c r="P2364" s="205"/>
      <c r="Q2364" s="205"/>
      <c r="R2364" s="205"/>
      <c r="S2364" s="205"/>
      <c r="T2364" s="205"/>
      <c r="X2364" s="205"/>
      <c r="Y2364" s="205"/>
      <c r="AG2364" s="787"/>
    </row>
    <row r="2365" spans="1:33" x14ac:dyDescent="0.2">
      <c r="A2365" s="205"/>
      <c r="B2365" s="205"/>
      <c r="C2365" s="205"/>
      <c r="D2365" s="205"/>
      <c r="E2365" s="205"/>
      <c r="F2365" s="205"/>
      <c r="G2365" s="205"/>
      <c r="H2365" s="205"/>
      <c r="I2365" s="205"/>
      <c r="J2365" s="205"/>
      <c r="K2365" s="205"/>
      <c r="L2365" s="205"/>
      <c r="M2365" s="205"/>
      <c r="N2365" s="205"/>
      <c r="O2365" s="205"/>
      <c r="P2365" s="205"/>
      <c r="Q2365" s="205"/>
      <c r="R2365" s="205"/>
      <c r="S2365" s="205"/>
      <c r="T2365" s="205"/>
      <c r="X2365" s="205"/>
      <c r="Y2365" s="205"/>
      <c r="AG2365" s="787"/>
    </row>
    <row r="2366" spans="1:33" x14ac:dyDescent="0.2">
      <c r="A2366" s="205"/>
      <c r="B2366" s="205"/>
      <c r="C2366" s="205"/>
      <c r="D2366" s="205"/>
      <c r="E2366" s="205"/>
      <c r="F2366" s="205"/>
      <c r="G2366" s="205"/>
      <c r="H2366" s="205"/>
      <c r="I2366" s="205"/>
      <c r="J2366" s="205"/>
      <c r="K2366" s="205"/>
      <c r="L2366" s="205"/>
      <c r="M2366" s="205"/>
      <c r="N2366" s="205"/>
      <c r="O2366" s="205"/>
      <c r="P2366" s="205"/>
      <c r="Q2366" s="205"/>
      <c r="R2366" s="205"/>
      <c r="S2366" s="205"/>
      <c r="T2366" s="205"/>
      <c r="X2366" s="205"/>
      <c r="Y2366" s="205"/>
      <c r="AG2366" s="787"/>
    </row>
    <row r="2367" spans="1:33" x14ac:dyDescent="0.2">
      <c r="A2367" s="205"/>
      <c r="B2367" s="205"/>
      <c r="C2367" s="205"/>
      <c r="D2367" s="205"/>
      <c r="E2367" s="205"/>
      <c r="F2367" s="205"/>
      <c r="G2367" s="205"/>
      <c r="H2367" s="205"/>
      <c r="I2367" s="205"/>
      <c r="J2367" s="205"/>
      <c r="K2367" s="205"/>
      <c r="L2367" s="205"/>
      <c r="M2367" s="205"/>
      <c r="N2367" s="205"/>
      <c r="O2367" s="205"/>
      <c r="P2367" s="205"/>
      <c r="Q2367" s="205"/>
      <c r="R2367" s="205"/>
      <c r="S2367" s="205"/>
      <c r="T2367" s="205"/>
      <c r="X2367" s="205"/>
      <c r="Y2367" s="205"/>
      <c r="AG2367" s="787"/>
    </row>
    <row r="2368" spans="1:33" x14ac:dyDescent="0.2">
      <c r="A2368" s="205"/>
      <c r="B2368" s="205"/>
      <c r="C2368" s="205"/>
      <c r="D2368" s="205"/>
      <c r="E2368" s="205"/>
      <c r="F2368" s="205"/>
      <c r="G2368" s="205"/>
      <c r="H2368" s="205"/>
      <c r="I2368" s="205"/>
      <c r="J2368" s="205"/>
      <c r="K2368" s="205"/>
      <c r="L2368" s="205"/>
      <c r="M2368" s="205"/>
      <c r="N2368" s="205"/>
      <c r="O2368" s="205"/>
      <c r="P2368" s="205"/>
      <c r="Q2368" s="205"/>
      <c r="R2368" s="205"/>
      <c r="S2368" s="205"/>
      <c r="T2368" s="205"/>
      <c r="X2368" s="205"/>
      <c r="Y2368" s="205"/>
      <c r="AG2368" s="787"/>
    </row>
    <row r="2369" spans="1:33" x14ac:dyDescent="0.2">
      <c r="A2369" s="205"/>
      <c r="B2369" s="205"/>
      <c r="C2369" s="205"/>
      <c r="D2369" s="205"/>
      <c r="E2369" s="205"/>
      <c r="F2369" s="205"/>
      <c r="G2369" s="205"/>
      <c r="H2369" s="205"/>
      <c r="I2369" s="205"/>
      <c r="J2369" s="205"/>
      <c r="K2369" s="205"/>
      <c r="L2369" s="205"/>
      <c r="M2369" s="205"/>
      <c r="N2369" s="205"/>
      <c r="O2369" s="205"/>
      <c r="P2369" s="205"/>
      <c r="Q2369" s="205"/>
      <c r="R2369" s="205"/>
      <c r="S2369" s="205"/>
      <c r="T2369" s="205"/>
      <c r="X2369" s="205"/>
      <c r="Y2369" s="205"/>
      <c r="AG2369" s="787"/>
    </row>
    <row r="2370" spans="1:33" x14ac:dyDescent="0.2">
      <c r="A2370" s="205"/>
      <c r="B2370" s="205"/>
      <c r="C2370" s="205"/>
      <c r="D2370" s="205"/>
      <c r="E2370" s="205"/>
      <c r="F2370" s="205"/>
      <c r="G2370" s="205"/>
      <c r="H2370" s="205"/>
      <c r="I2370" s="205"/>
      <c r="J2370" s="205"/>
      <c r="K2370" s="205"/>
      <c r="L2370" s="205"/>
      <c r="M2370" s="205"/>
      <c r="N2370" s="205"/>
      <c r="O2370" s="205"/>
      <c r="P2370" s="205"/>
      <c r="Q2370" s="205"/>
      <c r="R2370" s="205"/>
      <c r="S2370" s="205"/>
      <c r="T2370" s="205"/>
      <c r="X2370" s="205"/>
      <c r="Y2370" s="205"/>
      <c r="AG2370" s="787"/>
    </row>
    <row r="2371" spans="1:33" x14ac:dyDescent="0.2">
      <c r="A2371" s="205"/>
      <c r="B2371" s="205"/>
      <c r="C2371" s="205"/>
      <c r="D2371" s="205"/>
      <c r="E2371" s="205"/>
      <c r="F2371" s="205"/>
      <c r="G2371" s="205"/>
      <c r="H2371" s="205"/>
      <c r="I2371" s="205"/>
      <c r="J2371" s="205"/>
      <c r="K2371" s="205"/>
      <c r="L2371" s="205"/>
      <c r="M2371" s="205"/>
      <c r="N2371" s="205"/>
      <c r="O2371" s="205"/>
      <c r="P2371" s="205"/>
      <c r="Q2371" s="205"/>
      <c r="R2371" s="205"/>
      <c r="S2371" s="205"/>
      <c r="T2371" s="205"/>
      <c r="X2371" s="205"/>
      <c r="Y2371" s="205"/>
      <c r="AG2371" s="787"/>
    </row>
    <row r="2372" spans="1:33" x14ac:dyDescent="0.2">
      <c r="A2372" s="205"/>
      <c r="B2372" s="205"/>
      <c r="C2372" s="205"/>
      <c r="D2372" s="205"/>
      <c r="E2372" s="205"/>
      <c r="F2372" s="205"/>
      <c r="G2372" s="205"/>
      <c r="H2372" s="205"/>
      <c r="I2372" s="205"/>
      <c r="J2372" s="205"/>
      <c r="K2372" s="205"/>
      <c r="L2372" s="205"/>
      <c r="M2372" s="205"/>
      <c r="N2372" s="205"/>
      <c r="O2372" s="205"/>
      <c r="P2372" s="205"/>
      <c r="Q2372" s="205"/>
      <c r="R2372" s="205"/>
      <c r="S2372" s="205"/>
      <c r="T2372" s="205"/>
      <c r="X2372" s="205"/>
      <c r="Y2372" s="205"/>
      <c r="AG2372" s="787"/>
    </row>
    <row r="2373" spans="1:33" x14ac:dyDescent="0.2">
      <c r="A2373" s="205"/>
      <c r="B2373" s="205"/>
      <c r="C2373" s="205"/>
      <c r="D2373" s="205"/>
      <c r="E2373" s="205"/>
      <c r="F2373" s="205"/>
      <c r="G2373" s="205"/>
      <c r="H2373" s="205"/>
      <c r="I2373" s="205"/>
      <c r="J2373" s="205"/>
      <c r="K2373" s="205"/>
      <c r="L2373" s="205"/>
      <c r="M2373" s="205"/>
      <c r="N2373" s="205"/>
      <c r="O2373" s="205"/>
      <c r="P2373" s="205"/>
      <c r="Q2373" s="205"/>
      <c r="R2373" s="205"/>
      <c r="S2373" s="205"/>
      <c r="T2373" s="205"/>
      <c r="X2373" s="205"/>
      <c r="Y2373" s="205"/>
      <c r="AG2373" s="787"/>
    </row>
    <row r="2374" spans="1:33" x14ac:dyDescent="0.2">
      <c r="A2374" s="205"/>
      <c r="B2374" s="205"/>
      <c r="C2374" s="205"/>
      <c r="D2374" s="205"/>
      <c r="E2374" s="205"/>
      <c r="F2374" s="205"/>
      <c r="G2374" s="205"/>
      <c r="H2374" s="205"/>
      <c r="I2374" s="205"/>
      <c r="J2374" s="205"/>
      <c r="K2374" s="205"/>
      <c r="L2374" s="205"/>
      <c r="M2374" s="205"/>
      <c r="N2374" s="205"/>
      <c r="O2374" s="205"/>
      <c r="P2374" s="205"/>
      <c r="Q2374" s="205"/>
      <c r="R2374" s="205"/>
      <c r="S2374" s="205"/>
      <c r="T2374" s="205"/>
      <c r="X2374" s="205"/>
      <c r="Y2374" s="205"/>
      <c r="AG2374" s="787"/>
    </row>
    <row r="2375" spans="1:33" x14ac:dyDescent="0.2">
      <c r="A2375" s="205"/>
      <c r="B2375" s="205"/>
      <c r="C2375" s="205"/>
      <c r="D2375" s="205"/>
      <c r="E2375" s="205"/>
      <c r="F2375" s="205"/>
      <c r="G2375" s="205"/>
      <c r="H2375" s="205"/>
      <c r="I2375" s="205"/>
      <c r="J2375" s="205"/>
      <c r="K2375" s="205"/>
      <c r="L2375" s="205"/>
      <c r="M2375" s="205"/>
      <c r="N2375" s="205"/>
      <c r="O2375" s="205"/>
      <c r="P2375" s="205"/>
      <c r="Q2375" s="205"/>
      <c r="R2375" s="205"/>
      <c r="S2375" s="205"/>
      <c r="T2375" s="205"/>
      <c r="X2375" s="205"/>
      <c r="Y2375" s="205"/>
      <c r="AG2375" s="787"/>
    </row>
    <row r="2376" spans="1:33" x14ac:dyDescent="0.2">
      <c r="A2376" s="205"/>
      <c r="B2376" s="205"/>
      <c r="C2376" s="205"/>
      <c r="D2376" s="205"/>
      <c r="E2376" s="205"/>
      <c r="F2376" s="205"/>
      <c r="G2376" s="205"/>
      <c r="H2376" s="205"/>
      <c r="I2376" s="205"/>
      <c r="J2376" s="205"/>
      <c r="K2376" s="205"/>
      <c r="L2376" s="205"/>
      <c r="M2376" s="205"/>
      <c r="N2376" s="205"/>
      <c r="O2376" s="205"/>
      <c r="P2376" s="205"/>
      <c r="Q2376" s="205"/>
      <c r="R2376" s="205"/>
      <c r="S2376" s="205"/>
      <c r="T2376" s="205"/>
      <c r="X2376" s="205"/>
      <c r="Y2376" s="205"/>
      <c r="AG2376" s="787"/>
    </row>
    <row r="2377" spans="1:33" x14ac:dyDescent="0.2">
      <c r="A2377" s="205"/>
      <c r="B2377" s="205"/>
      <c r="C2377" s="205"/>
      <c r="D2377" s="205"/>
      <c r="E2377" s="205"/>
      <c r="F2377" s="205"/>
      <c r="G2377" s="205"/>
      <c r="H2377" s="205"/>
      <c r="I2377" s="205"/>
      <c r="J2377" s="205"/>
      <c r="K2377" s="205"/>
      <c r="L2377" s="205"/>
      <c r="M2377" s="205"/>
      <c r="N2377" s="205"/>
      <c r="O2377" s="205"/>
      <c r="P2377" s="205"/>
      <c r="Q2377" s="205"/>
      <c r="R2377" s="205"/>
      <c r="S2377" s="205"/>
      <c r="T2377" s="205"/>
      <c r="X2377" s="205"/>
      <c r="Y2377" s="205"/>
      <c r="AG2377" s="787"/>
    </row>
    <row r="2378" spans="1:33" x14ac:dyDescent="0.2">
      <c r="A2378" s="205"/>
      <c r="B2378" s="205"/>
      <c r="C2378" s="205"/>
      <c r="D2378" s="205"/>
      <c r="E2378" s="205"/>
      <c r="F2378" s="205"/>
      <c r="G2378" s="205"/>
      <c r="H2378" s="205"/>
      <c r="I2378" s="205"/>
      <c r="J2378" s="205"/>
      <c r="K2378" s="205"/>
      <c r="L2378" s="205"/>
      <c r="M2378" s="205"/>
      <c r="N2378" s="205"/>
      <c r="O2378" s="205"/>
      <c r="P2378" s="205"/>
      <c r="Q2378" s="205"/>
      <c r="R2378" s="205"/>
      <c r="S2378" s="205"/>
      <c r="T2378" s="205"/>
      <c r="X2378" s="205"/>
      <c r="Y2378" s="205"/>
      <c r="AG2378" s="787"/>
    </row>
    <row r="2379" spans="1:33" x14ac:dyDescent="0.2">
      <c r="A2379" s="205"/>
      <c r="B2379" s="205"/>
      <c r="C2379" s="205"/>
      <c r="D2379" s="205"/>
      <c r="E2379" s="205"/>
      <c r="F2379" s="205"/>
      <c r="G2379" s="205"/>
      <c r="H2379" s="205"/>
      <c r="I2379" s="205"/>
      <c r="J2379" s="205"/>
      <c r="K2379" s="205"/>
      <c r="L2379" s="205"/>
      <c r="M2379" s="205"/>
      <c r="N2379" s="205"/>
      <c r="O2379" s="205"/>
      <c r="P2379" s="205"/>
      <c r="Q2379" s="205"/>
      <c r="R2379" s="205"/>
      <c r="S2379" s="205"/>
      <c r="T2379" s="205"/>
      <c r="X2379" s="205"/>
      <c r="Y2379" s="205"/>
      <c r="AG2379" s="787"/>
    </row>
    <row r="2380" spans="1:33" x14ac:dyDescent="0.2">
      <c r="A2380" s="205"/>
      <c r="B2380" s="205"/>
      <c r="C2380" s="205"/>
      <c r="D2380" s="205"/>
      <c r="E2380" s="205"/>
      <c r="F2380" s="205"/>
      <c r="G2380" s="205"/>
      <c r="H2380" s="205"/>
      <c r="I2380" s="205"/>
      <c r="J2380" s="205"/>
      <c r="K2380" s="205"/>
      <c r="L2380" s="205"/>
      <c r="M2380" s="205"/>
      <c r="N2380" s="205"/>
      <c r="O2380" s="205"/>
      <c r="P2380" s="205"/>
      <c r="Q2380" s="205"/>
      <c r="R2380" s="205"/>
      <c r="S2380" s="205"/>
      <c r="T2380" s="205"/>
      <c r="X2380" s="205"/>
      <c r="Y2380" s="205"/>
      <c r="AG2380" s="787"/>
    </row>
    <row r="2381" spans="1:33" x14ac:dyDescent="0.2">
      <c r="A2381" s="205"/>
      <c r="B2381" s="205"/>
      <c r="C2381" s="205"/>
      <c r="D2381" s="205"/>
      <c r="E2381" s="205"/>
      <c r="F2381" s="205"/>
      <c r="G2381" s="205"/>
      <c r="H2381" s="205"/>
      <c r="I2381" s="205"/>
      <c r="J2381" s="205"/>
      <c r="K2381" s="205"/>
      <c r="L2381" s="205"/>
      <c r="M2381" s="205"/>
      <c r="N2381" s="205"/>
      <c r="O2381" s="205"/>
      <c r="P2381" s="205"/>
      <c r="Q2381" s="205"/>
      <c r="R2381" s="205"/>
      <c r="S2381" s="205"/>
      <c r="T2381" s="205"/>
      <c r="X2381" s="205"/>
      <c r="Y2381" s="205"/>
      <c r="AG2381" s="787"/>
    </row>
    <row r="2382" spans="1:33" x14ac:dyDescent="0.2">
      <c r="A2382" s="205"/>
      <c r="B2382" s="205"/>
      <c r="C2382" s="205"/>
      <c r="D2382" s="205"/>
      <c r="E2382" s="205"/>
      <c r="F2382" s="205"/>
      <c r="G2382" s="205"/>
      <c r="H2382" s="205"/>
      <c r="I2382" s="205"/>
      <c r="J2382" s="205"/>
      <c r="K2382" s="205"/>
      <c r="L2382" s="205"/>
      <c r="M2382" s="205"/>
      <c r="N2382" s="205"/>
      <c r="O2382" s="205"/>
      <c r="P2382" s="205"/>
      <c r="Q2382" s="205"/>
      <c r="R2382" s="205"/>
      <c r="S2382" s="205"/>
      <c r="T2382" s="205"/>
      <c r="X2382" s="205"/>
      <c r="Y2382" s="205"/>
      <c r="AG2382" s="787"/>
    </row>
    <row r="2383" spans="1:33" x14ac:dyDescent="0.2">
      <c r="A2383" s="205"/>
      <c r="B2383" s="205"/>
      <c r="C2383" s="205"/>
      <c r="D2383" s="205"/>
      <c r="E2383" s="205"/>
      <c r="F2383" s="205"/>
      <c r="G2383" s="205"/>
      <c r="H2383" s="205"/>
      <c r="I2383" s="205"/>
      <c r="J2383" s="205"/>
      <c r="K2383" s="205"/>
      <c r="L2383" s="205"/>
      <c r="M2383" s="205"/>
      <c r="N2383" s="205"/>
      <c r="O2383" s="205"/>
      <c r="P2383" s="205"/>
      <c r="Q2383" s="205"/>
      <c r="R2383" s="205"/>
      <c r="S2383" s="205"/>
      <c r="T2383" s="205"/>
      <c r="X2383" s="205"/>
      <c r="Y2383" s="205"/>
      <c r="AG2383" s="787"/>
    </row>
    <row r="2384" spans="1:33" x14ac:dyDescent="0.2">
      <c r="A2384" s="205"/>
      <c r="B2384" s="205"/>
      <c r="C2384" s="205"/>
      <c r="D2384" s="205"/>
      <c r="E2384" s="205"/>
      <c r="F2384" s="205"/>
      <c r="G2384" s="205"/>
      <c r="H2384" s="205"/>
      <c r="I2384" s="205"/>
      <c r="J2384" s="205"/>
      <c r="K2384" s="205"/>
      <c r="L2384" s="205"/>
      <c r="M2384" s="205"/>
      <c r="N2384" s="205"/>
      <c r="O2384" s="205"/>
      <c r="P2384" s="205"/>
      <c r="Q2384" s="205"/>
      <c r="R2384" s="205"/>
      <c r="S2384" s="205"/>
      <c r="T2384" s="205"/>
      <c r="X2384" s="205"/>
      <c r="Y2384" s="205"/>
      <c r="AG2384" s="787"/>
    </row>
    <row r="2385" spans="1:33" x14ac:dyDescent="0.2">
      <c r="A2385" s="205"/>
      <c r="B2385" s="205"/>
      <c r="C2385" s="205"/>
      <c r="D2385" s="205"/>
      <c r="E2385" s="205"/>
      <c r="F2385" s="205"/>
      <c r="G2385" s="205"/>
      <c r="H2385" s="205"/>
      <c r="I2385" s="205"/>
      <c r="J2385" s="205"/>
      <c r="K2385" s="205"/>
      <c r="L2385" s="205"/>
      <c r="M2385" s="205"/>
      <c r="N2385" s="205"/>
      <c r="O2385" s="205"/>
      <c r="P2385" s="205"/>
      <c r="Q2385" s="205"/>
      <c r="R2385" s="205"/>
      <c r="S2385" s="205"/>
      <c r="T2385" s="205"/>
      <c r="X2385" s="205"/>
      <c r="Y2385" s="205"/>
      <c r="AG2385" s="787"/>
    </row>
    <row r="2386" spans="1:33" x14ac:dyDescent="0.2">
      <c r="A2386" s="205"/>
      <c r="B2386" s="205"/>
      <c r="C2386" s="205"/>
      <c r="D2386" s="205"/>
      <c r="E2386" s="205"/>
      <c r="F2386" s="205"/>
      <c r="G2386" s="205"/>
      <c r="H2386" s="205"/>
      <c r="I2386" s="205"/>
      <c r="J2386" s="205"/>
      <c r="K2386" s="205"/>
      <c r="L2386" s="205"/>
      <c r="M2386" s="205"/>
      <c r="N2386" s="205"/>
      <c r="O2386" s="205"/>
      <c r="P2386" s="205"/>
      <c r="Q2386" s="205"/>
      <c r="R2386" s="205"/>
      <c r="S2386" s="205"/>
      <c r="T2386" s="205"/>
      <c r="X2386" s="205"/>
      <c r="Y2386" s="205"/>
      <c r="AG2386" s="787"/>
    </row>
    <row r="2387" spans="1:33" x14ac:dyDescent="0.2">
      <c r="A2387" s="205"/>
      <c r="B2387" s="205"/>
      <c r="C2387" s="205"/>
      <c r="D2387" s="205"/>
      <c r="E2387" s="205"/>
      <c r="F2387" s="205"/>
      <c r="G2387" s="205"/>
      <c r="H2387" s="205"/>
      <c r="I2387" s="205"/>
      <c r="J2387" s="205"/>
      <c r="K2387" s="205"/>
      <c r="L2387" s="205"/>
      <c r="M2387" s="205"/>
      <c r="N2387" s="205"/>
      <c r="O2387" s="205"/>
      <c r="P2387" s="205"/>
      <c r="Q2387" s="205"/>
      <c r="R2387" s="205"/>
      <c r="S2387" s="205"/>
      <c r="T2387" s="205"/>
      <c r="X2387" s="205"/>
      <c r="Y2387" s="205"/>
      <c r="AG2387" s="787"/>
    </row>
    <row r="2388" spans="1:33" x14ac:dyDescent="0.2">
      <c r="A2388" s="205"/>
      <c r="B2388" s="205"/>
      <c r="C2388" s="205"/>
      <c r="D2388" s="205"/>
      <c r="E2388" s="205"/>
      <c r="F2388" s="205"/>
      <c r="G2388" s="205"/>
      <c r="H2388" s="205"/>
      <c r="I2388" s="205"/>
      <c r="J2388" s="205"/>
      <c r="K2388" s="205"/>
      <c r="L2388" s="205"/>
      <c r="M2388" s="205"/>
      <c r="N2388" s="205"/>
      <c r="O2388" s="205"/>
      <c r="P2388" s="205"/>
      <c r="Q2388" s="205"/>
      <c r="R2388" s="205"/>
      <c r="S2388" s="205"/>
      <c r="T2388" s="205"/>
      <c r="X2388" s="205"/>
      <c r="Y2388" s="205"/>
      <c r="AG2388" s="787"/>
    </row>
    <row r="2389" spans="1:33" x14ac:dyDescent="0.2">
      <c r="A2389" s="205"/>
      <c r="B2389" s="205"/>
      <c r="C2389" s="205"/>
      <c r="D2389" s="205"/>
      <c r="E2389" s="205"/>
      <c r="F2389" s="205"/>
      <c r="G2389" s="205"/>
      <c r="H2389" s="205"/>
      <c r="I2389" s="205"/>
      <c r="J2389" s="205"/>
      <c r="K2389" s="205"/>
      <c r="L2389" s="205"/>
      <c r="M2389" s="205"/>
      <c r="N2389" s="205"/>
      <c r="O2389" s="205"/>
      <c r="P2389" s="205"/>
      <c r="Q2389" s="205"/>
      <c r="R2389" s="205"/>
      <c r="S2389" s="205"/>
      <c r="T2389" s="205"/>
      <c r="X2389" s="205"/>
      <c r="Y2389" s="205"/>
      <c r="AG2389" s="787"/>
    </row>
    <row r="2390" spans="1:33" x14ac:dyDescent="0.2">
      <c r="A2390" s="205"/>
      <c r="B2390" s="205"/>
      <c r="C2390" s="205"/>
      <c r="D2390" s="205"/>
      <c r="E2390" s="205"/>
      <c r="F2390" s="205"/>
      <c r="G2390" s="205"/>
      <c r="H2390" s="205"/>
      <c r="I2390" s="205"/>
      <c r="J2390" s="205"/>
      <c r="K2390" s="205"/>
      <c r="L2390" s="205"/>
      <c r="M2390" s="205"/>
      <c r="N2390" s="205"/>
      <c r="O2390" s="205"/>
      <c r="P2390" s="205"/>
      <c r="Q2390" s="205"/>
      <c r="R2390" s="205"/>
      <c r="S2390" s="205"/>
      <c r="T2390" s="205"/>
      <c r="X2390" s="205"/>
      <c r="Y2390" s="205"/>
      <c r="AG2390" s="787"/>
    </row>
    <row r="2391" spans="1:33" x14ac:dyDescent="0.2">
      <c r="A2391" s="205"/>
      <c r="B2391" s="205"/>
      <c r="C2391" s="205"/>
      <c r="D2391" s="205"/>
      <c r="E2391" s="205"/>
      <c r="F2391" s="205"/>
      <c r="G2391" s="205"/>
      <c r="H2391" s="205"/>
      <c r="I2391" s="205"/>
      <c r="J2391" s="205"/>
      <c r="K2391" s="205"/>
      <c r="L2391" s="205"/>
      <c r="M2391" s="205"/>
      <c r="N2391" s="205"/>
      <c r="O2391" s="205"/>
      <c r="P2391" s="205"/>
      <c r="Q2391" s="205"/>
      <c r="R2391" s="205"/>
      <c r="S2391" s="205"/>
      <c r="T2391" s="205"/>
      <c r="X2391" s="205"/>
      <c r="Y2391" s="205"/>
      <c r="AG2391" s="787"/>
    </row>
    <row r="2392" spans="1:33" x14ac:dyDescent="0.2">
      <c r="A2392" s="205"/>
      <c r="B2392" s="205"/>
      <c r="C2392" s="205"/>
      <c r="D2392" s="205"/>
      <c r="E2392" s="205"/>
      <c r="F2392" s="205"/>
      <c r="G2392" s="205"/>
      <c r="H2392" s="205"/>
      <c r="I2392" s="205"/>
      <c r="J2392" s="205"/>
      <c r="K2392" s="205"/>
      <c r="L2392" s="205"/>
      <c r="M2392" s="205"/>
      <c r="N2392" s="205"/>
      <c r="O2392" s="205"/>
      <c r="P2392" s="205"/>
      <c r="Q2392" s="205"/>
      <c r="R2392" s="205"/>
      <c r="S2392" s="205"/>
      <c r="T2392" s="205"/>
      <c r="X2392" s="205"/>
      <c r="Y2392" s="205"/>
      <c r="AG2392" s="787"/>
    </row>
    <row r="2393" spans="1:33" x14ac:dyDescent="0.2">
      <c r="A2393" s="205"/>
      <c r="B2393" s="205"/>
      <c r="C2393" s="205"/>
      <c r="D2393" s="205"/>
      <c r="E2393" s="205"/>
      <c r="F2393" s="205"/>
      <c r="G2393" s="205"/>
      <c r="H2393" s="205"/>
      <c r="I2393" s="205"/>
      <c r="J2393" s="205"/>
      <c r="K2393" s="205"/>
      <c r="L2393" s="205"/>
      <c r="M2393" s="205"/>
      <c r="N2393" s="205"/>
      <c r="O2393" s="205"/>
      <c r="P2393" s="205"/>
      <c r="Q2393" s="205"/>
      <c r="R2393" s="205"/>
      <c r="S2393" s="205"/>
      <c r="T2393" s="205"/>
      <c r="X2393" s="205"/>
      <c r="Y2393" s="205"/>
      <c r="AG2393" s="787"/>
    </row>
    <row r="2394" spans="1:33" x14ac:dyDescent="0.2">
      <c r="A2394" s="205"/>
      <c r="B2394" s="205"/>
      <c r="C2394" s="205"/>
      <c r="D2394" s="205"/>
      <c r="E2394" s="205"/>
      <c r="F2394" s="205"/>
      <c r="G2394" s="205"/>
      <c r="H2394" s="205"/>
      <c r="I2394" s="205"/>
      <c r="J2394" s="205"/>
      <c r="K2394" s="205"/>
      <c r="L2394" s="205"/>
      <c r="M2394" s="205"/>
      <c r="N2394" s="205"/>
      <c r="O2394" s="205"/>
      <c r="P2394" s="205"/>
      <c r="Q2394" s="205"/>
      <c r="R2394" s="205"/>
      <c r="S2394" s="205"/>
      <c r="T2394" s="205"/>
      <c r="X2394" s="205"/>
      <c r="Y2394" s="205"/>
      <c r="AG2394" s="787"/>
    </row>
    <row r="2395" spans="1:33" x14ac:dyDescent="0.2">
      <c r="A2395" s="205"/>
      <c r="B2395" s="205"/>
      <c r="C2395" s="205"/>
      <c r="D2395" s="205"/>
      <c r="E2395" s="205"/>
      <c r="F2395" s="205"/>
      <c r="G2395" s="205"/>
      <c r="H2395" s="205"/>
      <c r="I2395" s="205"/>
      <c r="J2395" s="205"/>
      <c r="K2395" s="205"/>
      <c r="L2395" s="205"/>
      <c r="M2395" s="205"/>
      <c r="N2395" s="205"/>
      <c r="O2395" s="205"/>
      <c r="P2395" s="205"/>
      <c r="Q2395" s="205"/>
      <c r="R2395" s="205"/>
      <c r="S2395" s="205"/>
      <c r="T2395" s="205"/>
      <c r="X2395" s="205"/>
      <c r="Y2395" s="205"/>
      <c r="AG2395" s="787"/>
    </row>
    <row r="2396" spans="1:33" x14ac:dyDescent="0.2">
      <c r="A2396" s="205"/>
      <c r="B2396" s="205"/>
      <c r="C2396" s="205"/>
      <c r="D2396" s="205"/>
      <c r="E2396" s="205"/>
      <c r="F2396" s="205"/>
      <c r="G2396" s="205"/>
      <c r="H2396" s="205"/>
      <c r="I2396" s="205"/>
      <c r="J2396" s="205"/>
      <c r="K2396" s="205"/>
      <c r="L2396" s="205"/>
      <c r="M2396" s="205"/>
      <c r="N2396" s="205"/>
      <c r="O2396" s="205"/>
      <c r="P2396" s="205"/>
      <c r="Q2396" s="205"/>
      <c r="R2396" s="205"/>
      <c r="S2396" s="205"/>
      <c r="T2396" s="205"/>
      <c r="X2396" s="205"/>
      <c r="Y2396" s="205"/>
      <c r="AG2396" s="787"/>
    </row>
    <row r="2397" spans="1:33" x14ac:dyDescent="0.2">
      <c r="A2397" s="205"/>
      <c r="B2397" s="205"/>
      <c r="C2397" s="205"/>
      <c r="D2397" s="205"/>
      <c r="E2397" s="205"/>
      <c r="F2397" s="205"/>
      <c r="G2397" s="205"/>
      <c r="H2397" s="205"/>
      <c r="I2397" s="205"/>
      <c r="J2397" s="205"/>
      <c r="K2397" s="205"/>
      <c r="L2397" s="205"/>
      <c r="M2397" s="205"/>
      <c r="N2397" s="205"/>
      <c r="O2397" s="205"/>
      <c r="P2397" s="205"/>
      <c r="Q2397" s="205"/>
      <c r="R2397" s="205"/>
      <c r="S2397" s="205"/>
      <c r="T2397" s="205"/>
      <c r="X2397" s="205"/>
      <c r="Y2397" s="205"/>
      <c r="AG2397" s="787"/>
    </row>
    <row r="2398" spans="1:33" x14ac:dyDescent="0.2">
      <c r="A2398" s="205"/>
      <c r="B2398" s="205"/>
      <c r="C2398" s="205"/>
      <c r="D2398" s="205"/>
      <c r="E2398" s="205"/>
      <c r="F2398" s="205"/>
      <c r="G2398" s="205"/>
      <c r="H2398" s="205"/>
      <c r="I2398" s="205"/>
      <c r="J2398" s="205"/>
      <c r="K2398" s="205"/>
      <c r="L2398" s="205"/>
      <c r="M2398" s="205"/>
      <c r="N2398" s="205"/>
      <c r="O2398" s="205"/>
      <c r="P2398" s="205"/>
      <c r="Q2398" s="205"/>
      <c r="R2398" s="205"/>
      <c r="S2398" s="205"/>
      <c r="T2398" s="205"/>
      <c r="X2398" s="205"/>
      <c r="Y2398" s="205"/>
      <c r="AG2398" s="787"/>
    </row>
    <row r="2399" spans="1:33" x14ac:dyDescent="0.2">
      <c r="A2399" s="205"/>
      <c r="B2399" s="205"/>
      <c r="C2399" s="205"/>
      <c r="D2399" s="205"/>
      <c r="E2399" s="205"/>
      <c r="F2399" s="205"/>
      <c r="G2399" s="205"/>
      <c r="H2399" s="205"/>
      <c r="I2399" s="205"/>
      <c r="J2399" s="205"/>
      <c r="K2399" s="205"/>
      <c r="L2399" s="205"/>
      <c r="M2399" s="205"/>
      <c r="N2399" s="205"/>
      <c r="O2399" s="205"/>
      <c r="P2399" s="205"/>
      <c r="Q2399" s="205"/>
      <c r="R2399" s="205"/>
      <c r="S2399" s="205"/>
      <c r="T2399" s="205"/>
      <c r="X2399" s="205"/>
      <c r="Y2399" s="205"/>
      <c r="AG2399" s="787"/>
    </row>
    <row r="2400" spans="1:33" x14ac:dyDescent="0.2">
      <c r="A2400" s="205"/>
      <c r="B2400" s="205"/>
      <c r="C2400" s="205"/>
      <c r="D2400" s="205"/>
      <c r="E2400" s="205"/>
      <c r="F2400" s="205"/>
      <c r="G2400" s="205"/>
      <c r="H2400" s="205"/>
      <c r="I2400" s="205"/>
      <c r="J2400" s="205"/>
      <c r="K2400" s="205"/>
      <c r="L2400" s="205"/>
      <c r="M2400" s="205"/>
      <c r="N2400" s="205"/>
      <c r="O2400" s="205"/>
      <c r="P2400" s="205"/>
      <c r="Q2400" s="205"/>
      <c r="R2400" s="205"/>
      <c r="S2400" s="205"/>
      <c r="T2400" s="205"/>
      <c r="X2400" s="205"/>
      <c r="Y2400" s="205"/>
      <c r="AG2400" s="787"/>
    </row>
    <row r="2401" spans="1:33" x14ac:dyDescent="0.2">
      <c r="A2401" s="205"/>
      <c r="B2401" s="205"/>
      <c r="C2401" s="205"/>
      <c r="D2401" s="205"/>
      <c r="E2401" s="205"/>
      <c r="F2401" s="205"/>
      <c r="G2401" s="205"/>
      <c r="H2401" s="205"/>
      <c r="I2401" s="205"/>
      <c r="J2401" s="205"/>
      <c r="K2401" s="205"/>
      <c r="L2401" s="205"/>
      <c r="M2401" s="205"/>
      <c r="N2401" s="205"/>
      <c r="O2401" s="205"/>
      <c r="P2401" s="205"/>
      <c r="Q2401" s="205"/>
      <c r="R2401" s="205"/>
      <c r="S2401" s="205"/>
      <c r="T2401" s="205"/>
      <c r="X2401" s="205"/>
      <c r="Y2401" s="205"/>
      <c r="AG2401" s="787"/>
    </row>
    <row r="2402" spans="1:33" x14ac:dyDescent="0.2">
      <c r="A2402" s="205"/>
      <c r="B2402" s="205"/>
      <c r="C2402" s="205"/>
      <c r="D2402" s="205"/>
      <c r="E2402" s="205"/>
      <c r="F2402" s="205"/>
      <c r="G2402" s="205"/>
      <c r="H2402" s="205"/>
      <c r="I2402" s="205"/>
      <c r="J2402" s="205"/>
      <c r="K2402" s="205"/>
      <c r="L2402" s="205"/>
      <c r="M2402" s="205"/>
      <c r="N2402" s="205"/>
      <c r="O2402" s="205"/>
      <c r="P2402" s="205"/>
      <c r="Q2402" s="205"/>
      <c r="R2402" s="205"/>
      <c r="S2402" s="205"/>
      <c r="T2402" s="205"/>
      <c r="X2402" s="205"/>
      <c r="Y2402" s="205"/>
      <c r="AG2402" s="787"/>
    </row>
    <row r="2403" spans="1:33" x14ac:dyDescent="0.2">
      <c r="A2403" s="205"/>
      <c r="B2403" s="205"/>
      <c r="C2403" s="205"/>
      <c r="D2403" s="205"/>
      <c r="E2403" s="205"/>
      <c r="F2403" s="205"/>
      <c r="G2403" s="205"/>
      <c r="H2403" s="205"/>
      <c r="I2403" s="205"/>
      <c r="J2403" s="205"/>
      <c r="K2403" s="205"/>
      <c r="L2403" s="205"/>
      <c r="M2403" s="205"/>
      <c r="N2403" s="205"/>
      <c r="O2403" s="205"/>
      <c r="P2403" s="205"/>
      <c r="Q2403" s="205"/>
      <c r="R2403" s="205"/>
      <c r="S2403" s="205"/>
      <c r="T2403" s="205"/>
      <c r="X2403" s="205"/>
      <c r="Y2403" s="205"/>
      <c r="AG2403" s="787"/>
    </row>
    <row r="2404" spans="1:33" x14ac:dyDescent="0.2">
      <c r="A2404" s="205"/>
      <c r="B2404" s="205"/>
      <c r="C2404" s="205"/>
      <c r="D2404" s="205"/>
      <c r="E2404" s="205"/>
      <c r="F2404" s="205"/>
      <c r="G2404" s="205"/>
      <c r="H2404" s="205"/>
      <c r="I2404" s="205"/>
      <c r="J2404" s="205"/>
      <c r="K2404" s="205"/>
      <c r="L2404" s="205"/>
      <c r="M2404" s="205"/>
      <c r="N2404" s="205"/>
      <c r="O2404" s="205"/>
      <c r="P2404" s="205"/>
      <c r="Q2404" s="205"/>
      <c r="R2404" s="205"/>
      <c r="S2404" s="205"/>
      <c r="T2404" s="205"/>
      <c r="X2404" s="205"/>
      <c r="Y2404" s="205"/>
      <c r="AG2404" s="787"/>
    </row>
    <row r="2405" spans="1:33" x14ac:dyDescent="0.2">
      <c r="A2405" s="205"/>
      <c r="B2405" s="205"/>
      <c r="C2405" s="205"/>
      <c r="D2405" s="205"/>
      <c r="E2405" s="205"/>
      <c r="F2405" s="205"/>
      <c r="G2405" s="205"/>
      <c r="H2405" s="205"/>
      <c r="I2405" s="205"/>
      <c r="J2405" s="205"/>
      <c r="K2405" s="205"/>
      <c r="L2405" s="205"/>
      <c r="M2405" s="205"/>
      <c r="N2405" s="205"/>
      <c r="O2405" s="205"/>
      <c r="P2405" s="205"/>
      <c r="Q2405" s="205"/>
      <c r="R2405" s="205"/>
      <c r="S2405" s="205"/>
      <c r="T2405" s="205"/>
      <c r="X2405" s="205"/>
      <c r="Y2405" s="205"/>
      <c r="AG2405" s="787"/>
    </row>
    <row r="2406" spans="1:33" x14ac:dyDescent="0.2">
      <c r="A2406" s="205"/>
      <c r="B2406" s="205"/>
      <c r="C2406" s="205"/>
      <c r="D2406" s="205"/>
      <c r="E2406" s="205"/>
      <c r="F2406" s="205"/>
      <c r="G2406" s="205"/>
      <c r="H2406" s="205"/>
      <c r="I2406" s="205"/>
      <c r="J2406" s="205"/>
      <c r="K2406" s="205"/>
      <c r="L2406" s="205"/>
      <c r="M2406" s="205"/>
      <c r="N2406" s="205"/>
      <c r="O2406" s="205"/>
      <c r="P2406" s="205"/>
      <c r="Q2406" s="205"/>
      <c r="R2406" s="205"/>
      <c r="S2406" s="205"/>
      <c r="T2406" s="205"/>
      <c r="X2406" s="205"/>
      <c r="Y2406" s="205"/>
      <c r="AG2406" s="787"/>
    </row>
    <row r="2407" spans="1:33" x14ac:dyDescent="0.2">
      <c r="A2407" s="205"/>
      <c r="B2407" s="205"/>
      <c r="C2407" s="205"/>
      <c r="D2407" s="205"/>
      <c r="E2407" s="205"/>
      <c r="F2407" s="205"/>
      <c r="G2407" s="205"/>
      <c r="H2407" s="205"/>
      <c r="I2407" s="205"/>
      <c r="J2407" s="205"/>
      <c r="K2407" s="205"/>
      <c r="L2407" s="205"/>
      <c r="M2407" s="205"/>
      <c r="N2407" s="205"/>
      <c r="O2407" s="205"/>
      <c r="P2407" s="205"/>
      <c r="Q2407" s="205"/>
      <c r="R2407" s="205"/>
      <c r="S2407" s="205"/>
      <c r="T2407" s="205"/>
      <c r="X2407" s="205"/>
      <c r="Y2407" s="205"/>
      <c r="AG2407" s="787"/>
    </row>
    <row r="2408" spans="1:33" x14ac:dyDescent="0.2">
      <c r="A2408" s="205"/>
      <c r="B2408" s="205"/>
      <c r="C2408" s="205"/>
      <c r="D2408" s="205"/>
      <c r="E2408" s="205"/>
      <c r="F2408" s="205"/>
      <c r="G2408" s="205"/>
      <c r="H2408" s="205"/>
      <c r="I2408" s="205"/>
      <c r="J2408" s="205"/>
      <c r="K2408" s="205"/>
      <c r="L2408" s="205"/>
      <c r="M2408" s="205"/>
      <c r="N2408" s="205"/>
      <c r="O2408" s="205"/>
      <c r="P2408" s="205"/>
      <c r="Q2408" s="205"/>
      <c r="R2408" s="205"/>
      <c r="S2408" s="205"/>
      <c r="T2408" s="205"/>
      <c r="X2408" s="205"/>
      <c r="Y2408" s="205"/>
      <c r="AG2408" s="787"/>
    </row>
    <row r="2409" spans="1:33" x14ac:dyDescent="0.2">
      <c r="A2409" s="205"/>
      <c r="B2409" s="205"/>
      <c r="C2409" s="205"/>
      <c r="D2409" s="205"/>
      <c r="E2409" s="205"/>
      <c r="F2409" s="205"/>
      <c r="G2409" s="205"/>
      <c r="H2409" s="205"/>
      <c r="I2409" s="205"/>
      <c r="J2409" s="205"/>
      <c r="K2409" s="205"/>
      <c r="L2409" s="205"/>
      <c r="M2409" s="205"/>
      <c r="N2409" s="205"/>
      <c r="O2409" s="205"/>
      <c r="P2409" s="205"/>
      <c r="Q2409" s="205"/>
      <c r="R2409" s="205"/>
      <c r="S2409" s="205"/>
      <c r="T2409" s="205"/>
      <c r="X2409" s="205"/>
      <c r="Y2409" s="205"/>
      <c r="AG2409" s="787"/>
    </row>
    <row r="2410" spans="1:33" x14ac:dyDescent="0.2">
      <c r="A2410" s="205"/>
      <c r="B2410" s="205"/>
      <c r="C2410" s="205"/>
      <c r="D2410" s="205"/>
      <c r="E2410" s="205"/>
      <c r="F2410" s="205"/>
      <c r="G2410" s="205"/>
      <c r="H2410" s="205"/>
      <c r="I2410" s="205"/>
      <c r="J2410" s="205"/>
      <c r="K2410" s="205"/>
      <c r="L2410" s="205"/>
      <c r="M2410" s="205"/>
      <c r="N2410" s="205"/>
      <c r="O2410" s="205"/>
      <c r="P2410" s="205"/>
      <c r="Q2410" s="205"/>
      <c r="R2410" s="205"/>
      <c r="S2410" s="205"/>
      <c r="T2410" s="205"/>
      <c r="X2410" s="205"/>
      <c r="Y2410" s="205"/>
      <c r="AG2410" s="787"/>
    </row>
    <row r="2411" spans="1:33" x14ac:dyDescent="0.2">
      <c r="A2411" s="205"/>
      <c r="B2411" s="205"/>
      <c r="C2411" s="205"/>
      <c r="D2411" s="205"/>
      <c r="E2411" s="205"/>
      <c r="F2411" s="205"/>
      <c r="G2411" s="205"/>
      <c r="H2411" s="205"/>
      <c r="I2411" s="205"/>
      <c r="J2411" s="205"/>
      <c r="K2411" s="205"/>
      <c r="L2411" s="205"/>
      <c r="M2411" s="205"/>
      <c r="N2411" s="205"/>
      <c r="O2411" s="205"/>
      <c r="P2411" s="205"/>
      <c r="Q2411" s="205"/>
      <c r="R2411" s="205"/>
      <c r="S2411" s="205"/>
      <c r="T2411" s="205"/>
      <c r="X2411" s="205"/>
      <c r="Y2411" s="205"/>
      <c r="AG2411" s="787"/>
    </row>
    <row r="2412" spans="1:33" x14ac:dyDescent="0.2">
      <c r="A2412" s="205"/>
      <c r="B2412" s="205"/>
      <c r="C2412" s="205"/>
      <c r="D2412" s="205"/>
      <c r="E2412" s="205"/>
      <c r="F2412" s="205"/>
      <c r="G2412" s="205"/>
      <c r="H2412" s="205"/>
      <c r="I2412" s="205"/>
      <c r="J2412" s="205"/>
      <c r="K2412" s="205"/>
      <c r="L2412" s="205"/>
      <c r="M2412" s="205"/>
      <c r="N2412" s="205"/>
      <c r="O2412" s="205"/>
      <c r="P2412" s="205"/>
      <c r="Q2412" s="205"/>
      <c r="R2412" s="205"/>
      <c r="S2412" s="205"/>
      <c r="T2412" s="205"/>
      <c r="X2412" s="205"/>
      <c r="Y2412" s="205"/>
      <c r="AG2412" s="787"/>
    </row>
    <row r="2413" spans="1:33" x14ac:dyDescent="0.2">
      <c r="A2413" s="205"/>
      <c r="B2413" s="205"/>
      <c r="C2413" s="205"/>
      <c r="D2413" s="205"/>
      <c r="E2413" s="205"/>
      <c r="F2413" s="205"/>
      <c r="G2413" s="205"/>
      <c r="H2413" s="205"/>
      <c r="I2413" s="205"/>
      <c r="J2413" s="205"/>
      <c r="K2413" s="205"/>
      <c r="L2413" s="205"/>
      <c r="M2413" s="205"/>
      <c r="N2413" s="205"/>
      <c r="O2413" s="205"/>
      <c r="P2413" s="205"/>
      <c r="Q2413" s="205"/>
      <c r="R2413" s="205"/>
      <c r="S2413" s="205"/>
      <c r="T2413" s="205"/>
      <c r="X2413" s="205"/>
      <c r="Y2413" s="205"/>
      <c r="AG2413" s="787"/>
    </row>
    <row r="2414" spans="1:33" x14ac:dyDescent="0.2">
      <c r="A2414" s="205"/>
      <c r="B2414" s="205"/>
      <c r="C2414" s="205"/>
      <c r="D2414" s="205"/>
      <c r="E2414" s="205"/>
      <c r="F2414" s="205"/>
      <c r="G2414" s="205"/>
      <c r="H2414" s="205"/>
      <c r="I2414" s="205"/>
      <c r="J2414" s="205"/>
      <c r="K2414" s="205"/>
      <c r="L2414" s="205"/>
      <c r="M2414" s="205"/>
      <c r="N2414" s="205"/>
      <c r="O2414" s="205"/>
      <c r="P2414" s="205"/>
      <c r="Q2414" s="205"/>
      <c r="R2414" s="205"/>
      <c r="S2414" s="205"/>
      <c r="T2414" s="205"/>
      <c r="X2414" s="205"/>
      <c r="Y2414" s="205"/>
      <c r="AG2414" s="787"/>
    </row>
    <row r="2415" spans="1:33" x14ac:dyDescent="0.2">
      <c r="A2415" s="205"/>
      <c r="B2415" s="205"/>
      <c r="C2415" s="205"/>
      <c r="D2415" s="205"/>
      <c r="E2415" s="205"/>
      <c r="F2415" s="205"/>
      <c r="G2415" s="205"/>
      <c r="H2415" s="205"/>
      <c r="I2415" s="205"/>
      <c r="J2415" s="205"/>
      <c r="K2415" s="205"/>
      <c r="L2415" s="205"/>
      <c r="M2415" s="205"/>
      <c r="N2415" s="205"/>
      <c r="O2415" s="205"/>
      <c r="P2415" s="205"/>
      <c r="Q2415" s="205"/>
      <c r="R2415" s="205"/>
      <c r="S2415" s="205"/>
      <c r="T2415" s="205"/>
      <c r="X2415" s="205"/>
      <c r="Y2415" s="205"/>
      <c r="AG2415" s="787"/>
    </row>
    <row r="2416" spans="1:33" x14ac:dyDescent="0.2">
      <c r="A2416" s="205"/>
      <c r="B2416" s="205"/>
      <c r="C2416" s="205"/>
      <c r="D2416" s="205"/>
      <c r="E2416" s="205"/>
      <c r="F2416" s="205"/>
      <c r="G2416" s="205"/>
      <c r="H2416" s="205"/>
      <c r="I2416" s="205"/>
      <c r="J2416" s="205"/>
      <c r="K2416" s="205"/>
      <c r="L2416" s="205"/>
      <c r="M2416" s="205"/>
      <c r="N2416" s="205"/>
      <c r="O2416" s="205"/>
      <c r="P2416" s="205"/>
      <c r="Q2416" s="205"/>
      <c r="R2416" s="205"/>
      <c r="S2416" s="205"/>
      <c r="T2416" s="205"/>
      <c r="X2416" s="205"/>
      <c r="Y2416" s="205"/>
      <c r="AG2416" s="787"/>
    </row>
    <row r="2417" spans="1:33" x14ac:dyDescent="0.2">
      <c r="A2417" s="205"/>
      <c r="B2417" s="205"/>
      <c r="C2417" s="205"/>
      <c r="D2417" s="205"/>
      <c r="E2417" s="205"/>
      <c r="F2417" s="205"/>
      <c r="G2417" s="205"/>
      <c r="H2417" s="205"/>
      <c r="I2417" s="205"/>
      <c r="J2417" s="205"/>
      <c r="K2417" s="205"/>
      <c r="L2417" s="205"/>
      <c r="M2417" s="205"/>
      <c r="N2417" s="205"/>
      <c r="O2417" s="205"/>
      <c r="P2417" s="205"/>
      <c r="Q2417" s="205"/>
      <c r="R2417" s="205"/>
      <c r="S2417" s="205"/>
      <c r="T2417" s="205"/>
      <c r="X2417" s="205"/>
      <c r="Y2417" s="205"/>
      <c r="AG2417" s="787"/>
    </row>
    <row r="2418" spans="1:33" x14ac:dyDescent="0.2">
      <c r="A2418" s="205"/>
      <c r="B2418" s="205"/>
      <c r="C2418" s="205"/>
      <c r="D2418" s="205"/>
      <c r="E2418" s="205"/>
      <c r="F2418" s="205"/>
      <c r="G2418" s="205"/>
      <c r="H2418" s="205"/>
      <c r="I2418" s="205"/>
      <c r="J2418" s="205"/>
      <c r="K2418" s="205"/>
      <c r="L2418" s="205"/>
      <c r="M2418" s="205"/>
      <c r="N2418" s="205"/>
      <c r="O2418" s="205"/>
      <c r="P2418" s="205"/>
      <c r="Q2418" s="205"/>
      <c r="R2418" s="205"/>
      <c r="S2418" s="205"/>
      <c r="T2418" s="205"/>
      <c r="X2418" s="205"/>
      <c r="Y2418" s="205"/>
      <c r="AG2418" s="787"/>
    </row>
    <row r="2419" spans="1:33" x14ac:dyDescent="0.2">
      <c r="A2419" s="205"/>
      <c r="B2419" s="205"/>
      <c r="C2419" s="205"/>
      <c r="D2419" s="205"/>
      <c r="E2419" s="205"/>
      <c r="F2419" s="205"/>
      <c r="G2419" s="205"/>
      <c r="H2419" s="205"/>
      <c r="I2419" s="205"/>
      <c r="J2419" s="205"/>
      <c r="K2419" s="205"/>
      <c r="L2419" s="205"/>
      <c r="M2419" s="205"/>
      <c r="N2419" s="205"/>
      <c r="O2419" s="205"/>
      <c r="P2419" s="205"/>
      <c r="Q2419" s="205"/>
      <c r="R2419" s="205"/>
      <c r="S2419" s="205"/>
      <c r="T2419" s="205"/>
      <c r="X2419" s="205"/>
      <c r="Y2419" s="205"/>
      <c r="AG2419" s="787"/>
    </row>
    <row r="2420" spans="1:33" x14ac:dyDescent="0.2">
      <c r="A2420" s="205"/>
      <c r="B2420" s="205"/>
      <c r="C2420" s="205"/>
      <c r="D2420" s="205"/>
      <c r="E2420" s="205"/>
      <c r="F2420" s="205"/>
      <c r="G2420" s="205"/>
      <c r="H2420" s="205"/>
      <c r="I2420" s="205"/>
      <c r="J2420" s="205"/>
      <c r="K2420" s="205"/>
      <c r="L2420" s="205"/>
      <c r="M2420" s="205"/>
      <c r="N2420" s="205"/>
      <c r="O2420" s="205"/>
      <c r="P2420" s="205"/>
      <c r="Q2420" s="205"/>
      <c r="R2420" s="205"/>
      <c r="S2420" s="205"/>
      <c r="T2420" s="205"/>
      <c r="X2420" s="205"/>
      <c r="Y2420" s="205"/>
      <c r="AG2420" s="787"/>
    </row>
    <row r="2421" spans="1:33" x14ac:dyDescent="0.2">
      <c r="A2421" s="205"/>
      <c r="B2421" s="205"/>
      <c r="C2421" s="205"/>
      <c r="D2421" s="205"/>
      <c r="E2421" s="205"/>
      <c r="F2421" s="205"/>
      <c r="G2421" s="205"/>
      <c r="H2421" s="205"/>
      <c r="I2421" s="205"/>
      <c r="J2421" s="205"/>
      <c r="K2421" s="205"/>
      <c r="L2421" s="205"/>
      <c r="M2421" s="205"/>
      <c r="N2421" s="205"/>
      <c r="O2421" s="205"/>
      <c r="P2421" s="205"/>
      <c r="Q2421" s="205"/>
      <c r="R2421" s="205"/>
      <c r="S2421" s="205"/>
      <c r="T2421" s="205"/>
      <c r="X2421" s="205"/>
      <c r="Y2421" s="205"/>
      <c r="AG2421" s="787"/>
    </row>
    <row r="2422" spans="1:33" x14ac:dyDescent="0.2">
      <c r="A2422" s="205"/>
      <c r="B2422" s="205"/>
      <c r="C2422" s="205"/>
      <c r="D2422" s="205"/>
      <c r="E2422" s="205"/>
      <c r="F2422" s="205"/>
      <c r="G2422" s="205"/>
      <c r="H2422" s="205"/>
      <c r="I2422" s="205"/>
      <c r="J2422" s="205"/>
      <c r="K2422" s="205"/>
      <c r="L2422" s="205"/>
      <c r="M2422" s="205"/>
      <c r="N2422" s="205"/>
      <c r="O2422" s="205"/>
      <c r="P2422" s="205"/>
      <c r="Q2422" s="205"/>
      <c r="R2422" s="205"/>
      <c r="S2422" s="205"/>
      <c r="T2422" s="205"/>
      <c r="X2422" s="205"/>
      <c r="Y2422" s="205"/>
      <c r="AG2422" s="787"/>
    </row>
    <row r="2423" spans="1:33" x14ac:dyDescent="0.2">
      <c r="A2423" s="205"/>
      <c r="B2423" s="205"/>
      <c r="C2423" s="205"/>
      <c r="D2423" s="205"/>
      <c r="E2423" s="205"/>
      <c r="F2423" s="205"/>
      <c r="G2423" s="205"/>
      <c r="H2423" s="205"/>
      <c r="I2423" s="205"/>
      <c r="J2423" s="205"/>
      <c r="K2423" s="205"/>
      <c r="L2423" s="205"/>
      <c r="M2423" s="205"/>
      <c r="N2423" s="205"/>
      <c r="O2423" s="205"/>
      <c r="P2423" s="205"/>
      <c r="Q2423" s="205"/>
      <c r="R2423" s="205"/>
      <c r="S2423" s="205"/>
      <c r="T2423" s="205"/>
      <c r="X2423" s="205"/>
      <c r="Y2423" s="205"/>
      <c r="AG2423" s="787"/>
    </row>
    <row r="2424" spans="1:33" x14ac:dyDescent="0.2">
      <c r="A2424" s="205"/>
      <c r="B2424" s="205"/>
      <c r="C2424" s="205"/>
      <c r="D2424" s="205"/>
      <c r="E2424" s="205"/>
      <c r="F2424" s="205"/>
      <c r="G2424" s="205"/>
      <c r="H2424" s="205"/>
      <c r="I2424" s="205"/>
      <c r="J2424" s="205"/>
      <c r="K2424" s="205"/>
      <c r="L2424" s="205"/>
      <c r="M2424" s="205"/>
      <c r="N2424" s="205"/>
      <c r="O2424" s="205"/>
      <c r="P2424" s="205"/>
      <c r="Q2424" s="205"/>
      <c r="R2424" s="205"/>
      <c r="S2424" s="205"/>
      <c r="T2424" s="205"/>
      <c r="X2424" s="205"/>
      <c r="Y2424" s="205"/>
      <c r="AG2424" s="787"/>
    </row>
    <row r="2425" spans="1:33" x14ac:dyDescent="0.2">
      <c r="A2425" s="205"/>
      <c r="B2425" s="205"/>
      <c r="C2425" s="205"/>
      <c r="D2425" s="205"/>
      <c r="E2425" s="205"/>
      <c r="F2425" s="205"/>
      <c r="G2425" s="205"/>
      <c r="H2425" s="205"/>
      <c r="I2425" s="205"/>
      <c r="J2425" s="205"/>
      <c r="K2425" s="205"/>
      <c r="L2425" s="205"/>
      <c r="M2425" s="205"/>
      <c r="N2425" s="205"/>
      <c r="O2425" s="205"/>
      <c r="P2425" s="205"/>
      <c r="Q2425" s="205"/>
      <c r="R2425" s="205"/>
      <c r="S2425" s="205"/>
      <c r="T2425" s="205"/>
      <c r="X2425" s="205"/>
      <c r="Y2425" s="205"/>
      <c r="AG2425" s="787"/>
    </row>
    <row r="2426" spans="1:33" x14ac:dyDescent="0.2">
      <c r="A2426" s="205"/>
      <c r="B2426" s="205"/>
      <c r="C2426" s="205"/>
      <c r="D2426" s="205"/>
      <c r="E2426" s="205"/>
      <c r="F2426" s="205"/>
      <c r="G2426" s="205"/>
      <c r="H2426" s="205"/>
      <c r="I2426" s="205"/>
      <c r="J2426" s="205"/>
      <c r="K2426" s="205"/>
      <c r="L2426" s="205"/>
      <c r="M2426" s="205"/>
      <c r="N2426" s="205"/>
      <c r="O2426" s="205"/>
      <c r="P2426" s="205"/>
      <c r="Q2426" s="205"/>
      <c r="R2426" s="205"/>
      <c r="S2426" s="205"/>
      <c r="T2426" s="205"/>
      <c r="X2426" s="205"/>
      <c r="Y2426" s="205"/>
      <c r="AG2426" s="787"/>
    </row>
    <row r="2427" spans="1:33" x14ac:dyDescent="0.2">
      <c r="A2427" s="205"/>
      <c r="B2427" s="205"/>
      <c r="C2427" s="205"/>
      <c r="D2427" s="205"/>
      <c r="E2427" s="205"/>
      <c r="F2427" s="205"/>
      <c r="G2427" s="205"/>
      <c r="H2427" s="205"/>
      <c r="I2427" s="205"/>
      <c r="J2427" s="205"/>
      <c r="K2427" s="205"/>
      <c r="L2427" s="205"/>
      <c r="M2427" s="205"/>
      <c r="N2427" s="205"/>
      <c r="O2427" s="205"/>
      <c r="P2427" s="205"/>
      <c r="Q2427" s="205"/>
      <c r="R2427" s="205"/>
      <c r="S2427" s="205"/>
      <c r="T2427" s="205"/>
      <c r="X2427" s="205"/>
      <c r="Y2427" s="205"/>
      <c r="AG2427" s="787"/>
    </row>
    <row r="2428" spans="1:33" x14ac:dyDescent="0.2">
      <c r="A2428" s="205"/>
      <c r="B2428" s="205"/>
      <c r="C2428" s="205"/>
      <c r="D2428" s="205"/>
      <c r="E2428" s="205"/>
      <c r="F2428" s="205"/>
      <c r="G2428" s="205"/>
      <c r="H2428" s="205"/>
      <c r="I2428" s="205"/>
      <c r="J2428" s="205"/>
      <c r="K2428" s="205"/>
      <c r="L2428" s="205"/>
      <c r="M2428" s="205"/>
      <c r="N2428" s="205"/>
      <c r="O2428" s="205"/>
      <c r="P2428" s="205"/>
      <c r="Q2428" s="205"/>
      <c r="R2428" s="205"/>
      <c r="S2428" s="205"/>
      <c r="T2428" s="205"/>
      <c r="X2428" s="205"/>
      <c r="Y2428" s="205"/>
      <c r="AG2428" s="787"/>
    </row>
    <row r="2429" spans="1:33" x14ac:dyDescent="0.2">
      <c r="A2429" s="205"/>
      <c r="B2429" s="205"/>
      <c r="C2429" s="205"/>
      <c r="D2429" s="205"/>
      <c r="E2429" s="205"/>
      <c r="F2429" s="205"/>
      <c r="G2429" s="205"/>
      <c r="H2429" s="205"/>
      <c r="I2429" s="205"/>
      <c r="J2429" s="205"/>
      <c r="K2429" s="205"/>
      <c r="L2429" s="205"/>
      <c r="M2429" s="205"/>
      <c r="N2429" s="205"/>
      <c r="O2429" s="205"/>
      <c r="P2429" s="205"/>
      <c r="Q2429" s="205"/>
      <c r="R2429" s="205"/>
      <c r="S2429" s="205"/>
      <c r="T2429" s="205"/>
      <c r="X2429" s="205"/>
      <c r="Y2429" s="205"/>
      <c r="AG2429" s="787"/>
    </row>
    <row r="2430" spans="1:33" x14ac:dyDescent="0.2">
      <c r="A2430" s="205"/>
      <c r="B2430" s="205"/>
      <c r="C2430" s="205"/>
      <c r="D2430" s="205"/>
      <c r="E2430" s="205"/>
      <c r="F2430" s="205"/>
      <c r="G2430" s="205"/>
      <c r="H2430" s="205"/>
      <c r="I2430" s="205"/>
      <c r="J2430" s="205"/>
      <c r="K2430" s="205"/>
      <c r="L2430" s="205"/>
      <c r="M2430" s="205"/>
      <c r="N2430" s="205"/>
      <c r="O2430" s="205"/>
      <c r="P2430" s="205"/>
      <c r="Q2430" s="205"/>
      <c r="R2430" s="205"/>
      <c r="S2430" s="205"/>
      <c r="T2430" s="205"/>
      <c r="X2430" s="205"/>
      <c r="Y2430" s="205"/>
      <c r="AG2430" s="787"/>
    </row>
    <row r="2431" spans="1:33" x14ac:dyDescent="0.2">
      <c r="A2431" s="205"/>
      <c r="B2431" s="205"/>
      <c r="C2431" s="205"/>
      <c r="D2431" s="205"/>
      <c r="E2431" s="205"/>
      <c r="F2431" s="205"/>
      <c r="G2431" s="205"/>
      <c r="H2431" s="205"/>
      <c r="I2431" s="205"/>
      <c r="J2431" s="205"/>
      <c r="K2431" s="205"/>
      <c r="L2431" s="205"/>
      <c r="M2431" s="205"/>
      <c r="N2431" s="205"/>
      <c r="O2431" s="205"/>
      <c r="P2431" s="205"/>
      <c r="Q2431" s="205"/>
      <c r="R2431" s="205"/>
      <c r="S2431" s="205"/>
      <c r="T2431" s="205"/>
      <c r="X2431" s="205"/>
      <c r="Y2431" s="205"/>
      <c r="AG2431" s="787"/>
    </row>
    <row r="2432" spans="1:33" x14ac:dyDescent="0.2">
      <c r="A2432" s="205"/>
      <c r="B2432" s="205"/>
      <c r="C2432" s="205"/>
      <c r="D2432" s="205"/>
      <c r="E2432" s="205"/>
      <c r="F2432" s="205"/>
      <c r="G2432" s="205"/>
      <c r="H2432" s="205"/>
      <c r="I2432" s="205"/>
      <c r="J2432" s="205"/>
      <c r="K2432" s="205"/>
      <c r="L2432" s="205"/>
      <c r="M2432" s="205"/>
      <c r="N2432" s="205"/>
      <c r="O2432" s="205"/>
      <c r="P2432" s="205"/>
      <c r="Q2432" s="205"/>
      <c r="R2432" s="205"/>
      <c r="S2432" s="205"/>
      <c r="T2432" s="205"/>
      <c r="X2432" s="205"/>
      <c r="Y2432" s="205"/>
      <c r="AG2432" s="787"/>
    </row>
    <row r="2433" spans="1:33" x14ac:dyDescent="0.2">
      <c r="A2433" s="205"/>
      <c r="B2433" s="205"/>
      <c r="C2433" s="205"/>
      <c r="D2433" s="205"/>
      <c r="E2433" s="205"/>
      <c r="F2433" s="205"/>
      <c r="G2433" s="205"/>
      <c r="H2433" s="205"/>
      <c r="I2433" s="205"/>
      <c r="J2433" s="205"/>
      <c r="K2433" s="205"/>
      <c r="L2433" s="205"/>
      <c r="M2433" s="205"/>
      <c r="N2433" s="205"/>
      <c r="O2433" s="205"/>
      <c r="P2433" s="205"/>
      <c r="Q2433" s="205"/>
      <c r="R2433" s="205"/>
      <c r="S2433" s="205"/>
      <c r="T2433" s="205"/>
      <c r="X2433" s="205"/>
      <c r="Y2433" s="205"/>
      <c r="AG2433" s="787"/>
    </row>
    <row r="2434" spans="1:33" x14ac:dyDescent="0.2">
      <c r="A2434" s="205"/>
      <c r="B2434" s="205"/>
      <c r="C2434" s="205"/>
      <c r="D2434" s="205"/>
      <c r="E2434" s="205"/>
      <c r="F2434" s="205"/>
      <c r="G2434" s="205"/>
      <c r="H2434" s="205"/>
      <c r="I2434" s="205"/>
      <c r="J2434" s="205"/>
      <c r="K2434" s="205"/>
      <c r="L2434" s="205"/>
      <c r="M2434" s="205"/>
      <c r="N2434" s="205"/>
      <c r="O2434" s="205"/>
      <c r="P2434" s="205"/>
      <c r="Q2434" s="205"/>
      <c r="R2434" s="205"/>
      <c r="S2434" s="205"/>
      <c r="T2434" s="205"/>
      <c r="X2434" s="205"/>
      <c r="Y2434" s="205"/>
      <c r="AG2434" s="787"/>
    </row>
    <row r="2435" spans="1:33" x14ac:dyDescent="0.2">
      <c r="A2435" s="205"/>
      <c r="B2435" s="205"/>
      <c r="C2435" s="205"/>
      <c r="D2435" s="205"/>
      <c r="E2435" s="205"/>
      <c r="F2435" s="205"/>
      <c r="G2435" s="205"/>
      <c r="H2435" s="205"/>
      <c r="I2435" s="205"/>
      <c r="J2435" s="205"/>
      <c r="K2435" s="205"/>
      <c r="L2435" s="205"/>
      <c r="M2435" s="205"/>
      <c r="N2435" s="205"/>
      <c r="O2435" s="205"/>
      <c r="P2435" s="205"/>
      <c r="Q2435" s="205"/>
      <c r="R2435" s="205"/>
      <c r="S2435" s="205"/>
      <c r="T2435" s="205"/>
      <c r="X2435" s="205"/>
      <c r="Y2435" s="205"/>
      <c r="AG2435" s="787"/>
    </row>
    <row r="2436" spans="1:33" x14ac:dyDescent="0.2">
      <c r="A2436" s="205"/>
      <c r="B2436" s="205"/>
      <c r="C2436" s="205"/>
      <c r="D2436" s="205"/>
      <c r="E2436" s="205"/>
      <c r="F2436" s="205"/>
      <c r="G2436" s="205"/>
      <c r="H2436" s="205"/>
      <c r="I2436" s="205"/>
      <c r="J2436" s="205"/>
      <c r="K2436" s="205"/>
      <c r="L2436" s="205"/>
      <c r="M2436" s="205"/>
      <c r="N2436" s="205"/>
      <c r="O2436" s="205"/>
      <c r="P2436" s="205"/>
      <c r="Q2436" s="205"/>
      <c r="R2436" s="205"/>
      <c r="S2436" s="205"/>
      <c r="T2436" s="205"/>
      <c r="X2436" s="205"/>
      <c r="Y2436" s="205"/>
      <c r="AG2436" s="787"/>
    </row>
    <row r="2437" spans="1:33" x14ac:dyDescent="0.2">
      <c r="A2437" s="205"/>
      <c r="B2437" s="205"/>
      <c r="C2437" s="205"/>
      <c r="D2437" s="205"/>
      <c r="E2437" s="205"/>
      <c r="F2437" s="205"/>
      <c r="G2437" s="205"/>
      <c r="H2437" s="205"/>
      <c r="I2437" s="205"/>
      <c r="J2437" s="205"/>
      <c r="K2437" s="205"/>
      <c r="L2437" s="205"/>
      <c r="M2437" s="205"/>
      <c r="N2437" s="205"/>
      <c r="O2437" s="205"/>
      <c r="P2437" s="205"/>
      <c r="Q2437" s="205"/>
      <c r="R2437" s="205"/>
      <c r="S2437" s="205"/>
      <c r="T2437" s="205"/>
      <c r="X2437" s="205"/>
      <c r="Y2437" s="205"/>
      <c r="AG2437" s="787"/>
    </row>
    <row r="2438" spans="1:33" x14ac:dyDescent="0.2">
      <c r="A2438" s="205"/>
      <c r="B2438" s="205"/>
      <c r="C2438" s="205"/>
      <c r="D2438" s="205"/>
      <c r="E2438" s="205"/>
      <c r="F2438" s="205"/>
      <c r="G2438" s="205"/>
      <c r="H2438" s="205"/>
      <c r="I2438" s="205"/>
      <c r="J2438" s="205"/>
      <c r="K2438" s="205"/>
      <c r="L2438" s="205"/>
      <c r="M2438" s="205"/>
      <c r="N2438" s="205"/>
      <c r="O2438" s="205"/>
      <c r="P2438" s="205"/>
      <c r="Q2438" s="205"/>
      <c r="R2438" s="205"/>
      <c r="S2438" s="205"/>
      <c r="T2438" s="205"/>
      <c r="X2438" s="205"/>
      <c r="Y2438" s="205"/>
      <c r="AG2438" s="787"/>
    </row>
    <row r="2439" spans="1:33" x14ac:dyDescent="0.2">
      <c r="A2439" s="205"/>
      <c r="B2439" s="205"/>
      <c r="C2439" s="205"/>
      <c r="D2439" s="205"/>
      <c r="E2439" s="205"/>
      <c r="F2439" s="205"/>
      <c r="G2439" s="205"/>
      <c r="H2439" s="205"/>
      <c r="I2439" s="205"/>
      <c r="J2439" s="205"/>
      <c r="K2439" s="205"/>
      <c r="L2439" s="205"/>
      <c r="M2439" s="205"/>
      <c r="N2439" s="205"/>
      <c r="O2439" s="205"/>
      <c r="P2439" s="205"/>
      <c r="Q2439" s="205"/>
      <c r="R2439" s="205"/>
      <c r="S2439" s="205"/>
      <c r="T2439" s="205"/>
      <c r="X2439" s="205"/>
      <c r="Y2439" s="205"/>
      <c r="AG2439" s="787"/>
    </row>
    <row r="2440" spans="1:33" x14ac:dyDescent="0.2">
      <c r="A2440" s="205"/>
      <c r="B2440" s="205"/>
      <c r="C2440" s="205"/>
      <c r="D2440" s="205"/>
      <c r="E2440" s="205"/>
      <c r="F2440" s="205"/>
      <c r="G2440" s="205"/>
      <c r="H2440" s="205"/>
      <c r="I2440" s="205"/>
      <c r="J2440" s="205"/>
      <c r="K2440" s="205"/>
      <c r="L2440" s="205"/>
      <c r="M2440" s="205"/>
      <c r="N2440" s="205"/>
      <c r="O2440" s="205"/>
      <c r="P2440" s="205"/>
      <c r="Q2440" s="205"/>
      <c r="R2440" s="205"/>
      <c r="S2440" s="205"/>
      <c r="T2440" s="205"/>
      <c r="X2440" s="205"/>
      <c r="Y2440" s="205"/>
      <c r="AG2440" s="787"/>
    </row>
    <row r="2441" spans="1:33" x14ac:dyDescent="0.2">
      <c r="A2441" s="205"/>
      <c r="B2441" s="205"/>
      <c r="C2441" s="205"/>
      <c r="D2441" s="205"/>
      <c r="E2441" s="205"/>
      <c r="F2441" s="205"/>
      <c r="G2441" s="205"/>
      <c r="H2441" s="205"/>
      <c r="I2441" s="205"/>
      <c r="J2441" s="205"/>
      <c r="K2441" s="205"/>
      <c r="L2441" s="205"/>
      <c r="M2441" s="205"/>
      <c r="N2441" s="205"/>
      <c r="O2441" s="205"/>
      <c r="P2441" s="205"/>
      <c r="Q2441" s="205"/>
      <c r="R2441" s="205"/>
      <c r="S2441" s="205"/>
      <c r="T2441" s="205"/>
      <c r="X2441" s="205"/>
      <c r="Y2441" s="205"/>
      <c r="AG2441" s="787"/>
    </row>
    <row r="2442" spans="1:33" x14ac:dyDescent="0.2">
      <c r="A2442" s="205"/>
      <c r="B2442" s="205"/>
      <c r="C2442" s="205"/>
      <c r="D2442" s="205"/>
      <c r="E2442" s="205"/>
      <c r="F2442" s="205"/>
      <c r="G2442" s="205"/>
      <c r="H2442" s="205"/>
      <c r="I2442" s="205"/>
      <c r="J2442" s="205"/>
      <c r="K2442" s="205"/>
      <c r="L2442" s="205"/>
      <c r="M2442" s="205"/>
      <c r="N2442" s="205"/>
      <c r="O2442" s="205"/>
      <c r="P2442" s="205"/>
      <c r="Q2442" s="205"/>
      <c r="R2442" s="205"/>
      <c r="S2442" s="205"/>
      <c r="T2442" s="205"/>
      <c r="X2442" s="205"/>
      <c r="Y2442" s="205"/>
      <c r="AG2442" s="787"/>
    </row>
    <row r="2443" spans="1:33" x14ac:dyDescent="0.2">
      <c r="A2443" s="205"/>
      <c r="B2443" s="205"/>
      <c r="C2443" s="205"/>
      <c r="D2443" s="205"/>
      <c r="E2443" s="205"/>
      <c r="F2443" s="205"/>
      <c r="G2443" s="205"/>
      <c r="H2443" s="205"/>
      <c r="I2443" s="205"/>
      <c r="J2443" s="205"/>
      <c r="K2443" s="205"/>
      <c r="L2443" s="205"/>
      <c r="M2443" s="205"/>
      <c r="N2443" s="205"/>
      <c r="O2443" s="205"/>
      <c r="P2443" s="205"/>
      <c r="Q2443" s="205"/>
      <c r="R2443" s="205"/>
      <c r="S2443" s="205"/>
      <c r="T2443" s="205"/>
      <c r="X2443" s="205"/>
      <c r="Y2443" s="205"/>
      <c r="AG2443" s="787"/>
    </row>
    <row r="2444" spans="1:33" x14ac:dyDescent="0.2">
      <c r="A2444" s="205"/>
      <c r="B2444" s="205"/>
      <c r="C2444" s="205"/>
      <c r="D2444" s="205"/>
      <c r="E2444" s="205"/>
      <c r="F2444" s="205"/>
      <c r="G2444" s="205"/>
      <c r="H2444" s="205"/>
      <c r="I2444" s="205"/>
      <c r="J2444" s="205"/>
      <c r="K2444" s="205"/>
      <c r="L2444" s="205"/>
      <c r="M2444" s="205"/>
      <c r="N2444" s="205"/>
      <c r="O2444" s="205"/>
      <c r="P2444" s="205"/>
      <c r="Q2444" s="205"/>
      <c r="R2444" s="205"/>
      <c r="S2444" s="205"/>
      <c r="T2444" s="205"/>
      <c r="X2444" s="205"/>
      <c r="Y2444" s="205"/>
      <c r="AG2444" s="787"/>
    </row>
    <row r="2445" spans="1:33" x14ac:dyDescent="0.2">
      <c r="A2445" s="205"/>
      <c r="B2445" s="205"/>
      <c r="C2445" s="205"/>
      <c r="D2445" s="205"/>
      <c r="E2445" s="205"/>
      <c r="F2445" s="205"/>
      <c r="G2445" s="205"/>
      <c r="H2445" s="205"/>
      <c r="I2445" s="205"/>
      <c r="J2445" s="205"/>
      <c r="K2445" s="205"/>
      <c r="L2445" s="205"/>
      <c r="M2445" s="205"/>
      <c r="N2445" s="205"/>
      <c r="O2445" s="205"/>
      <c r="P2445" s="205"/>
      <c r="Q2445" s="205"/>
      <c r="R2445" s="205"/>
      <c r="S2445" s="205"/>
      <c r="T2445" s="205"/>
      <c r="X2445" s="205"/>
      <c r="Y2445" s="205"/>
      <c r="AG2445" s="787"/>
    </row>
    <row r="2446" spans="1:33" x14ac:dyDescent="0.2">
      <c r="A2446" s="205"/>
      <c r="B2446" s="205"/>
      <c r="C2446" s="205"/>
      <c r="D2446" s="205"/>
      <c r="E2446" s="205"/>
      <c r="F2446" s="205"/>
      <c r="G2446" s="205"/>
      <c r="H2446" s="205"/>
      <c r="I2446" s="205"/>
      <c r="J2446" s="205"/>
      <c r="K2446" s="205"/>
      <c r="L2446" s="205"/>
      <c r="M2446" s="205"/>
      <c r="N2446" s="205"/>
      <c r="O2446" s="205"/>
      <c r="P2446" s="205"/>
      <c r="Q2446" s="205"/>
      <c r="R2446" s="205"/>
      <c r="S2446" s="205"/>
      <c r="T2446" s="205"/>
      <c r="X2446" s="205"/>
      <c r="Y2446" s="205"/>
      <c r="AG2446" s="787"/>
    </row>
    <row r="2447" spans="1:33" x14ac:dyDescent="0.2">
      <c r="A2447" s="205"/>
      <c r="B2447" s="205"/>
      <c r="C2447" s="205"/>
      <c r="D2447" s="205"/>
      <c r="E2447" s="205"/>
      <c r="F2447" s="205"/>
      <c r="G2447" s="205"/>
      <c r="H2447" s="205"/>
      <c r="I2447" s="205"/>
      <c r="J2447" s="205"/>
      <c r="K2447" s="205"/>
      <c r="L2447" s="205"/>
      <c r="M2447" s="205"/>
      <c r="N2447" s="205"/>
      <c r="O2447" s="205"/>
      <c r="P2447" s="205"/>
      <c r="Q2447" s="205"/>
      <c r="R2447" s="205"/>
      <c r="S2447" s="205"/>
      <c r="T2447" s="205"/>
      <c r="X2447" s="205"/>
      <c r="Y2447" s="205"/>
      <c r="AG2447" s="787"/>
    </row>
    <row r="2448" spans="1:33" x14ac:dyDescent="0.2">
      <c r="A2448" s="205"/>
      <c r="B2448" s="205"/>
      <c r="C2448" s="205"/>
      <c r="D2448" s="205"/>
      <c r="E2448" s="205"/>
      <c r="F2448" s="205"/>
      <c r="G2448" s="205"/>
      <c r="H2448" s="205"/>
      <c r="I2448" s="205"/>
      <c r="J2448" s="205"/>
      <c r="K2448" s="205"/>
      <c r="L2448" s="205"/>
      <c r="M2448" s="205"/>
      <c r="N2448" s="205"/>
      <c r="O2448" s="205"/>
      <c r="P2448" s="205"/>
      <c r="Q2448" s="205"/>
      <c r="R2448" s="205"/>
      <c r="S2448" s="205"/>
      <c r="T2448" s="205"/>
      <c r="X2448" s="205"/>
      <c r="Y2448" s="205"/>
      <c r="AG2448" s="787"/>
    </row>
    <row r="2449" spans="1:33" x14ac:dyDescent="0.2">
      <c r="A2449" s="205"/>
      <c r="B2449" s="205"/>
      <c r="C2449" s="205"/>
      <c r="D2449" s="205"/>
      <c r="E2449" s="205"/>
      <c r="F2449" s="205"/>
      <c r="G2449" s="205"/>
      <c r="H2449" s="205"/>
      <c r="I2449" s="205"/>
      <c r="J2449" s="205"/>
      <c r="K2449" s="205"/>
      <c r="L2449" s="205"/>
      <c r="M2449" s="205"/>
      <c r="N2449" s="205"/>
      <c r="O2449" s="205"/>
      <c r="P2449" s="205"/>
      <c r="Q2449" s="205"/>
      <c r="R2449" s="205"/>
      <c r="S2449" s="205"/>
      <c r="T2449" s="205"/>
      <c r="X2449" s="205"/>
      <c r="Y2449" s="205"/>
      <c r="AG2449" s="787"/>
    </row>
    <row r="2450" spans="1:33" x14ac:dyDescent="0.2">
      <c r="A2450" s="205"/>
      <c r="B2450" s="205"/>
      <c r="C2450" s="205"/>
      <c r="D2450" s="205"/>
      <c r="E2450" s="205"/>
      <c r="F2450" s="205"/>
      <c r="G2450" s="205"/>
      <c r="H2450" s="205"/>
      <c r="I2450" s="205"/>
      <c r="J2450" s="205"/>
      <c r="K2450" s="205"/>
      <c r="L2450" s="205"/>
      <c r="M2450" s="205"/>
      <c r="N2450" s="205"/>
      <c r="O2450" s="205"/>
      <c r="P2450" s="205"/>
      <c r="Q2450" s="205"/>
      <c r="R2450" s="205"/>
      <c r="S2450" s="205"/>
      <c r="T2450" s="205"/>
      <c r="X2450" s="205"/>
      <c r="Y2450" s="205"/>
      <c r="AG2450" s="787"/>
    </row>
    <row r="2451" spans="1:33" x14ac:dyDescent="0.2">
      <c r="A2451" s="205"/>
      <c r="B2451" s="205"/>
      <c r="C2451" s="205"/>
      <c r="D2451" s="205"/>
      <c r="E2451" s="205"/>
      <c r="F2451" s="205"/>
      <c r="G2451" s="205"/>
      <c r="H2451" s="205"/>
      <c r="I2451" s="205"/>
      <c r="J2451" s="205"/>
      <c r="K2451" s="205"/>
      <c r="L2451" s="205"/>
      <c r="M2451" s="205"/>
      <c r="N2451" s="205"/>
      <c r="O2451" s="205"/>
      <c r="P2451" s="205"/>
      <c r="Q2451" s="205"/>
      <c r="R2451" s="205"/>
      <c r="S2451" s="205"/>
      <c r="T2451" s="205"/>
      <c r="X2451" s="205"/>
      <c r="Y2451" s="205"/>
      <c r="AG2451" s="787"/>
    </row>
    <row r="2452" spans="1:33" x14ac:dyDescent="0.2">
      <c r="A2452" s="205"/>
      <c r="B2452" s="205"/>
      <c r="C2452" s="205"/>
      <c r="D2452" s="205"/>
      <c r="E2452" s="205"/>
      <c r="F2452" s="205"/>
      <c r="G2452" s="205"/>
      <c r="H2452" s="205"/>
      <c r="I2452" s="205"/>
      <c r="J2452" s="205"/>
      <c r="K2452" s="205"/>
      <c r="L2452" s="205"/>
      <c r="M2452" s="205"/>
      <c r="N2452" s="205"/>
      <c r="O2452" s="205"/>
      <c r="P2452" s="205"/>
      <c r="Q2452" s="205"/>
      <c r="R2452" s="205"/>
      <c r="S2452" s="205"/>
      <c r="T2452" s="205"/>
      <c r="X2452" s="205"/>
      <c r="Y2452" s="205"/>
      <c r="AG2452" s="787"/>
    </row>
    <row r="2453" spans="1:33" x14ac:dyDescent="0.2">
      <c r="A2453" s="205"/>
      <c r="B2453" s="205"/>
      <c r="C2453" s="205"/>
      <c r="D2453" s="205"/>
      <c r="E2453" s="205"/>
      <c r="F2453" s="205"/>
      <c r="G2453" s="205"/>
      <c r="H2453" s="205"/>
      <c r="I2453" s="205"/>
      <c r="J2453" s="205"/>
      <c r="K2453" s="205"/>
      <c r="L2453" s="205"/>
      <c r="M2453" s="205"/>
      <c r="N2453" s="205"/>
      <c r="O2453" s="205"/>
      <c r="P2453" s="205"/>
      <c r="Q2453" s="205"/>
      <c r="R2453" s="205"/>
      <c r="S2453" s="205"/>
      <c r="T2453" s="205"/>
      <c r="X2453" s="205"/>
      <c r="Y2453" s="205"/>
      <c r="AG2453" s="787"/>
    </row>
    <row r="2454" spans="1:33" x14ac:dyDescent="0.2">
      <c r="A2454" s="205"/>
      <c r="B2454" s="205"/>
      <c r="C2454" s="205"/>
      <c r="D2454" s="205"/>
      <c r="E2454" s="205"/>
      <c r="F2454" s="205"/>
      <c r="G2454" s="205"/>
      <c r="H2454" s="205"/>
      <c r="I2454" s="205"/>
      <c r="J2454" s="205"/>
      <c r="K2454" s="205"/>
      <c r="L2454" s="205"/>
      <c r="M2454" s="205"/>
      <c r="N2454" s="205"/>
      <c r="O2454" s="205"/>
      <c r="P2454" s="205"/>
      <c r="Q2454" s="205"/>
      <c r="R2454" s="205"/>
      <c r="S2454" s="205"/>
      <c r="T2454" s="205"/>
      <c r="X2454" s="205"/>
      <c r="Y2454" s="205"/>
      <c r="AG2454" s="787"/>
    </row>
    <row r="2455" spans="1:33" x14ac:dyDescent="0.2">
      <c r="A2455" s="205"/>
      <c r="B2455" s="205"/>
      <c r="C2455" s="205"/>
      <c r="D2455" s="205"/>
      <c r="E2455" s="205"/>
      <c r="F2455" s="205"/>
      <c r="G2455" s="205"/>
      <c r="H2455" s="205"/>
      <c r="I2455" s="205"/>
      <c r="J2455" s="205"/>
      <c r="K2455" s="205"/>
      <c r="L2455" s="205"/>
      <c r="M2455" s="205"/>
      <c r="N2455" s="205"/>
      <c r="O2455" s="205"/>
      <c r="P2455" s="205"/>
      <c r="Q2455" s="205"/>
      <c r="R2455" s="205"/>
      <c r="S2455" s="205"/>
      <c r="T2455" s="205"/>
      <c r="X2455" s="205"/>
      <c r="Y2455" s="205"/>
      <c r="AG2455" s="787"/>
    </row>
    <row r="2456" spans="1:33" x14ac:dyDescent="0.2">
      <c r="A2456" s="205"/>
      <c r="B2456" s="205"/>
      <c r="C2456" s="205"/>
      <c r="D2456" s="205"/>
      <c r="E2456" s="205"/>
      <c r="F2456" s="205"/>
      <c r="G2456" s="205"/>
      <c r="H2456" s="205"/>
      <c r="I2456" s="205"/>
      <c r="J2456" s="205"/>
      <c r="K2456" s="205"/>
      <c r="L2456" s="205"/>
      <c r="M2456" s="205"/>
      <c r="N2456" s="205"/>
      <c r="O2456" s="205"/>
      <c r="P2456" s="205"/>
      <c r="Q2456" s="205"/>
      <c r="R2456" s="205"/>
      <c r="S2456" s="205"/>
      <c r="T2456" s="205"/>
      <c r="X2456" s="205"/>
      <c r="Y2456" s="205"/>
      <c r="AG2456" s="787"/>
    </row>
    <row r="2457" spans="1:33" x14ac:dyDescent="0.2">
      <c r="A2457" s="205"/>
      <c r="B2457" s="205"/>
      <c r="C2457" s="205"/>
      <c r="D2457" s="205"/>
      <c r="E2457" s="205"/>
      <c r="F2457" s="205"/>
      <c r="G2457" s="205"/>
      <c r="H2457" s="205"/>
      <c r="I2457" s="205"/>
      <c r="J2457" s="205"/>
      <c r="K2457" s="205"/>
      <c r="L2457" s="205"/>
      <c r="M2457" s="205"/>
      <c r="N2457" s="205"/>
      <c r="O2457" s="205"/>
      <c r="P2457" s="205"/>
      <c r="Q2457" s="205"/>
      <c r="R2457" s="205"/>
      <c r="S2457" s="205"/>
      <c r="T2457" s="205"/>
      <c r="X2457" s="205"/>
      <c r="Y2457" s="205"/>
      <c r="AG2457" s="787"/>
    </row>
    <row r="2458" spans="1:33" x14ac:dyDescent="0.2">
      <c r="A2458" s="205"/>
      <c r="B2458" s="205"/>
      <c r="C2458" s="205"/>
      <c r="D2458" s="205"/>
      <c r="E2458" s="205"/>
      <c r="F2458" s="205"/>
      <c r="G2458" s="205"/>
      <c r="H2458" s="205"/>
      <c r="I2458" s="205"/>
      <c r="J2458" s="205"/>
      <c r="K2458" s="205"/>
      <c r="L2458" s="205"/>
      <c r="M2458" s="205"/>
      <c r="N2458" s="205"/>
      <c r="O2458" s="205"/>
      <c r="P2458" s="205"/>
      <c r="Q2458" s="205"/>
      <c r="R2458" s="205"/>
      <c r="S2458" s="205"/>
      <c r="T2458" s="205"/>
      <c r="X2458" s="205"/>
      <c r="Y2458" s="205"/>
      <c r="AG2458" s="787"/>
    </row>
    <row r="2459" spans="1:33" x14ac:dyDescent="0.2">
      <c r="A2459" s="205"/>
      <c r="B2459" s="205"/>
      <c r="C2459" s="205"/>
      <c r="D2459" s="205"/>
      <c r="E2459" s="205"/>
      <c r="F2459" s="205"/>
      <c r="G2459" s="205"/>
      <c r="H2459" s="205"/>
      <c r="I2459" s="205"/>
      <c r="J2459" s="205"/>
      <c r="K2459" s="205"/>
      <c r="L2459" s="205"/>
      <c r="M2459" s="205"/>
      <c r="N2459" s="205"/>
      <c r="O2459" s="205"/>
      <c r="P2459" s="205"/>
      <c r="Q2459" s="205"/>
      <c r="R2459" s="205"/>
      <c r="S2459" s="205"/>
      <c r="T2459" s="205"/>
      <c r="X2459" s="205"/>
      <c r="Y2459" s="205"/>
      <c r="AG2459" s="787"/>
    </row>
    <row r="2460" spans="1:33" x14ac:dyDescent="0.2">
      <c r="A2460" s="205"/>
      <c r="B2460" s="205"/>
      <c r="C2460" s="205"/>
      <c r="D2460" s="205"/>
      <c r="E2460" s="205"/>
      <c r="F2460" s="205"/>
      <c r="G2460" s="205"/>
      <c r="H2460" s="205"/>
      <c r="I2460" s="205"/>
      <c r="J2460" s="205"/>
      <c r="K2460" s="205"/>
      <c r="L2460" s="205"/>
      <c r="M2460" s="205"/>
      <c r="N2460" s="205"/>
      <c r="O2460" s="205"/>
      <c r="P2460" s="205"/>
      <c r="Q2460" s="205"/>
      <c r="R2460" s="205"/>
      <c r="S2460" s="205"/>
      <c r="T2460" s="205"/>
      <c r="X2460" s="205"/>
      <c r="Y2460" s="205"/>
      <c r="AG2460" s="787"/>
    </row>
    <row r="2461" spans="1:33" x14ac:dyDescent="0.2">
      <c r="A2461" s="205"/>
      <c r="B2461" s="205"/>
      <c r="C2461" s="205"/>
      <c r="D2461" s="205"/>
      <c r="E2461" s="205"/>
      <c r="F2461" s="205"/>
      <c r="G2461" s="205"/>
      <c r="H2461" s="205"/>
      <c r="I2461" s="205"/>
      <c r="J2461" s="205"/>
      <c r="K2461" s="205"/>
      <c r="L2461" s="205"/>
      <c r="M2461" s="205"/>
      <c r="N2461" s="205"/>
      <c r="O2461" s="205"/>
      <c r="P2461" s="205"/>
      <c r="Q2461" s="205"/>
      <c r="R2461" s="205"/>
      <c r="S2461" s="205"/>
      <c r="T2461" s="205"/>
      <c r="X2461" s="205"/>
      <c r="Y2461" s="205"/>
      <c r="AG2461" s="787"/>
    </row>
    <row r="2462" spans="1:33" x14ac:dyDescent="0.2">
      <c r="A2462" s="205"/>
      <c r="B2462" s="205"/>
      <c r="C2462" s="205"/>
      <c r="D2462" s="205"/>
      <c r="E2462" s="205"/>
      <c r="F2462" s="205"/>
      <c r="G2462" s="205"/>
      <c r="H2462" s="205"/>
      <c r="I2462" s="205"/>
      <c r="J2462" s="205"/>
      <c r="K2462" s="205"/>
      <c r="L2462" s="205"/>
      <c r="M2462" s="205"/>
      <c r="N2462" s="205"/>
      <c r="O2462" s="205"/>
      <c r="P2462" s="205"/>
      <c r="Q2462" s="205"/>
      <c r="R2462" s="205"/>
      <c r="S2462" s="205"/>
      <c r="T2462" s="205"/>
      <c r="X2462" s="205"/>
      <c r="Y2462" s="205"/>
      <c r="AG2462" s="787"/>
    </row>
    <row r="2463" spans="1:33" x14ac:dyDescent="0.2">
      <c r="A2463" s="205"/>
      <c r="B2463" s="205"/>
      <c r="C2463" s="205"/>
      <c r="D2463" s="205"/>
      <c r="E2463" s="205"/>
      <c r="F2463" s="205"/>
      <c r="G2463" s="205"/>
      <c r="H2463" s="205"/>
      <c r="I2463" s="205"/>
      <c r="J2463" s="205"/>
      <c r="K2463" s="205"/>
      <c r="L2463" s="205"/>
      <c r="M2463" s="205"/>
      <c r="N2463" s="205"/>
      <c r="O2463" s="205"/>
      <c r="P2463" s="205"/>
      <c r="Q2463" s="205"/>
      <c r="R2463" s="205"/>
      <c r="S2463" s="205"/>
      <c r="T2463" s="205"/>
      <c r="X2463" s="205"/>
      <c r="Y2463" s="205"/>
      <c r="AG2463" s="787"/>
    </row>
    <row r="2464" spans="1:33" x14ac:dyDescent="0.2">
      <c r="A2464" s="205"/>
      <c r="B2464" s="205"/>
      <c r="C2464" s="205"/>
      <c r="D2464" s="205"/>
      <c r="E2464" s="205"/>
      <c r="F2464" s="205"/>
      <c r="G2464" s="205"/>
      <c r="H2464" s="205"/>
      <c r="I2464" s="205"/>
      <c r="J2464" s="205"/>
      <c r="K2464" s="205"/>
      <c r="L2464" s="205"/>
      <c r="M2464" s="205"/>
      <c r="N2464" s="205"/>
      <c r="O2464" s="205"/>
      <c r="P2464" s="205"/>
      <c r="Q2464" s="205"/>
      <c r="R2464" s="205"/>
      <c r="S2464" s="205"/>
      <c r="T2464" s="205"/>
      <c r="X2464" s="205"/>
      <c r="Y2464" s="205"/>
      <c r="AG2464" s="787"/>
    </row>
    <row r="2465" spans="1:33" x14ac:dyDescent="0.2">
      <c r="A2465" s="205"/>
      <c r="B2465" s="205"/>
      <c r="C2465" s="205"/>
      <c r="D2465" s="205"/>
      <c r="E2465" s="205"/>
      <c r="F2465" s="205"/>
      <c r="G2465" s="205"/>
      <c r="H2465" s="205"/>
      <c r="I2465" s="205"/>
      <c r="J2465" s="205"/>
      <c r="K2465" s="205"/>
      <c r="L2465" s="205"/>
      <c r="M2465" s="205"/>
      <c r="N2465" s="205"/>
      <c r="O2465" s="205"/>
      <c r="P2465" s="205"/>
      <c r="Q2465" s="205"/>
      <c r="R2465" s="205"/>
      <c r="S2465" s="205"/>
      <c r="T2465" s="205"/>
      <c r="X2465" s="205"/>
      <c r="Y2465" s="205"/>
      <c r="AG2465" s="787"/>
    </row>
    <row r="2466" spans="1:33" x14ac:dyDescent="0.2">
      <c r="A2466" s="205"/>
      <c r="B2466" s="205"/>
      <c r="C2466" s="205"/>
      <c r="D2466" s="205"/>
      <c r="E2466" s="205"/>
      <c r="F2466" s="205"/>
      <c r="G2466" s="205"/>
      <c r="H2466" s="205"/>
      <c r="I2466" s="205"/>
      <c r="J2466" s="205"/>
      <c r="K2466" s="205"/>
      <c r="L2466" s="205"/>
      <c r="M2466" s="205"/>
      <c r="N2466" s="205"/>
      <c r="O2466" s="205"/>
      <c r="P2466" s="205"/>
      <c r="Q2466" s="205"/>
      <c r="R2466" s="205"/>
      <c r="S2466" s="205"/>
      <c r="T2466" s="205"/>
      <c r="X2466" s="205"/>
      <c r="Y2466" s="205"/>
      <c r="AG2466" s="787"/>
    </row>
    <row r="2467" spans="1:33" x14ac:dyDescent="0.2">
      <c r="A2467" s="205"/>
      <c r="B2467" s="205"/>
      <c r="C2467" s="205"/>
      <c r="D2467" s="205"/>
      <c r="E2467" s="205"/>
      <c r="F2467" s="205"/>
      <c r="G2467" s="205"/>
      <c r="H2467" s="205"/>
      <c r="I2467" s="205"/>
      <c r="J2467" s="205"/>
      <c r="K2467" s="205"/>
      <c r="L2467" s="205"/>
      <c r="M2467" s="205"/>
      <c r="N2467" s="205"/>
      <c r="O2467" s="205"/>
      <c r="P2467" s="205"/>
      <c r="Q2467" s="205"/>
      <c r="R2467" s="205"/>
      <c r="S2467" s="205"/>
      <c r="T2467" s="205"/>
      <c r="X2467" s="205"/>
      <c r="Y2467" s="205"/>
      <c r="AG2467" s="787"/>
    </row>
    <row r="2468" spans="1:33" x14ac:dyDescent="0.2">
      <c r="A2468" s="205"/>
      <c r="B2468" s="205"/>
      <c r="C2468" s="205"/>
      <c r="D2468" s="205"/>
      <c r="E2468" s="205"/>
      <c r="F2468" s="205"/>
      <c r="G2468" s="205"/>
      <c r="H2468" s="205"/>
      <c r="I2468" s="205"/>
      <c r="J2468" s="205"/>
      <c r="K2468" s="205"/>
      <c r="L2468" s="205"/>
      <c r="M2468" s="205"/>
      <c r="N2468" s="205"/>
      <c r="O2468" s="205"/>
      <c r="P2468" s="205"/>
      <c r="Q2468" s="205"/>
      <c r="R2468" s="205"/>
      <c r="S2468" s="205"/>
      <c r="T2468" s="205"/>
      <c r="X2468" s="205"/>
      <c r="Y2468" s="205"/>
      <c r="AG2468" s="787"/>
    </row>
    <row r="2469" spans="1:33" x14ac:dyDescent="0.2">
      <c r="A2469" s="205"/>
      <c r="B2469" s="205"/>
      <c r="C2469" s="205"/>
      <c r="D2469" s="205"/>
      <c r="E2469" s="205"/>
      <c r="F2469" s="205"/>
      <c r="G2469" s="205"/>
      <c r="H2469" s="205"/>
      <c r="I2469" s="205"/>
      <c r="J2469" s="205"/>
      <c r="K2469" s="205"/>
      <c r="L2469" s="205"/>
      <c r="M2469" s="205"/>
      <c r="N2469" s="205"/>
      <c r="O2469" s="205"/>
      <c r="P2469" s="205"/>
      <c r="Q2469" s="205"/>
      <c r="R2469" s="205"/>
      <c r="S2469" s="205"/>
      <c r="T2469" s="205"/>
      <c r="X2469" s="205"/>
      <c r="Y2469" s="205"/>
      <c r="AG2469" s="787"/>
    </row>
    <row r="2470" spans="1:33" x14ac:dyDescent="0.2">
      <c r="A2470" s="205"/>
      <c r="B2470" s="205"/>
      <c r="C2470" s="205"/>
      <c r="D2470" s="205"/>
      <c r="E2470" s="205"/>
      <c r="F2470" s="205"/>
      <c r="G2470" s="205"/>
      <c r="H2470" s="205"/>
      <c r="I2470" s="205"/>
      <c r="J2470" s="205"/>
      <c r="K2470" s="205"/>
      <c r="L2470" s="205"/>
      <c r="M2470" s="205"/>
      <c r="N2470" s="205"/>
      <c r="O2470" s="205"/>
      <c r="P2470" s="205"/>
      <c r="Q2470" s="205"/>
      <c r="R2470" s="205"/>
      <c r="S2470" s="205"/>
      <c r="T2470" s="205"/>
      <c r="X2470" s="205"/>
      <c r="Y2470" s="205"/>
      <c r="AG2470" s="787"/>
    </row>
    <row r="2471" spans="1:33" x14ac:dyDescent="0.2">
      <c r="A2471" s="205"/>
      <c r="B2471" s="205"/>
      <c r="C2471" s="205"/>
      <c r="D2471" s="205"/>
      <c r="E2471" s="205"/>
      <c r="F2471" s="205"/>
      <c r="G2471" s="205"/>
      <c r="H2471" s="205"/>
      <c r="I2471" s="205"/>
      <c r="J2471" s="205"/>
      <c r="K2471" s="205"/>
      <c r="L2471" s="205"/>
      <c r="M2471" s="205"/>
      <c r="N2471" s="205"/>
      <c r="O2471" s="205"/>
      <c r="P2471" s="205"/>
      <c r="Q2471" s="205"/>
      <c r="R2471" s="205"/>
      <c r="S2471" s="205"/>
      <c r="T2471" s="205"/>
      <c r="X2471" s="205"/>
      <c r="Y2471" s="205"/>
      <c r="AG2471" s="787"/>
    </row>
    <row r="2472" spans="1:33" x14ac:dyDescent="0.2">
      <c r="A2472" s="205"/>
      <c r="B2472" s="205"/>
      <c r="C2472" s="205"/>
      <c r="D2472" s="205"/>
      <c r="E2472" s="205"/>
      <c r="F2472" s="205"/>
      <c r="G2472" s="205"/>
      <c r="H2472" s="205"/>
      <c r="I2472" s="205"/>
      <c r="J2472" s="205"/>
      <c r="K2472" s="205"/>
      <c r="L2472" s="205"/>
      <c r="M2472" s="205"/>
      <c r="N2472" s="205"/>
      <c r="O2472" s="205"/>
      <c r="P2472" s="205"/>
      <c r="Q2472" s="205"/>
      <c r="R2472" s="205"/>
      <c r="S2472" s="205"/>
      <c r="T2472" s="205"/>
      <c r="X2472" s="205"/>
      <c r="Y2472" s="205"/>
      <c r="AG2472" s="787"/>
    </row>
    <row r="2473" spans="1:33" x14ac:dyDescent="0.2">
      <c r="A2473" s="205"/>
      <c r="B2473" s="205"/>
      <c r="C2473" s="205"/>
      <c r="D2473" s="205"/>
      <c r="E2473" s="205"/>
      <c r="F2473" s="205"/>
      <c r="G2473" s="205"/>
      <c r="H2473" s="205"/>
      <c r="I2473" s="205"/>
      <c r="J2473" s="205"/>
      <c r="K2473" s="205"/>
      <c r="L2473" s="205"/>
      <c r="M2473" s="205"/>
      <c r="N2473" s="205"/>
      <c r="O2473" s="205"/>
      <c r="P2473" s="205"/>
      <c r="Q2473" s="205"/>
      <c r="R2473" s="205"/>
      <c r="S2473" s="205"/>
      <c r="T2473" s="205"/>
      <c r="X2473" s="205"/>
      <c r="Y2473" s="205"/>
      <c r="AG2473" s="787"/>
    </row>
    <row r="2474" spans="1:33" x14ac:dyDescent="0.2">
      <c r="A2474" s="205"/>
      <c r="B2474" s="205"/>
      <c r="C2474" s="205"/>
      <c r="D2474" s="205"/>
      <c r="E2474" s="205"/>
      <c r="F2474" s="205"/>
      <c r="G2474" s="205"/>
      <c r="H2474" s="205"/>
      <c r="I2474" s="205"/>
      <c r="J2474" s="205"/>
      <c r="K2474" s="205"/>
      <c r="L2474" s="205"/>
      <c r="M2474" s="205"/>
      <c r="N2474" s="205"/>
      <c r="O2474" s="205"/>
      <c r="P2474" s="205"/>
      <c r="Q2474" s="205"/>
      <c r="R2474" s="205"/>
      <c r="S2474" s="205"/>
      <c r="T2474" s="205"/>
      <c r="X2474" s="205"/>
      <c r="Y2474" s="205"/>
      <c r="AG2474" s="787"/>
    </row>
    <row r="2475" spans="1:33" x14ac:dyDescent="0.2">
      <c r="A2475" s="205"/>
      <c r="B2475" s="205"/>
      <c r="C2475" s="205"/>
      <c r="D2475" s="205"/>
      <c r="E2475" s="205"/>
      <c r="F2475" s="205"/>
      <c r="G2475" s="205"/>
      <c r="H2475" s="205"/>
      <c r="I2475" s="205"/>
      <c r="J2475" s="205"/>
      <c r="K2475" s="205"/>
      <c r="L2475" s="205"/>
      <c r="M2475" s="205"/>
      <c r="N2475" s="205"/>
      <c r="O2475" s="205"/>
      <c r="P2475" s="205"/>
      <c r="Q2475" s="205"/>
      <c r="R2475" s="205"/>
      <c r="S2475" s="205"/>
      <c r="T2475" s="205"/>
      <c r="X2475" s="205"/>
      <c r="Y2475" s="205"/>
      <c r="AG2475" s="787"/>
    </row>
    <row r="2476" spans="1:33" x14ac:dyDescent="0.2">
      <c r="A2476" s="205"/>
      <c r="B2476" s="205"/>
      <c r="C2476" s="205"/>
      <c r="D2476" s="205"/>
      <c r="E2476" s="205"/>
      <c r="F2476" s="205"/>
      <c r="G2476" s="205"/>
      <c r="H2476" s="205"/>
      <c r="I2476" s="205"/>
      <c r="J2476" s="205"/>
      <c r="K2476" s="205"/>
      <c r="L2476" s="205"/>
      <c r="M2476" s="205"/>
      <c r="N2476" s="205"/>
      <c r="O2476" s="205"/>
      <c r="P2476" s="205"/>
      <c r="Q2476" s="205"/>
      <c r="R2476" s="205"/>
      <c r="S2476" s="205"/>
      <c r="T2476" s="205"/>
      <c r="X2476" s="205"/>
      <c r="Y2476" s="205"/>
      <c r="AG2476" s="787"/>
    </row>
    <row r="2477" spans="1:33" x14ac:dyDescent="0.2">
      <c r="A2477" s="205"/>
      <c r="B2477" s="205"/>
      <c r="C2477" s="205"/>
      <c r="D2477" s="205"/>
      <c r="E2477" s="205"/>
      <c r="F2477" s="205"/>
      <c r="G2477" s="205"/>
      <c r="H2477" s="205"/>
      <c r="I2477" s="205"/>
      <c r="J2477" s="205"/>
      <c r="K2477" s="205"/>
      <c r="L2477" s="205"/>
      <c r="M2477" s="205"/>
      <c r="N2477" s="205"/>
      <c r="O2477" s="205"/>
      <c r="P2477" s="205"/>
      <c r="Q2477" s="205"/>
      <c r="R2477" s="205"/>
      <c r="S2477" s="205"/>
      <c r="T2477" s="205"/>
      <c r="X2477" s="205"/>
      <c r="Y2477" s="205"/>
      <c r="AG2477" s="787"/>
    </row>
    <row r="2478" spans="1:33" x14ac:dyDescent="0.2">
      <c r="A2478" s="205"/>
      <c r="B2478" s="205"/>
      <c r="C2478" s="205"/>
      <c r="D2478" s="205"/>
      <c r="E2478" s="205"/>
      <c r="F2478" s="205"/>
      <c r="G2478" s="205"/>
      <c r="H2478" s="205"/>
      <c r="I2478" s="205"/>
      <c r="J2478" s="205"/>
      <c r="K2478" s="205"/>
      <c r="L2478" s="205"/>
      <c r="M2478" s="205"/>
      <c r="N2478" s="205"/>
      <c r="O2478" s="205"/>
      <c r="P2478" s="205"/>
      <c r="Q2478" s="205"/>
      <c r="R2478" s="205"/>
      <c r="S2478" s="205"/>
      <c r="T2478" s="205"/>
      <c r="X2478" s="205"/>
      <c r="Y2478" s="205"/>
      <c r="AG2478" s="787"/>
    </row>
    <row r="2479" spans="1:33" x14ac:dyDescent="0.2">
      <c r="A2479" s="205"/>
      <c r="B2479" s="205"/>
      <c r="C2479" s="205"/>
      <c r="D2479" s="205"/>
      <c r="E2479" s="205"/>
      <c r="F2479" s="205"/>
      <c r="G2479" s="205"/>
      <c r="H2479" s="205"/>
      <c r="I2479" s="205"/>
      <c r="J2479" s="205"/>
      <c r="K2479" s="205"/>
      <c r="L2479" s="205"/>
      <c r="M2479" s="205"/>
      <c r="N2479" s="205"/>
      <c r="O2479" s="205"/>
      <c r="P2479" s="205"/>
      <c r="Q2479" s="205"/>
      <c r="R2479" s="205"/>
      <c r="S2479" s="205"/>
      <c r="T2479" s="205"/>
      <c r="X2479" s="205"/>
      <c r="Y2479" s="205"/>
      <c r="AG2479" s="787"/>
    </row>
    <row r="2480" spans="1:33" x14ac:dyDescent="0.2">
      <c r="A2480" s="205"/>
      <c r="B2480" s="205"/>
      <c r="C2480" s="205"/>
      <c r="D2480" s="205"/>
      <c r="E2480" s="205"/>
      <c r="F2480" s="205"/>
      <c r="G2480" s="205"/>
      <c r="H2480" s="205"/>
      <c r="I2480" s="205"/>
      <c r="J2480" s="205"/>
      <c r="K2480" s="205"/>
      <c r="L2480" s="205"/>
      <c r="M2480" s="205"/>
      <c r="N2480" s="205"/>
      <c r="O2480" s="205"/>
      <c r="P2480" s="205"/>
      <c r="Q2480" s="205"/>
      <c r="R2480" s="205"/>
      <c r="S2480" s="205"/>
      <c r="T2480" s="205"/>
      <c r="X2480" s="205"/>
      <c r="Y2480" s="205"/>
      <c r="AG2480" s="787"/>
    </row>
    <row r="2481" spans="1:33" x14ac:dyDescent="0.2">
      <c r="A2481" s="205"/>
      <c r="B2481" s="205"/>
      <c r="C2481" s="205"/>
      <c r="D2481" s="205"/>
      <c r="E2481" s="205"/>
      <c r="F2481" s="205"/>
      <c r="G2481" s="205"/>
      <c r="H2481" s="205"/>
      <c r="I2481" s="205"/>
      <c r="J2481" s="205"/>
      <c r="K2481" s="205"/>
      <c r="L2481" s="205"/>
      <c r="M2481" s="205"/>
      <c r="N2481" s="205"/>
      <c r="O2481" s="205"/>
      <c r="P2481" s="205"/>
      <c r="Q2481" s="205"/>
      <c r="R2481" s="205"/>
      <c r="S2481" s="205"/>
      <c r="T2481" s="205"/>
      <c r="X2481" s="205"/>
      <c r="Y2481" s="205"/>
      <c r="AG2481" s="787"/>
    </row>
    <row r="2482" spans="1:33" x14ac:dyDescent="0.2">
      <c r="A2482" s="205"/>
      <c r="B2482" s="205"/>
      <c r="C2482" s="205"/>
      <c r="D2482" s="205"/>
      <c r="E2482" s="205"/>
      <c r="F2482" s="205"/>
      <c r="G2482" s="205"/>
      <c r="H2482" s="205"/>
      <c r="I2482" s="205"/>
      <c r="J2482" s="205"/>
      <c r="K2482" s="205"/>
      <c r="L2482" s="205"/>
      <c r="M2482" s="205"/>
      <c r="N2482" s="205"/>
      <c r="O2482" s="205"/>
      <c r="P2482" s="205"/>
      <c r="Q2482" s="205"/>
      <c r="R2482" s="205"/>
      <c r="S2482" s="205"/>
      <c r="T2482" s="205"/>
      <c r="X2482" s="205"/>
      <c r="Y2482" s="205"/>
      <c r="AG2482" s="787"/>
    </row>
    <row r="2483" spans="1:33" x14ac:dyDescent="0.2">
      <c r="A2483" s="205"/>
      <c r="B2483" s="205"/>
      <c r="C2483" s="205"/>
      <c r="D2483" s="205"/>
      <c r="E2483" s="205"/>
      <c r="F2483" s="205"/>
      <c r="G2483" s="205"/>
      <c r="H2483" s="205"/>
      <c r="I2483" s="205"/>
      <c r="J2483" s="205"/>
      <c r="K2483" s="205"/>
      <c r="L2483" s="205"/>
      <c r="M2483" s="205"/>
      <c r="N2483" s="205"/>
      <c r="O2483" s="205"/>
      <c r="P2483" s="205"/>
      <c r="Q2483" s="205"/>
      <c r="R2483" s="205"/>
      <c r="S2483" s="205"/>
      <c r="T2483" s="205"/>
      <c r="X2483" s="205"/>
      <c r="Y2483" s="205"/>
      <c r="AG2483" s="787"/>
    </row>
    <row r="2484" spans="1:33" x14ac:dyDescent="0.2">
      <c r="A2484" s="205"/>
      <c r="B2484" s="205"/>
      <c r="C2484" s="205"/>
      <c r="D2484" s="205"/>
      <c r="E2484" s="205"/>
      <c r="F2484" s="205"/>
      <c r="G2484" s="205"/>
      <c r="H2484" s="205"/>
      <c r="I2484" s="205"/>
      <c r="J2484" s="205"/>
      <c r="K2484" s="205"/>
      <c r="L2484" s="205"/>
      <c r="M2484" s="205"/>
      <c r="N2484" s="205"/>
      <c r="O2484" s="205"/>
      <c r="P2484" s="205"/>
      <c r="Q2484" s="205"/>
      <c r="R2484" s="205"/>
      <c r="S2484" s="205"/>
      <c r="T2484" s="205"/>
      <c r="X2484" s="205"/>
      <c r="Y2484" s="205"/>
      <c r="AG2484" s="787"/>
    </row>
    <row r="2485" spans="1:33" x14ac:dyDescent="0.2">
      <c r="A2485" s="205"/>
      <c r="B2485" s="205"/>
      <c r="C2485" s="205"/>
      <c r="D2485" s="205"/>
      <c r="E2485" s="205"/>
      <c r="F2485" s="205"/>
      <c r="G2485" s="205"/>
      <c r="H2485" s="205"/>
      <c r="I2485" s="205"/>
      <c r="J2485" s="205"/>
      <c r="K2485" s="205"/>
      <c r="L2485" s="205"/>
      <c r="M2485" s="205"/>
      <c r="N2485" s="205"/>
      <c r="O2485" s="205"/>
      <c r="P2485" s="205"/>
      <c r="Q2485" s="205"/>
      <c r="R2485" s="205"/>
      <c r="S2485" s="205"/>
      <c r="T2485" s="205"/>
      <c r="X2485" s="205"/>
      <c r="Y2485" s="205"/>
      <c r="AG2485" s="787"/>
    </row>
    <row r="2486" spans="1:33" x14ac:dyDescent="0.2">
      <c r="A2486" s="205"/>
      <c r="B2486" s="205"/>
      <c r="C2486" s="205"/>
      <c r="D2486" s="205"/>
      <c r="E2486" s="205"/>
      <c r="F2486" s="205"/>
      <c r="G2486" s="205"/>
      <c r="H2486" s="205"/>
      <c r="I2486" s="205"/>
      <c r="J2486" s="205"/>
      <c r="K2486" s="205"/>
      <c r="L2486" s="205"/>
      <c r="M2486" s="205"/>
      <c r="N2486" s="205"/>
      <c r="O2486" s="205"/>
      <c r="P2486" s="205"/>
      <c r="Q2486" s="205"/>
      <c r="R2486" s="205"/>
      <c r="S2486" s="205"/>
      <c r="T2486" s="205"/>
      <c r="X2486" s="205"/>
      <c r="Y2486" s="205"/>
      <c r="AG2486" s="787"/>
    </row>
    <row r="2487" spans="1:33" x14ac:dyDescent="0.2">
      <c r="A2487" s="205"/>
      <c r="B2487" s="205"/>
      <c r="C2487" s="205"/>
      <c r="D2487" s="205"/>
      <c r="E2487" s="205"/>
      <c r="F2487" s="205"/>
      <c r="G2487" s="205"/>
      <c r="H2487" s="205"/>
      <c r="I2487" s="205"/>
      <c r="J2487" s="205"/>
      <c r="K2487" s="205"/>
      <c r="L2487" s="205"/>
      <c r="M2487" s="205"/>
      <c r="N2487" s="205"/>
      <c r="O2487" s="205"/>
      <c r="P2487" s="205"/>
      <c r="Q2487" s="205"/>
      <c r="R2487" s="205"/>
      <c r="S2487" s="205"/>
      <c r="T2487" s="205"/>
      <c r="X2487" s="205"/>
      <c r="Y2487" s="205"/>
      <c r="AG2487" s="787"/>
    </row>
    <row r="2488" spans="1:33" x14ac:dyDescent="0.2">
      <c r="A2488" s="205"/>
      <c r="B2488" s="205"/>
      <c r="C2488" s="205"/>
      <c r="D2488" s="205"/>
      <c r="E2488" s="205"/>
      <c r="F2488" s="205"/>
      <c r="G2488" s="205"/>
      <c r="H2488" s="205"/>
      <c r="I2488" s="205"/>
      <c r="J2488" s="205"/>
      <c r="K2488" s="205"/>
      <c r="L2488" s="205"/>
      <c r="M2488" s="205"/>
      <c r="N2488" s="205"/>
      <c r="O2488" s="205"/>
      <c r="P2488" s="205"/>
      <c r="Q2488" s="205"/>
      <c r="R2488" s="205"/>
      <c r="S2488" s="205"/>
      <c r="T2488" s="205"/>
      <c r="X2488" s="205"/>
      <c r="Y2488" s="205"/>
      <c r="AG2488" s="787"/>
    </row>
    <row r="2489" spans="1:33" x14ac:dyDescent="0.2">
      <c r="A2489" s="205"/>
      <c r="B2489" s="205"/>
      <c r="C2489" s="205"/>
      <c r="D2489" s="205"/>
      <c r="E2489" s="205"/>
      <c r="F2489" s="205"/>
      <c r="G2489" s="205"/>
      <c r="H2489" s="205"/>
      <c r="I2489" s="205"/>
      <c r="J2489" s="205"/>
      <c r="K2489" s="205"/>
      <c r="L2489" s="205"/>
      <c r="M2489" s="205"/>
      <c r="N2489" s="205"/>
      <c r="O2489" s="205"/>
      <c r="P2489" s="205"/>
      <c r="Q2489" s="205"/>
      <c r="R2489" s="205"/>
      <c r="S2489" s="205"/>
      <c r="T2489" s="205"/>
      <c r="X2489" s="205"/>
      <c r="Y2489" s="205"/>
      <c r="AG2489" s="787"/>
    </row>
    <row r="2490" spans="1:33" x14ac:dyDescent="0.2">
      <c r="A2490" s="205"/>
      <c r="B2490" s="205"/>
      <c r="C2490" s="205"/>
      <c r="D2490" s="205"/>
      <c r="E2490" s="205"/>
      <c r="F2490" s="205"/>
      <c r="G2490" s="205"/>
      <c r="H2490" s="205"/>
      <c r="I2490" s="205"/>
      <c r="J2490" s="205"/>
      <c r="K2490" s="205"/>
      <c r="L2490" s="205"/>
      <c r="M2490" s="205"/>
      <c r="N2490" s="205"/>
      <c r="O2490" s="205"/>
      <c r="P2490" s="205"/>
      <c r="Q2490" s="205"/>
      <c r="R2490" s="205"/>
      <c r="S2490" s="205"/>
      <c r="T2490" s="205"/>
      <c r="X2490" s="205"/>
      <c r="Y2490" s="205"/>
      <c r="AG2490" s="787"/>
    </row>
    <row r="2491" spans="1:33" x14ac:dyDescent="0.2">
      <c r="A2491" s="205"/>
      <c r="B2491" s="205"/>
      <c r="C2491" s="205"/>
      <c r="D2491" s="205"/>
      <c r="E2491" s="205"/>
      <c r="F2491" s="205"/>
      <c r="G2491" s="205"/>
      <c r="H2491" s="205"/>
      <c r="I2491" s="205"/>
      <c r="J2491" s="205"/>
      <c r="K2491" s="205"/>
      <c r="L2491" s="205"/>
      <c r="M2491" s="205"/>
      <c r="N2491" s="205"/>
      <c r="O2491" s="205"/>
      <c r="P2491" s="205"/>
      <c r="Q2491" s="205"/>
      <c r="R2491" s="205"/>
      <c r="S2491" s="205"/>
      <c r="T2491" s="205"/>
      <c r="X2491" s="205"/>
      <c r="Y2491" s="205"/>
      <c r="AG2491" s="787"/>
    </row>
    <row r="2492" spans="1:33" x14ac:dyDescent="0.2">
      <c r="A2492" s="205"/>
      <c r="B2492" s="205"/>
      <c r="C2492" s="205"/>
      <c r="D2492" s="205"/>
      <c r="E2492" s="205"/>
      <c r="F2492" s="205"/>
      <c r="G2492" s="205"/>
      <c r="H2492" s="205"/>
      <c r="I2492" s="205"/>
      <c r="J2492" s="205"/>
      <c r="K2492" s="205"/>
      <c r="L2492" s="205"/>
      <c r="M2492" s="205"/>
      <c r="N2492" s="205"/>
      <c r="O2492" s="205"/>
      <c r="P2492" s="205"/>
      <c r="Q2492" s="205"/>
      <c r="R2492" s="205"/>
      <c r="S2492" s="205"/>
      <c r="T2492" s="205"/>
      <c r="X2492" s="205"/>
      <c r="Y2492" s="205"/>
      <c r="AG2492" s="787"/>
    </row>
    <row r="2493" spans="1:33" x14ac:dyDescent="0.2">
      <c r="A2493" s="205"/>
      <c r="B2493" s="205"/>
      <c r="C2493" s="205"/>
      <c r="D2493" s="205"/>
      <c r="E2493" s="205"/>
      <c r="F2493" s="205"/>
      <c r="G2493" s="205"/>
      <c r="H2493" s="205"/>
      <c r="I2493" s="205"/>
      <c r="J2493" s="205"/>
      <c r="K2493" s="205"/>
      <c r="L2493" s="205"/>
      <c r="M2493" s="205"/>
      <c r="N2493" s="205"/>
      <c r="O2493" s="205"/>
      <c r="P2493" s="205"/>
      <c r="Q2493" s="205"/>
      <c r="R2493" s="205"/>
      <c r="S2493" s="205"/>
      <c r="T2493" s="205"/>
      <c r="X2493" s="205"/>
      <c r="Y2493" s="205"/>
      <c r="AG2493" s="787"/>
    </row>
    <row r="2494" spans="1:33" x14ac:dyDescent="0.2">
      <c r="A2494" s="205"/>
      <c r="B2494" s="205"/>
      <c r="C2494" s="205"/>
      <c r="D2494" s="205"/>
      <c r="E2494" s="205"/>
      <c r="F2494" s="205"/>
      <c r="G2494" s="205"/>
      <c r="H2494" s="205"/>
      <c r="I2494" s="205"/>
      <c r="J2494" s="205"/>
      <c r="K2494" s="205"/>
      <c r="L2494" s="205"/>
      <c r="M2494" s="205"/>
      <c r="N2494" s="205"/>
      <c r="O2494" s="205"/>
      <c r="P2494" s="205"/>
      <c r="Q2494" s="205"/>
      <c r="R2494" s="205"/>
      <c r="S2494" s="205"/>
      <c r="T2494" s="205"/>
      <c r="X2494" s="205"/>
      <c r="Y2494" s="205"/>
      <c r="AG2494" s="787"/>
    </row>
    <row r="2495" spans="1:33" x14ac:dyDescent="0.2">
      <c r="A2495" s="205"/>
      <c r="B2495" s="205"/>
      <c r="C2495" s="205"/>
      <c r="D2495" s="205"/>
      <c r="E2495" s="205"/>
      <c r="F2495" s="205"/>
      <c r="G2495" s="205"/>
      <c r="H2495" s="205"/>
      <c r="I2495" s="205"/>
      <c r="J2495" s="205"/>
      <c r="K2495" s="205"/>
      <c r="L2495" s="205"/>
      <c r="M2495" s="205"/>
      <c r="N2495" s="205"/>
      <c r="O2495" s="205"/>
      <c r="P2495" s="205"/>
      <c r="Q2495" s="205"/>
      <c r="R2495" s="205"/>
      <c r="S2495" s="205"/>
      <c r="T2495" s="205"/>
      <c r="X2495" s="205"/>
      <c r="Y2495" s="205"/>
      <c r="AG2495" s="787"/>
    </row>
    <row r="2496" spans="1:33" x14ac:dyDescent="0.2">
      <c r="A2496" s="205"/>
      <c r="B2496" s="205"/>
      <c r="C2496" s="205"/>
      <c r="D2496" s="205"/>
      <c r="E2496" s="205"/>
      <c r="F2496" s="205"/>
      <c r="G2496" s="205"/>
      <c r="H2496" s="205"/>
      <c r="I2496" s="205"/>
      <c r="J2496" s="205"/>
      <c r="K2496" s="205"/>
      <c r="L2496" s="205"/>
      <c r="M2496" s="205"/>
      <c r="N2496" s="205"/>
      <c r="O2496" s="205"/>
      <c r="P2496" s="205"/>
      <c r="Q2496" s="205"/>
      <c r="R2496" s="205"/>
      <c r="S2496" s="205"/>
      <c r="T2496" s="205"/>
      <c r="X2496" s="205"/>
      <c r="Y2496" s="205"/>
      <c r="AG2496" s="787"/>
    </row>
    <row r="2497" spans="1:33" x14ac:dyDescent="0.2">
      <c r="A2497" s="205"/>
      <c r="B2497" s="205"/>
      <c r="C2497" s="205"/>
      <c r="D2497" s="205"/>
      <c r="E2497" s="205"/>
      <c r="F2497" s="205"/>
      <c r="G2497" s="205"/>
      <c r="H2497" s="205"/>
      <c r="I2497" s="205"/>
      <c r="J2497" s="205"/>
      <c r="K2497" s="205"/>
      <c r="L2497" s="205"/>
      <c r="M2497" s="205"/>
      <c r="N2497" s="205"/>
      <c r="O2497" s="205"/>
      <c r="P2497" s="205"/>
      <c r="Q2497" s="205"/>
      <c r="R2497" s="205"/>
      <c r="S2497" s="205"/>
      <c r="T2497" s="205"/>
      <c r="X2497" s="205"/>
      <c r="Y2497" s="205"/>
      <c r="AG2497" s="787"/>
    </row>
    <row r="2498" spans="1:33" x14ac:dyDescent="0.2">
      <c r="A2498" s="205"/>
      <c r="B2498" s="205"/>
      <c r="C2498" s="205"/>
      <c r="D2498" s="205"/>
      <c r="E2498" s="205"/>
      <c r="F2498" s="205"/>
      <c r="G2498" s="205"/>
      <c r="H2498" s="205"/>
      <c r="I2498" s="205"/>
      <c r="J2498" s="205"/>
      <c r="K2498" s="205"/>
      <c r="L2498" s="205"/>
      <c r="M2498" s="205"/>
      <c r="N2498" s="205"/>
      <c r="O2498" s="205"/>
      <c r="P2498" s="205"/>
      <c r="Q2498" s="205"/>
      <c r="R2498" s="205"/>
      <c r="S2498" s="205"/>
      <c r="T2498" s="205"/>
      <c r="X2498" s="205"/>
      <c r="Y2498" s="205"/>
      <c r="AG2498" s="787"/>
    </row>
    <row r="2499" spans="1:33" x14ac:dyDescent="0.2">
      <c r="A2499" s="205"/>
      <c r="B2499" s="205"/>
      <c r="C2499" s="205"/>
      <c r="D2499" s="205"/>
      <c r="E2499" s="205"/>
      <c r="F2499" s="205"/>
      <c r="G2499" s="205"/>
      <c r="H2499" s="205"/>
      <c r="I2499" s="205"/>
      <c r="J2499" s="205"/>
      <c r="K2499" s="205"/>
      <c r="L2499" s="205"/>
      <c r="M2499" s="205"/>
      <c r="N2499" s="205"/>
      <c r="O2499" s="205"/>
      <c r="P2499" s="205"/>
      <c r="Q2499" s="205"/>
      <c r="R2499" s="205"/>
      <c r="S2499" s="205"/>
      <c r="T2499" s="205"/>
      <c r="X2499" s="205"/>
      <c r="Y2499" s="205"/>
      <c r="AG2499" s="787"/>
    </row>
    <row r="2500" spans="1:33" x14ac:dyDescent="0.2">
      <c r="A2500" s="205"/>
      <c r="B2500" s="205"/>
      <c r="C2500" s="205"/>
      <c r="D2500" s="205"/>
      <c r="E2500" s="205"/>
      <c r="F2500" s="205"/>
      <c r="G2500" s="205"/>
      <c r="H2500" s="205"/>
      <c r="I2500" s="205"/>
      <c r="J2500" s="205"/>
      <c r="K2500" s="205"/>
      <c r="L2500" s="205"/>
      <c r="M2500" s="205"/>
      <c r="N2500" s="205"/>
      <c r="O2500" s="205"/>
      <c r="P2500" s="205"/>
      <c r="Q2500" s="205"/>
      <c r="R2500" s="205"/>
      <c r="S2500" s="205"/>
      <c r="T2500" s="205"/>
      <c r="X2500" s="205"/>
      <c r="Y2500" s="205"/>
      <c r="AG2500" s="787"/>
    </row>
    <row r="2501" spans="1:33" x14ac:dyDescent="0.2">
      <c r="A2501" s="205"/>
      <c r="B2501" s="205"/>
      <c r="C2501" s="205"/>
      <c r="D2501" s="205"/>
      <c r="E2501" s="205"/>
      <c r="F2501" s="205"/>
      <c r="G2501" s="205"/>
      <c r="H2501" s="205"/>
      <c r="I2501" s="205"/>
      <c r="J2501" s="205"/>
      <c r="K2501" s="205"/>
      <c r="L2501" s="205"/>
      <c r="M2501" s="205"/>
      <c r="N2501" s="205"/>
      <c r="O2501" s="205"/>
      <c r="P2501" s="205"/>
      <c r="Q2501" s="205"/>
      <c r="R2501" s="205"/>
      <c r="S2501" s="205"/>
      <c r="T2501" s="205"/>
      <c r="X2501" s="205"/>
      <c r="Y2501" s="205"/>
      <c r="AG2501" s="787"/>
    </row>
    <row r="2502" spans="1:33" x14ac:dyDescent="0.2">
      <c r="A2502" s="205"/>
      <c r="B2502" s="205"/>
      <c r="C2502" s="205"/>
      <c r="D2502" s="205"/>
      <c r="E2502" s="205"/>
      <c r="F2502" s="205"/>
      <c r="G2502" s="205"/>
      <c r="H2502" s="205"/>
      <c r="I2502" s="205"/>
      <c r="J2502" s="205"/>
      <c r="K2502" s="205"/>
      <c r="L2502" s="205"/>
      <c r="M2502" s="205"/>
      <c r="N2502" s="205"/>
      <c r="O2502" s="205"/>
      <c r="P2502" s="205"/>
      <c r="Q2502" s="205"/>
      <c r="R2502" s="205"/>
      <c r="S2502" s="205"/>
      <c r="T2502" s="205"/>
      <c r="X2502" s="205"/>
      <c r="Y2502" s="205"/>
      <c r="AG2502" s="787"/>
    </row>
    <row r="2503" spans="1:33" x14ac:dyDescent="0.2">
      <c r="A2503" s="205"/>
      <c r="B2503" s="205"/>
      <c r="C2503" s="205"/>
      <c r="D2503" s="205"/>
      <c r="E2503" s="205"/>
      <c r="F2503" s="205"/>
      <c r="G2503" s="205"/>
      <c r="H2503" s="205"/>
      <c r="I2503" s="205"/>
      <c r="J2503" s="205"/>
      <c r="K2503" s="205"/>
      <c r="L2503" s="205"/>
      <c r="M2503" s="205"/>
      <c r="N2503" s="205"/>
      <c r="O2503" s="205"/>
      <c r="P2503" s="205"/>
      <c r="Q2503" s="205"/>
      <c r="R2503" s="205"/>
      <c r="S2503" s="205"/>
      <c r="T2503" s="205"/>
      <c r="X2503" s="205"/>
      <c r="Y2503" s="205"/>
      <c r="AG2503" s="787"/>
    </row>
    <row r="2504" spans="1:33" x14ac:dyDescent="0.2">
      <c r="A2504" s="205"/>
      <c r="B2504" s="205"/>
      <c r="C2504" s="205"/>
      <c r="D2504" s="205"/>
      <c r="E2504" s="205"/>
      <c r="F2504" s="205"/>
      <c r="G2504" s="205"/>
      <c r="H2504" s="205"/>
      <c r="I2504" s="205"/>
      <c r="J2504" s="205"/>
      <c r="K2504" s="205"/>
      <c r="L2504" s="205"/>
      <c r="M2504" s="205"/>
      <c r="N2504" s="205"/>
      <c r="O2504" s="205"/>
      <c r="P2504" s="205"/>
      <c r="Q2504" s="205"/>
      <c r="R2504" s="205"/>
      <c r="S2504" s="205"/>
      <c r="T2504" s="205"/>
      <c r="X2504" s="205"/>
      <c r="Y2504" s="205"/>
      <c r="AG2504" s="787"/>
    </row>
    <row r="2505" spans="1:33" x14ac:dyDescent="0.2">
      <c r="A2505" s="205"/>
      <c r="B2505" s="205"/>
      <c r="C2505" s="205"/>
      <c r="D2505" s="205"/>
      <c r="E2505" s="205"/>
      <c r="F2505" s="205"/>
      <c r="G2505" s="205"/>
      <c r="H2505" s="205"/>
      <c r="I2505" s="205"/>
      <c r="J2505" s="205"/>
      <c r="K2505" s="205"/>
      <c r="L2505" s="205"/>
      <c r="M2505" s="205"/>
      <c r="N2505" s="205"/>
      <c r="O2505" s="205"/>
      <c r="P2505" s="205"/>
      <c r="Q2505" s="205"/>
      <c r="R2505" s="205"/>
      <c r="S2505" s="205"/>
      <c r="T2505" s="205"/>
      <c r="X2505" s="205"/>
      <c r="Y2505" s="205"/>
      <c r="AG2505" s="787"/>
    </row>
    <row r="2506" spans="1:33" x14ac:dyDescent="0.2">
      <c r="A2506" s="205"/>
      <c r="B2506" s="205"/>
      <c r="C2506" s="205"/>
      <c r="D2506" s="205"/>
      <c r="E2506" s="205"/>
      <c r="F2506" s="205"/>
      <c r="G2506" s="205"/>
      <c r="H2506" s="205"/>
      <c r="I2506" s="205"/>
      <c r="J2506" s="205"/>
      <c r="K2506" s="205"/>
      <c r="L2506" s="205"/>
      <c r="M2506" s="205"/>
      <c r="N2506" s="205"/>
      <c r="O2506" s="205"/>
      <c r="P2506" s="205"/>
      <c r="Q2506" s="205"/>
      <c r="R2506" s="205"/>
      <c r="S2506" s="205"/>
      <c r="T2506" s="205"/>
      <c r="X2506" s="205"/>
      <c r="Y2506" s="205"/>
      <c r="AG2506" s="787"/>
    </row>
    <row r="2507" spans="1:33" x14ac:dyDescent="0.2">
      <c r="A2507" s="205"/>
      <c r="B2507" s="205"/>
      <c r="C2507" s="205"/>
      <c r="D2507" s="205"/>
      <c r="E2507" s="205"/>
      <c r="F2507" s="205"/>
      <c r="G2507" s="205"/>
      <c r="H2507" s="205"/>
      <c r="I2507" s="205"/>
      <c r="J2507" s="205"/>
      <c r="K2507" s="205"/>
      <c r="L2507" s="205"/>
      <c r="M2507" s="205"/>
      <c r="N2507" s="205"/>
      <c r="O2507" s="205"/>
      <c r="P2507" s="205"/>
      <c r="Q2507" s="205"/>
      <c r="R2507" s="205"/>
      <c r="S2507" s="205"/>
      <c r="T2507" s="205"/>
      <c r="X2507" s="205"/>
      <c r="Y2507" s="205"/>
      <c r="AG2507" s="787"/>
    </row>
    <row r="2508" spans="1:33" x14ac:dyDescent="0.2">
      <c r="A2508" s="205"/>
      <c r="B2508" s="205"/>
      <c r="C2508" s="205"/>
      <c r="D2508" s="205"/>
      <c r="E2508" s="205"/>
      <c r="F2508" s="205"/>
      <c r="G2508" s="205"/>
      <c r="H2508" s="205"/>
      <c r="I2508" s="205"/>
      <c r="J2508" s="205"/>
      <c r="K2508" s="205"/>
      <c r="L2508" s="205"/>
      <c r="M2508" s="205"/>
      <c r="N2508" s="205"/>
      <c r="O2508" s="205"/>
      <c r="P2508" s="205"/>
      <c r="Q2508" s="205"/>
      <c r="R2508" s="205"/>
      <c r="S2508" s="205"/>
      <c r="T2508" s="205"/>
      <c r="X2508" s="205"/>
      <c r="Y2508" s="205"/>
      <c r="AG2508" s="787"/>
    </row>
    <row r="2509" spans="1:33" x14ac:dyDescent="0.2">
      <c r="A2509" s="205"/>
      <c r="B2509" s="205"/>
      <c r="C2509" s="205"/>
      <c r="D2509" s="205"/>
      <c r="E2509" s="205"/>
      <c r="F2509" s="205"/>
      <c r="G2509" s="205"/>
      <c r="H2509" s="205"/>
      <c r="I2509" s="205"/>
      <c r="J2509" s="205"/>
      <c r="K2509" s="205"/>
      <c r="L2509" s="205"/>
      <c r="M2509" s="205"/>
      <c r="N2509" s="205"/>
      <c r="O2509" s="205"/>
      <c r="P2509" s="205"/>
      <c r="Q2509" s="205"/>
      <c r="R2509" s="205"/>
      <c r="S2509" s="205"/>
      <c r="T2509" s="205"/>
      <c r="X2509" s="205"/>
      <c r="Y2509" s="205"/>
      <c r="AG2509" s="787"/>
    </row>
    <row r="2510" spans="1:33" x14ac:dyDescent="0.2">
      <c r="A2510" s="205"/>
      <c r="B2510" s="205"/>
      <c r="C2510" s="205"/>
      <c r="D2510" s="205"/>
      <c r="E2510" s="205"/>
      <c r="F2510" s="205"/>
      <c r="G2510" s="205"/>
      <c r="H2510" s="205"/>
      <c r="I2510" s="205"/>
      <c r="J2510" s="205"/>
      <c r="K2510" s="205"/>
      <c r="L2510" s="205"/>
      <c r="M2510" s="205"/>
      <c r="N2510" s="205"/>
      <c r="O2510" s="205"/>
      <c r="P2510" s="205"/>
      <c r="Q2510" s="205"/>
      <c r="R2510" s="205"/>
      <c r="S2510" s="205"/>
      <c r="T2510" s="205"/>
      <c r="X2510" s="205"/>
      <c r="Y2510" s="205"/>
      <c r="AG2510" s="787"/>
    </row>
    <row r="2511" spans="1:33" x14ac:dyDescent="0.2">
      <c r="A2511" s="205"/>
      <c r="B2511" s="205"/>
      <c r="C2511" s="205"/>
      <c r="D2511" s="205"/>
      <c r="E2511" s="205"/>
      <c r="F2511" s="205"/>
      <c r="G2511" s="205"/>
      <c r="H2511" s="205"/>
      <c r="I2511" s="205"/>
      <c r="J2511" s="205"/>
      <c r="K2511" s="205"/>
      <c r="L2511" s="205"/>
      <c r="M2511" s="205"/>
      <c r="N2511" s="205"/>
      <c r="O2511" s="205"/>
      <c r="P2511" s="205"/>
      <c r="Q2511" s="205"/>
      <c r="R2511" s="205"/>
      <c r="S2511" s="205"/>
      <c r="T2511" s="205"/>
      <c r="X2511" s="205"/>
      <c r="Y2511" s="205"/>
      <c r="AG2511" s="787"/>
    </row>
    <row r="2512" spans="1:33" x14ac:dyDescent="0.2">
      <c r="A2512" s="205"/>
      <c r="B2512" s="205"/>
      <c r="C2512" s="205"/>
      <c r="D2512" s="205"/>
      <c r="E2512" s="205"/>
      <c r="F2512" s="205"/>
      <c r="G2512" s="205"/>
      <c r="H2512" s="205"/>
      <c r="I2512" s="205"/>
      <c r="J2512" s="205"/>
      <c r="K2512" s="205"/>
      <c r="L2512" s="205"/>
      <c r="M2512" s="205"/>
      <c r="N2512" s="205"/>
      <c r="O2512" s="205"/>
      <c r="P2512" s="205"/>
      <c r="Q2512" s="205"/>
      <c r="R2512" s="205"/>
      <c r="S2512" s="205"/>
      <c r="T2512" s="205"/>
      <c r="X2512" s="205"/>
      <c r="Y2512" s="205"/>
      <c r="AG2512" s="787"/>
    </row>
    <row r="2513" spans="1:33" x14ac:dyDescent="0.2">
      <c r="A2513" s="205"/>
      <c r="B2513" s="205"/>
      <c r="C2513" s="205"/>
      <c r="D2513" s="205"/>
      <c r="E2513" s="205"/>
      <c r="F2513" s="205"/>
      <c r="G2513" s="205"/>
      <c r="H2513" s="205"/>
      <c r="I2513" s="205"/>
      <c r="J2513" s="205"/>
      <c r="K2513" s="205"/>
      <c r="L2513" s="205"/>
      <c r="M2513" s="205"/>
      <c r="N2513" s="205"/>
      <c r="O2513" s="205"/>
      <c r="P2513" s="205"/>
      <c r="Q2513" s="205"/>
      <c r="R2513" s="205"/>
      <c r="S2513" s="205"/>
      <c r="T2513" s="205"/>
      <c r="X2513" s="205"/>
      <c r="Y2513" s="205"/>
      <c r="AG2513" s="787"/>
    </row>
    <row r="2514" spans="1:33" x14ac:dyDescent="0.2">
      <c r="A2514" s="205"/>
      <c r="B2514" s="205"/>
      <c r="C2514" s="205"/>
      <c r="D2514" s="205"/>
      <c r="E2514" s="205"/>
      <c r="F2514" s="205"/>
      <c r="G2514" s="205"/>
      <c r="H2514" s="205"/>
      <c r="I2514" s="205"/>
      <c r="J2514" s="205"/>
      <c r="K2514" s="205"/>
      <c r="L2514" s="205"/>
      <c r="M2514" s="205"/>
      <c r="N2514" s="205"/>
      <c r="O2514" s="205"/>
      <c r="P2514" s="205"/>
      <c r="Q2514" s="205"/>
      <c r="R2514" s="205"/>
      <c r="S2514" s="205"/>
      <c r="T2514" s="205"/>
      <c r="X2514" s="205"/>
      <c r="Y2514" s="205"/>
      <c r="AG2514" s="787"/>
    </row>
    <row r="2515" spans="1:33" x14ac:dyDescent="0.2">
      <c r="A2515" s="205"/>
      <c r="B2515" s="205"/>
      <c r="C2515" s="205"/>
      <c r="D2515" s="205"/>
      <c r="E2515" s="205"/>
      <c r="F2515" s="205"/>
      <c r="G2515" s="205"/>
      <c r="H2515" s="205"/>
      <c r="I2515" s="205"/>
      <c r="J2515" s="205"/>
      <c r="K2515" s="205"/>
      <c r="L2515" s="205"/>
      <c r="M2515" s="205"/>
      <c r="N2515" s="205"/>
      <c r="O2515" s="205"/>
      <c r="P2515" s="205"/>
      <c r="Q2515" s="205"/>
      <c r="R2515" s="205"/>
      <c r="S2515" s="205"/>
      <c r="T2515" s="205"/>
      <c r="X2515" s="205"/>
      <c r="Y2515" s="205"/>
      <c r="AG2515" s="787"/>
    </row>
    <row r="2516" spans="1:33" x14ac:dyDescent="0.2">
      <c r="A2516" s="205"/>
      <c r="B2516" s="205"/>
      <c r="C2516" s="205"/>
      <c r="D2516" s="205"/>
      <c r="E2516" s="205"/>
      <c r="F2516" s="205"/>
      <c r="G2516" s="205"/>
      <c r="H2516" s="205"/>
      <c r="I2516" s="205"/>
      <c r="J2516" s="205"/>
      <c r="K2516" s="205"/>
      <c r="L2516" s="205"/>
      <c r="M2516" s="205"/>
      <c r="N2516" s="205"/>
      <c r="O2516" s="205"/>
      <c r="P2516" s="205"/>
      <c r="Q2516" s="205"/>
      <c r="R2516" s="205"/>
      <c r="S2516" s="205"/>
      <c r="T2516" s="205"/>
      <c r="X2516" s="205"/>
      <c r="Y2516" s="205"/>
      <c r="AG2516" s="787"/>
    </row>
    <row r="2517" spans="1:33" x14ac:dyDescent="0.2">
      <c r="A2517" s="205"/>
      <c r="B2517" s="205"/>
      <c r="C2517" s="205"/>
      <c r="D2517" s="205"/>
      <c r="E2517" s="205"/>
      <c r="F2517" s="205"/>
      <c r="G2517" s="205"/>
      <c r="H2517" s="205"/>
      <c r="I2517" s="205"/>
      <c r="J2517" s="205"/>
      <c r="K2517" s="205"/>
      <c r="L2517" s="205"/>
      <c r="M2517" s="205"/>
      <c r="N2517" s="205"/>
      <c r="O2517" s="205"/>
      <c r="P2517" s="205"/>
      <c r="Q2517" s="205"/>
      <c r="R2517" s="205"/>
      <c r="S2517" s="205"/>
      <c r="T2517" s="205"/>
      <c r="X2517" s="205"/>
      <c r="Y2517" s="205"/>
      <c r="AG2517" s="787"/>
    </row>
    <row r="2518" spans="1:33" x14ac:dyDescent="0.2">
      <c r="A2518" s="205"/>
      <c r="B2518" s="205"/>
      <c r="C2518" s="205"/>
      <c r="D2518" s="205"/>
      <c r="E2518" s="205"/>
      <c r="F2518" s="205"/>
      <c r="G2518" s="205"/>
      <c r="H2518" s="205"/>
      <c r="I2518" s="205"/>
      <c r="J2518" s="205"/>
      <c r="K2518" s="205"/>
      <c r="L2518" s="205"/>
      <c r="M2518" s="205"/>
      <c r="N2518" s="205"/>
      <c r="O2518" s="205"/>
      <c r="P2518" s="205"/>
      <c r="Q2518" s="205"/>
      <c r="R2518" s="205"/>
      <c r="S2518" s="205"/>
      <c r="T2518" s="205"/>
      <c r="X2518" s="205"/>
      <c r="Y2518" s="205"/>
      <c r="AG2518" s="787"/>
    </row>
    <row r="2519" spans="1:33" x14ac:dyDescent="0.2">
      <c r="A2519" s="205"/>
      <c r="B2519" s="205"/>
      <c r="C2519" s="205"/>
      <c r="D2519" s="205"/>
      <c r="E2519" s="205"/>
      <c r="F2519" s="205"/>
      <c r="G2519" s="205"/>
      <c r="H2519" s="205"/>
      <c r="I2519" s="205"/>
      <c r="J2519" s="205"/>
      <c r="K2519" s="205"/>
      <c r="L2519" s="205"/>
      <c r="M2519" s="205"/>
      <c r="N2519" s="205"/>
      <c r="O2519" s="205"/>
      <c r="P2519" s="205"/>
      <c r="Q2519" s="205"/>
      <c r="R2519" s="205"/>
      <c r="S2519" s="205"/>
      <c r="T2519" s="205"/>
      <c r="X2519" s="205"/>
      <c r="Y2519" s="205"/>
      <c r="AG2519" s="787"/>
    </row>
    <row r="2520" spans="1:33" x14ac:dyDescent="0.2">
      <c r="A2520" s="205"/>
      <c r="B2520" s="205"/>
      <c r="C2520" s="205"/>
      <c r="D2520" s="205"/>
      <c r="E2520" s="205"/>
      <c r="F2520" s="205"/>
      <c r="G2520" s="205"/>
      <c r="H2520" s="205"/>
      <c r="I2520" s="205"/>
      <c r="J2520" s="205"/>
      <c r="K2520" s="205"/>
      <c r="L2520" s="205"/>
      <c r="M2520" s="205"/>
      <c r="N2520" s="205"/>
      <c r="O2520" s="205"/>
      <c r="P2520" s="205"/>
      <c r="Q2520" s="205"/>
      <c r="R2520" s="205"/>
      <c r="S2520" s="205"/>
      <c r="T2520" s="205"/>
      <c r="X2520" s="205"/>
      <c r="Y2520" s="205"/>
      <c r="AG2520" s="787"/>
    </row>
    <row r="2521" spans="1:33" x14ac:dyDescent="0.2">
      <c r="A2521" s="205"/>
      <c r="B2521" s="205"/>
      <c r="C2521" s="205"/>
      <c r="D2521" s="205"/>
      <c r="E2521" s="205"/>
      <c r="F2521" s="205"/>
      <c r="G2521" s="205"/>
      <c r="H2521" s="205"/>
      <c r="I2521" s="205"/>
      <c r="J2521" s="205"/>
      <c r="K2521" s="205"/>
      <c r="L2521" s="205"/>
      <c r="M2521" s="205"/>
      <c r="N2521" s="205"/>
      <c r="O2521" s="205"/>
      <c r="P2521" s="205"/>
      <c r="Q2521" s="205"/>
      <c r="R2521" s="205"/>
      <c r="S2521" s="205"/>
      <c r="T2521" s="205"/>
      <c r="X2521" s="205"/>
      <c r="Y2521" s="205"/>
      <c r="AG2521" s="787"/>
    </row>
    <row r="2522" spans="1:33" x14ac:dyDescent="0.2">
      <c r="A2522" s="205"/>
      <c r="B2522" s="205"/>
      <c r="C2522" s="205"/>
      <c r="D2522" s="205"/>
      <c r="E2522" s="205"/>
      <c r="F2522" s="205"/>
      <c r="G2522" s="205"/>
      <c r="H2522" s="205"/>
      <c r="I2522" s="205"/>
      <c r="J2522" s="205"/>
      <c r="K2522" s="205"/>
      <c r="L2522" s="205"/>
      <c r="M2522" s="205"/>
      <c r="N2522" s="205"/>
      <c r="O2522" s="205"/>
      <c r="P2522" s="205"/>
      <c r="Q2522" s="205"/>
      <c r="R2522" s="205"/>
      <c r="S2522" s="205"/>
      <c r="T2522" s="205"/>
      <c r="X2522" s="205"/>
      <c r="Y2522" s="205"/>
      <c r="AG2522" s="787"/>
    </row>
    <row r="2523" spans="1:33" x14ac:dyDescent="0.2">
      <c r="A2523" s="205"/>
      <c r="B2523" s="205"/>
      <c r="C2523" s="205"/>
      <c r="D2523" s="205"/>
      <c r="E2523" s="205"/>
      <c r="F2523" s="205"/>
      <c r="G2523" s="205"/>
      <c r="H2523" s="205"/>
      <c r="I2523" s="205"/>
      <c r="J2523" s="205"/>
      <c r="K2523" s="205"/>
      <c r="L2523" s="205"/>
      <c r="M2523" s="205"/>
      <c r="N2523" s="205"/>
      <c r="O2523" s="205"/>
      <c r="P2523" s="205"/>
      <c r="Q2523" s="205"/>
      <c r="R2523" s="205"/>
      <c r="S2523" s="205"/>
      <c r="T2523" s="205"/>
      <c r="X2523" s="205"/>
      <c r="Y2523" s="205"/>
      <c r="AG2523" s="787"/>
    </row>
    <row r="2524" spans="1:33" x14ac:dyDescent="0.2">
      <c r="A2524" s="205"/>
      <c r="B2524" s="205"/>
      <c r="C2524" s="205"/>
      <c r="D2524" s="205"/>
      <c r="E2524" s="205"/>
      <c r="F2524" s="205"/>
      <c r="G2524" s="205"/>
      <c r="H2524" s="205"/>
      <c r="I2524" s="205"/>
      <c r="J2524" s="205"/>
      <c r="K2524" s="205"/>
      <c r="L2524" s="205"/>
      <c r="M2524" s="205"/>
      <c r="N2524" s="205"/>
      <c r="O2524" s="205"/>
      <c r="P2524" s="205"/>
      <c r="Q2524" s="205"/>
      <c r="R2524" s="205"/>
      <c r="S2524" s="205"/>
      <c r="T2524" s="205"/>
      <c r="X2524" s="205"/>
      <c r="Y2524" s="205"/>
      <c r="AG2524" s="787"/>
    </row>
    <row r="2525" spans="1:33" x14ac:dyDescent="0.2">
      <c r="A2525" s="205"/>
      <c r="B2525" s="205"/>
      <c r="C2525" s="205"/>
      <c r="D2525" s="205"/>
      <c r="E2525" s="205"/>
      <c r="F2525" s="205"/>
      <c r="G2525" s="205"/>
      <c r="H2525" s="205"/>
      <c r="I2525" s="205"/>
      <c r="J2525" s="205"/>
      <c r="K2525" s="205"/>
      <c r="L2525" s="205"/>
      <c r="M2525" s="205"/>
      <c r="N2525" s="205"/>
      <c r="O2525" s="205"/>
      <c r="P2525" s="205"/>
      <c r="Q2525" s="205"/>
      <c r="R2525" s="205"/>
      <c r="S2525" s="205"/>
      <c r="T2525" s="205"/>
      <c r="X2525" s="205"/>
      <c r="Y2525" s="205"/>
      <c r="AG2525" s="787"/>
    </row>
    <row r="2526" spans="1:33" x14ac:dyDescent="0.2">
      <c r="A2526" s="205"/>
      <c r="B2526" s="205"/>
      <c r="C2526" s="205"/>
      <c r="D2526" s="205"/>
      <c r="E2526" s="205"/>
      <c r="F2526" s="205"/>
      <c r="G2526" s="205"/>
      <c r="H2526" s="205"/>
      <c r="I2526" s="205"/>
      <c r="J2526" s="205"/>
      <c r="K2526" s="205"/>
      <c r="L2526" s="205"/>
      <c r="M2526" s="205"/>
      <c r="N2526" s="205"/>
      <c r="O2526" s="205"/>
      <c r="P2526" s="205"/>
      <c r="Q2526" s="205"/>
      <c r="R2526" s="205"/>
      <c r="S2526" s="205"/>
      <c r="T2526" s="205"/>
      <c r="X2526" s="205"/>
      <c r="Y2526" s="205"/>
      <c r="AG2526" s="787"/>
    </row>
    <row r="2527" spans="1:33" x14ac:dyDescent="0.2">
      <c r="A2527" s="205"/>
      <c r="B2527" s="205"/>
      <c r="C2527" s="205"/>
      <c r="D2527" s="205"/>
      <c r="E2527" s="205"/>
      <c r="F2527" s="205"/>
      <c r="G2527" s="205"/>
      <c r="H2527" s="205"/>
      <c r="I2527" s="205"/>
      <c r="J2527" s="205"/>
      <c r="K2527" s="205"/>
      <c r="L2527" s="205"/>
      <c r="M2527" s="205"/>
      <c r="N2527" s="205"/>
      <c r="O2527" s="205"/>
      <c r="P2527" s="205"/>
      <c r="Q2527" s="205"/>
      <c r="R2527" s="205"/>
      <c r="S2527" s="205"/>
      <c r="T2527" s="205"/>
      <c r="X2527" s="205"/>
      <c r="Y2527" s="205"/>
      <c r="AG2527" s="787"/>
    </row>
    <row r="2528" spans="1:33" x14ac:dyDescent="0.2">
      <c r="A2528" s="205"/>
      <c r="B2528" s="205"/>
      <c r="C2528" s="205"/>
      <c r="D2528" s="205"/>
      <c r="E2528" s="205"/>
      <c r="F2528" s="205"/>
      <c r="G2528" s="205"/>
      <c r="H2528" s="205"/>
      <c r="I2528" s="205"/>
      <c r="J2528" s="205"/>
      <c r="K2528" s="205"/>
      <c r="L2528" s="205"/>
      <c r="M2528" s="205"/>
      <c r="N2528" s="205"/>
      <c r="O2528" s="205"/>
      <c r="P2528" s="205"/>
      <c r="Q2528" s="205"/>
      <c r="R2528" s="205"/>
      <c r="S2528" s="205"/>
      <c r="T2528" s="205"/>
      <c r="X2528" s="205"/>
      <c r="Y2528" s="205"/>
      <c r="AG2528" s="787"/>
    </row>
    <row r="2529" spans="1:33" x14ac:dyDescent="0.2">
      <c r="A2529" s="205"/>
      <c r="B2529" s="205"/>
      <c r="C2529" s="205"/>
      <c r="D2529" s="205"/>
      <c r="E2529" s="205"/>
      <c r="F2529" s="205"/>
      <c r="G2529" s="205"/>
      <c r="H2529" s="205"/>
      <c r="I2529" s="205"/>
      <c r="J2529" s="205"/>
      <c r="K2529" s="205"/>
      <c r="L2529" s="205"/>
      <c r="M2529" s="205"/>
      <c r="N2529" s="205"/>
      <c r="O2529" s="205"/>
      <c r="P2529" s="205"/>
      <c r="Q2529" s="205"/>
      <c r="R2529" s="205"/>
      <c r="S2529" s="205"/>
      <c r="T2529" s="205"/>
      <c r="X2529" s="205"/>
      <c r="Y2529" s="205"/>
      <c r="AG2529" s="787"/>
    </row>
    <row r="2530" spans="1:33" x14ac:dyDescent="0.2">
      <c r="A2530" s="205"/>
      <c r="B2530" s="205"/>
      <c r="C2530" s="205"/>
      <c r="D2530" s="205"/>
      <c r="E2530" s="205"/>
      <c r="F2530" s="205"/>
      <c r="G2530" s="205"/>
      <c r="H2530" s="205"/>
      <c r="I2530" s="205"/>
      <c r="J2530" s="205"/>
      <c r="K2530" s="205"/>
      <c r="L2530" s="205"/>
      <c r="M2530" s="205"/>
      <c r="N2530" s="205"/>
      <c r="O2530" s="205"/>
      <c r="P2530" s="205"/>
      <c r="Q2530" s="205"/>
      <c r="R2530" s="205"/>
      <c r="S2530" s="205"/>
      <c r="T2530" s="205"/>
      <c r="X2530" s="205"/>
      <c r="Y2530" s="205"/>
      <c r="AG2530" s="787"/>
    </row>
    <row r="2531" spans="1:33" x14ac:dyDescent="0.2">
      <c r="A2531" s="205"/>
      <c r="B2531" s="205"/>
      <c r="C2531" s="205"/>
      <c r="D2531" s="205"/>
      <c r="E2531" s="205"/>
      <c r="F2531" s="205"/>
      <c r="G2531" s="205"/>
      <c r="H2531" s="205"/>
      <c r="I2531" s="205"/>
      <c r="J2531" s="205"/>
      <c r="K2531" s="205"/>
      <c r="L2531" s="205"/>
      <c r="M2531" s="205"/>
      <c r="N2531" s="205"/>
      <c r="O2531" s="205"/>
      <c r="P2531" s="205"/>
      <c r="Q2531" s="205"/>
      <c r="R2531" s="205"/>
      <c r="S2531" s="205"/>
      <c r="T2531" s="205"/>
      <c r="X2531" s="205"/>
      <c r="Y2531" s="205"/>
      <c r="AG2531" s="787"/>
    </row>
    <row r="2532" spans="1:33" x14ac:dyDescent="0.2">
      <c r="A2532" s="205"/>
      <c r="B2532" s="205"/>
      <c r="C2532" s="205"/>
      <c r="D2532" s="205"/>
      <c r="E2532" s="205"/>
      <c r="F2532" s="205"/>
      <c r="G2532" s="205"/>
      <c r="H2532" s="205"/>
      <c r="I2532" s="205"/>
      <c r="J2532" s="205"/>
      <c r="K2532" s="205"/>
      <c r="L2532" s="205"/>
      <c r="M2532" s="205"/>
      <c r="N2532" s="205"/>
      <c r="O2532" s="205"/>
      <c r="P2532" s="205"/>
      <c r="Q2532" s="205"/>
      <c r="R2532" s="205"/>
      <c r="S2532" s="205"/>
      <c r="T2532" s="205"/>
      <c r="X2532" s="205"/>
      <c r="Y2532" s="205"/>
      <c r="AG2532" s="787"/>
    </row>
    <row r="2533" spans="1:33" x14ac:dyDescent="0.2">
      <c r="A2533" s="205"/>
      <c r="B2533" s="205"/>
      <c r="C2533" s="205"/>
      <c r="D2533" s="205"/>
      <c r="E2533" s="205"/>
      <c r="F2533" s="205"/>
      <c r="G2533" s="205"/>
      <c r="H2533" s="205"/>
      <c r="I2533" s="205"/>
      <c r="J2533" s="205"/>
      <c r="K2533" s="205"/>
      <c r="L2533" s="205"/>
      <c r="M2533" s="205"/>
      <c r="N2533" s="205"/>
      <c r="O2533" s="205"/>
      <c r="P2533" s="205"/>
      <c r="Q2533" s="205"/>
      <c r="R2533" s="205"/>
      <c r="S2533" s="205"/>
      <c r="T2533" s="205"/>
      <c r="X2533" s="205"/>
      <c r="Y2533" s="205"/>
      <c r="AG2533" s="787"/>
    </row>
    <row r="2534" spans="1:33" x14ac:dyDescent="0.2">
      <c r="A2534" s="205"/>
      <c r="B2534" s="205"/>
      <c r="C2534" s="205"/>
      <c r="D2534" s="205"/>
      <c r="E2534" s="205"/>
      <c r="F2534" s="205"/>
      <c r="G2534" s="205"/>
      <c r="H2534" s="205"/>
      <c r="I2534" s="205"/>
      <c r="J2534" s="205"/>
      <c r="K2534" s="205"/>
      <c r="L2534" s="205"/>
      <c r="M2534" s="205"/>
      <c r="N2534" s="205"/>
      <c r="O2534" s="205"/>
      <c r="P2534" s="205"/>
      <c r="Q2534" s="205"/>
      <c r="R2534" s="205"/>
      <c r="S2534" s="205"/>
      <c r="T2534" s="205"/>
      <c r="X2534" s="205"/>
      <c r="Y2534" s="205"/>
      <c r="AG2534" s="787"/>
    </row>
    <row r="2535" spans="1:33" x14ac:dyDescent="0.2">
      <c r="A2535" s="205"/>
      <c r="B2535" s="205"/>
      <c r="C2535" s="205"/>
      <c r="D2535" s="205"/>
      <c r="E2535" s="205"/>
      <c r="F2535" s="205"/>
      <c r="G2535" s="205"/>
      <c r="H2535" s="205"/>
      <c r="I2535" s="205"/>
      <c r="J2535" s="205"/>
      <c r="K2535" s="205"/>
      <c r="L2535" s="205"/>
      <c r="M2535" s="205"/>
      <c r="N2535" s="205"/>
      <c r="O2535" s="205"/>
      <c r="P2535" s="205"/>
      <c r="Q2535" s="205"/>
      <c r="R2535" s="205"/>
      <c r="S2535" s="205"/>
      <c r="T2535" s="205"/>
      <c r="X2535" s="205"/>
      <c r="Y2535" s="205"/>
      <c r="AG2535" s="787"/>
    </row>
    <row r="2536" spans="1:33" x14ac:dyDescent="0.2">
      <c r="A2536" s="205"/>
      <c r="B2536" s="205"/>
      <c r="C2536" s="205"/>
      <c r="D2536" s="205"/>
      <c r="E2536" s="205"/>
      <c r="F2536" s="205"/>
      <c r="G2536" s="205"/>
      <c r="H2536" s="205"/>
      <c r="I2536" s="205"/>
      <c r="J2536" s="205"/>
      <c r="K2536" s="205"/>
      <c r="L2536" s="205"/>
      <c r="M2536" s="205"/>
      <c r="N2536" s="205"/>
      <c r="O2536" s="205"/>
      <c r="P2536" s="205"/>
      <c r="Q2536" s="205"/>
      <c r="R2536" s="205"/>
      <c r="S2536" s="205"/>
      <c r="T2536" s="205"/>
      <c r="X2536" s="205"/>
      <c r="Y2536" s="205"/>
      <c r="AG2536" s="787"/>
    </row>
    <row r="2537" spans="1:33" x14ac:dyDescent="0.2">
      <c r="A2537" s="205"/>
      <c r="B2537" s="205"/>
      <c r="C2537" s="205"/>
      <c r="D2537" s="205"/>
      <c r="E2537" s="205"/>
      <c r="F2537" s="205"/>
      <c r="G2537" s="205"/>
      <c r="H2537" s="205"/>
      <c r="I2537" s="205"/>
      <c r="J2537" s="205"/>
      <c r="K2537" s="205"/>
      <c r="L2537" s="205"/>
      <c r="M2537" s="205"/>
      <c r="N2537" s="205"/>
      <c r="O2537" s="205"/>
      <c r="P2537" s="205"/>
      <c r="Q2537" s="205"/>
      <c r="R2537" s="205"/>
      <c r="S2537" s="205"/>
      <c r="T2537" s="205"/>
      <c r="X2537" s="205"/>
      <c r="Y2537" s="205"/>
      <c r="AG2537" s="787"/>
    </row>
    <row r="2538" spans="1:33" x14ac:dyDescent="0.2">
      <c r="A2538" s="205"/>
      <c r="B2538" s="205"/>
      <c r="C2538" s="205"/>
      <c r="D2538" s="205"/>
      <c r="E2538" s="205"/>
      <c r="F2538" s="205"/>
      <c r="G2538" s="205"/>
      <c r="H2538" s="205"/>
      <c r="I2538" s="205"/>
      <c r="J2538" s="205"/>
      <c r="K2538" s="205"/>
      <c r="L2538" s="205"/>
      <c r="M2538" s="205"/>
      <c r="N2538" s="205"/>
      <c r="O2538" s="205"/>
      <c r="P2538" s="205"/>
      <c r="Q2538" s="205"/>
      <c r="R2538" s="205"/>
      <c r="S2538" s="205"/>
      <c r="T2538" s="205"/>
      <c r="X2538" s="205"/>
      <c r="Y2538" s="205"/>
      <c r="AG2538" s="787"/>
    </row>
    <row r="2539" spans="1:33" x14ac:dyDescent="0.2">
      <c r="A2539" s="205"/>
      <c r="B2539" s="205"/>
      <c r="C2539" s="205"/>
      <c r="D2539" s="205"/>
      <c r="E2539" s="205"/>
      <c r="F2539" s="205"/>
      <c r="G2539" s="205"/>
      <c r="H2539" s="205"/>
      <c r="I2539" s="205"/>
      <c r="J2539" s="205"/>
      <c r="K2539" s="205"/>
      <c r="L2539" s="205"/>
      <c r="M2539" s="205"/>
      <c r="N2539" s="205"/>
      <c r="O2539" s="205"/>
      <c r="P2539" s="205"/>
      <c r="Q2539" s="205"/>
      <c r="R2539" s="205"/>
      <c r="S2539" s="205"/>
      <c r="T2539" s="205"/>
      <c r="X2539" s="205"/>
      <c r="Y2539" s="205"/>
      <c r="AG2539" s="787"/>
    </row>
    <row r="2540" spans="1:33" x14ac:dyDescent="0.2">
      <c r="A2540" s="205"/>
      <c r="B2540" s="205"/>
      <c r="C2540" s="205"/>
      <c r="D2540" s="205"/>
      <c r="E2540" s="205"/>
      <c r="F2540" s="205"/>
      <c r="G2540" s="205"/>
      <c r="H2540" s="205"/>
      <c r="I2540" s="205"/>
      <c r="J2540" s="205"/>
      <c r="K2540" s="205"/>
      <c r="L2540" s="205"/>
      <c r="M2540" s="205"/>
      <c r="N2540" s="205"/>
      <c r="O2540" s="205"/>
      <c r="P2540" s="205"/>
      <c r="Q2540" s="205"/>
      <c r="R2540" s="205"/>
      <c r="S2540" s="205"/>
      <c r="T2540" s="205"/>
      <c r="X2540" s="205"/>
      <c r="Y2540" s="205"/>
      <c r="AG2540" s="787"/>
    </row>
    <row r="2541" spans="1:33" x14ac:dyDescent="0.2">
      <c r="A2541" s="205"/>
      <c r="B2541" s="205"/>
      <c r="C2541" s="205"/>
      <c r="D2541" s="205"/>
      <c r="E2541" s="205"/>
      <c r="F2541" s="205"/>
      <c r="G2541" s="205"/>
      <c r="H2541" s="205"/>
      <c r="I2541" s="205"/>
      <c r="J2541" s="205"/>
      <c r="K2541" s="205"/>
      <c r="L2541" s="205"/>
      <c r="M2541" s="205"/>
      <c r="N2541" s="205"/>
      <c r="O2541" s="205"/>
      <c r="P2541" s="205"/>
      <c r="Q2541" s="205"/>
      <c r="R2541" s="205"/>
      <c r="S2541" s="205"/>
      <c r="T2541" s="205"/>
      <c r="X2541" s="205"/>
      <c r="Y2541" s="205"/>
      <c r="AG2541" s="787"/>
    </row>
    <row r="2542" spans="1:33" x14ac:dyDescent="0.2">
      <c r="A2542" s="205"/>
      <c r="B2542" s="205"/>
      <c r="C2542" s="205"/>
      <c r="D2542" s="205"/>
      <c r="E2542" s="205"/>
      <c r="F2542" s="205"/>
      <c r="G2542" s="205"/>
      <c r="H2542" s="205"/>
      <c r="I2542" s="205"/>
      <c r="J2542" s="205"/>
      <c r="K2542" s="205"/>
      <c r="L2542" s="205"/>
      <c r="M2542" s="205"/>
      <c r="N2542" s="205"/>
      <c r="O2542" s="205"/>
      <c r="P2542" s="205"/>
      <c r="Q2542" s="205"/>
      <c r="R2542" s="205"/>
      <c r="S2542" s="205"/>
      <c r="T2542" s="205"/>
      <c r="X2542" s="205"/>
      <c r="Y2542" s="205"/>
      <c r="AG2542" s="787"/>
    </row>
    <row r="2543" spans="1:33" x14ac:dyDescent="0.2">
      <c r="A2543" s="205"/>
      <c r="B2543" s="205"/>
      <c r="C2543" s="205"/>
      <c r="D2543" s="205"/>
      <c r="E2543" s="205"/>
      <c r="F2543" s="205"/>
      <c r="G2543" s="205"/>
      <c r="H2543" s="205"/>
      <c r="I2543" s="205"/>
      <c r="J2543" s="205"/>
      <c r="K2543" s="205"/>
      <c r="L2543" s="205"/>
      <c r="M2543" s="205"/>
      <c r="N2543" s="205"/>
      <c r="O2543" s="205"/>
      <c r="P2543" s="205"/>
      <c r="Q2543" s="205"/>
      <c r="R2543" s="205"/>
      <c r="S2543" s="205"/>
      <c r="T2543" s="205"/>
      <c r="X2543" s="205"/>
      <c r="Y2543" s="205"/>
      <c r="AG2543" s="787"/>
    </row>
    <row r="2544" spans="1:33" x14ac:dyDescent="0.2">
      <c r="A2544" s="205"/>
      <c r="B2544" s="205"/>
      <c r="C2544" s="205"/>
      <c r="D2544" s="205"/>
      <c r="E2544" s="205"/>
      <c r="F2544" s="205"/>
      <c r="G2544" s="205"/>
      <c r="H2544" s="205"/>
      <c r="I2544" s="205"/>
      <c r="J2544" s="205"/>
      <c r="K2544" s="205"/>
      <c r="L2544" s="205"/>
      <c r="M2544" s="205"/>
      <c r="N2544" s="205"/>
      <c r="O2544" s="205"/>
      <c r="P2544" s="205"/>
      <c r="Q2544" s="205"/>
      <c r="R2544" s="205"/>
      <c r="S2544" s="205"/>
      <c r="T2544" s="205"/>
      <c r="X2544" s="205"/>
      <c r="Y2544" s="205"/>
      <c r="AG2544" s="787"/>
    </row>
    <row r="2545" spans="1:33" x14ac:dyDescent="0.2">
      <c r="A2545" s="205"/>
      <c r="B2545" s="205"/>
      <c r="C2545" s="205"/>
      <c r="D2545" s="205"/>
      <c r="E2545" s="205"/>
      <c r="F2545" s="205"/>
      <c r="G2545" s="205"/>
      <c r="H2545" s="205"/>
      <c r="I2545" s="205"/>
      <c r="J2545" s="205"/>
      <c r="K2545" s="205"/>
      <c r="L2545" s="205"/>
      <c r="M2545" s="205"/>
      <c r="N2545" s="205"/>
      <c r="O2545" s="205"/>
      <c r="P2545" s="205"/>
      <c r="Q2545" s="205"/>
      <c r="R2545" s="205"/>
      <c r="S2545" s="205"/>
      <c r="T2545" s="205"/>
      <c r="X2545" s="205"/>
      <c r="Y2545" s="205"/>
      <c r="AG2545" s="787"/>
    </row>
    <row r="2546" spans="1:33" x14ac:dyDescent="0.2">
      <c r="A2546" s="205"/>
      <c r="B2546" s="205"/>
      <c r="C2546" s="205"/>
      <c r="D2546" s="205"/>
      <c r="E2546" s="205"/>
      <c r="F2546" s="205"/>
      <c r="G2546" s="205"/>
      <c r="H2546" s="205"/>
      <c r="I2546" s="205"/>
      <c r="J2546" s="205"/>
      <c r="K2546" s="205"/>
      <c r="L2546" s="205"/>
      <c r="M2546" s="205"/>
      <c r="N2546" s="205"/>
      <c r="O2546" s="205"/>
      <c r="P2546" s="205"/>
      <c r="Q2546" s="205"/>
      <c r="R2546" s="205"/>
      <c r="S2546" s="205"/>
      <c r="T2546" s="205"/>
      <c r="X2546" s="205"/>
      <c r="Y2546" s="205"/>
      <c r="AG2546" s="787"/>
    </row>
    <row r="2547" spans="1:33" x14ac:dyDescent="0.2">
      <c r="A2547" s="205"/>
      <c r="B2547" s="205"/>
      <c r="C2547" s="205"/>
      <c r="D2547" s="205"/>
      <c r="E2547" s="205"/>
      <c r="F2547" s="205"/>
      <c r="G2547" s="205"/>
      <c r="H2547" s="205"/>
      <c r="I2547" s="205"/>
      <c r="J2547" s="205"/>
      <c r="K2547" s="205"/>
      <c r="L2547" s="205"/>
      <c r="M2547" s="205"/>
      <c r="N2547" s="205"/>
      <c r="O2547" s="205"/>
      <c r="P2547" s="205"/>
      <c r="Q2547" s="205"/>
      <c r="R2547" s="205"/>
      <c r="S2547" s="205"/>
      <c r="T2547" s="205"/>
      <c r="X2547" s="205"/>
      <c r="Y2547" s="205"/>
      <c r="AG2547" s="787"/>
    </row>
    <row r="2548" spans="1:33" x14ac:dyDescent="0.2">
      <c r="A2548" s="205"/>
      <c r="B2548" s="205"/>
      <c r="C2548" s="205"/>
      <c r="D2548" s="205"/>
      <c r="E2548" s="205"/>
      <c r="F2548" s="205"/>
      <c r="G2548" s="205"/>
      <c r="H2548" s="205"/>
      <c r="I2548" s="205"/>
      <c r="J2548" s="205"/>
      <c r="K2548" s="205"/>
      <c r="L2548" s="205"/>
      <c r="M2548" s="205"/>
      <c r="N2548" s="205"/>
      <c r="O2548" s="205"/>
      <c r="P2548" s="205"/>
      <c r="Q2548" s="205"/>
      <c r="R2548" s="205"/>
      <c r="S2548" s="205"/>
      <c r="T2548" s="205"/>
      <c r="X2548" s="205"/>
      <c r="Y2548" s="205"/>
      <c r="AG2548" s="787"/>
    </row>
    <row r="2549" spans="1:33" x14ac:dyDescent="0.2">
      <c r="A2549" s="205"/>
      <c r="B2549" s="205"/>
      <c r="C2549" s="205"/>
      <c r="D2549" s="205"/>
      <c r="E2549" s="205"/>
      <c r="F2549" s="205"/>
      <c r="G2549" s="205"/>
      <c r="H2549" s="205"/>
      <c r="I2549" s="205"/>
      <c r="J2549" s="205"/>
      <c r="K2549" s="205"/>
      <c r="L2549" s="205"/>
      <c r="M2549" s="205"/>
      <c r="N2549" s="205"/>
      <c r="O2549" s="205"/>
      <c r="P2549" s="205"/>
      <c r="Q2549" s="205"/>
      <c r="R2549" s="205"/>
      <c r="S2549" s="205"/>
      <c r="T2549" s="205"/>
      <c r="X2549" s="205"/>
      <c r="Y2549" s="205"/>
      <c r="AG2549" s="787"/>
    </row>
    <row r="2550" spans="1:33" x14ac:dyDescent="0.2">
      <c r="A2550" s="205"/>
      <c r="B2550" s="205"/>
      <c r="C2550" s="205"/>
      <c r="D2550" s="205"/>
      <c r="E2550" s="205"/>
      <c r="F2550" s="205"/>
      <c r="G2550" s="205"/>
      <c r="H2550" s="205"/>
      <c r="I2550" s="205"/>
      <c r="J2550" s="205"/>
      <c r="K2550" s="205"/>
      <c r="L2550" s="205"/>
      <c r="M2550" s="205"/>
      <c r="N2550" s="205"/>
      <c r="O2550" s="205"/>
      <c r="P2550" s="205"/>
      <c r="Q2550" s="205"/>
      <c r="R2550" s="205"/>
      <c r="S2550" s="205"/>
      <c r="T2550" s="205"/>
      <c r="X2550" s="205"/>
      <c r="Y2550" s="205"/>
      <c r="AG2550" s="787"/>
    </row>
    <row r="2551" spans="1:33" x14ac:dyDescent="0.2">
      <c r="A2551" s="205"/>
      <c r="B2551" s="205"/>
      <c r="C2551" s="205"/>
      <c r="D2551" s="205"/>
      <c r="E2551" s="205"/>
      <c r="F2551" s="205"/>
      <c r="G2551" s="205"/>
      <c r="H2551" s="205"/>
      <c r="I2551" s="205"/>
      <c r="J2551" s="205"/>
      <c r="K2551" s="205"/>
      <c r="L2551" s="205"/>
      <c r="M2551" s="205"/>
      <c r="N2551" s="205"/>
      <c r="O2551" s="205"/>
      <c r="P2551" s="205"/>
      <c r="Q2551" s="205"/>
      <c r="R2551" s="205"/>
      <c r="S2551" s="205"/>
      <c r="T2551" s="205"/>
      <c r="X2551" s="205"/>
      <c r="Y2551" s="205"/>
      <c r="AG2551" s="787"/>
    </row>
    <row r="2552" spans="1:33" x14ac:dyDescent="0.2">
      <c r="A2552" s="205"/>
      <c r="B2552" s="205"/>
      <c r="C2552" s="205"/>
      <c r="D2552" s="205"/>
      <c r="E2552" s="205"/>
      <c r="F2552" s="205"/>
      <c r="G2552" s="205"/>
      <c r="H2552" s="205"/>
      <c r="I2552" s="205"/>
      <c r="J2552" s="205"/>
      <c r="K2552" s="205"/>
      <c r="L2552" s="205"/>
      <c r="M2552" s="205"/>
      <c r="N2552" s="205"/>
      <c r="O2552" s="205"/>
      <c r="P2552" s="205"/>
      <c r="Q2552" s="205"/>
      <c r="R2552" s="205"/>
      <c r="S2552" s="205"/>
      <c r="T2552" s="205"/>
      <c r="X2552" s="205"/>
      <c r="Y2552" s="205"/>
      <c r="AG2552" s="787"/>
    </row>
    <row r="2553" spans="1:33" x14ac:dyDescent="0.2">
      <c r="A2553" s="205"/>
      <c r="B2553" s="205"/>
      <c r="C2553" s="205"/>
      <c r="D2553" s="205"/>
      <c r="E2553" s="205"/>
      <c r="F2553" s="205"/>
      <c r="G2553" s="205"/>
      <c r="H2553" s="205"/>
      <c r="I2553" s="205"/>
      <c r="J2553" s="205"/>
      <c r="K2553" s="205"/>
      <c r="L2553" s="205"/>
      <c r="M2553" s="205"/>
      <c r="N2553" s="205"/>
      <c r="O2553" s="205"/>
      <c r="P2553" s="205"/>
      <c r="Q2553" s="205"/>
      <c r="R2553" s="205"/>
      <c r="S2553" s="205"/>
      <c r="T2553" s="205"/>
      <c r="X2553" s="205"/>
      <c r="Y2553" s="205"/>
      <c r="AG2553" s="787"/>
    </row>
    <row r="2554" spans="1:33" x14ac:dyDescent="0.2">
      <c r="A2554" s="205"/>
      <c r="B2554" s="205"/>
      <c r="C2554" s="205"/>
      <c r="D2554" s="205"/>
      <c r="E2554" s="205"/>
      <c r="F2554" s="205"/>
      <c r="G2554" s="205"/>
      <c r="H2554" s="205"/>
      <c r="I2554" s="205"/>
      <c r="J2554" s="205"/>
      <c r="K2554" s="205"/>
      <c r="L2554" s="205"/>
      <c r="M2554" s="205"/>
      <c r="N2554" s="205"/>
      <c r="O2554" s="205"/>
      <c r="P2554" s="205"/>
      <c r="Q2554" s="205"/>
      <c r="R2554" s="205"/>
      <c r="S2554" s="205"/>
      <c r="T2554" s="205"/>
      <c r="X2554" s="205"/>
      <c r="Y2554" s="205"/>
      <c r="AG2554" s="787"/>
    </row>
    <row r="2555" spans="1:33" x14ac:dyDescent="0.2">
      <c r="A2555" s="205"/>
      <c r="B2555" s="205"/>
      <c r="C2555" s="205"/>
      <c r="D2555" s="205"/>
      <c r="E2555" s="205"/>
      <c r="F2555" s="205"/>
      <c r="G2555" s="205"/>
      <c r="H2555" s="205"/>
      <c r="I2555" s="205"/>
      <c r="J2555" s="205"/>
      <c r="K2555" s="205"/>
      <c r="L2555" s="205"/>
      <c r="M2555" s="205"/>
      <c r="N2555" s="205"/>
      <c r="O2555" s="205"/>
      <c r="P2555" s="205"/>
      <c r="Q2555" s="205"/>
      <c r="R2555" s="205"/>
      <c r="S2555" s="205"/>
      <c r="T2555" s="205"/>
      <c r="X2555" s="205"/>
      <c r="Y2555" s="205"/>
      <c r="AG2555" s="787"/>
    </row>
    <row r="2556" spans="1:33" x14ac:dyDescent="0.2">
      <c r="A2556" s="205"/>
      <c r="B2556" s="205"/>
      <c r="C2556" s="205"/>
      <c r="D2556" s="205"/>
      <c r="E2556" s="205"/>
      <c r="F2556" s="205"/>
      <c r="G2556" s="205"/>
      <c r="H2556" s="205"/>
      <c r="I2556" s="205"/>
      <c r="J2556" s="205"/>
      <c r="K2556" s="205"/>
      <c r="L2556" s="205"/>
      <c r="M2556" s="205"/>
      <c r="N2556" s="205"/>
      <c r="O2556" s="205"/>
      <c r="P2556" s="205"/>
      <c r="Q2556" s="205"/>
      <c r="R2556" s="205"/>
      <c r="S2556" s="205"/>
      <c r="T2556" s="205"/>
      <c r="X2556" s="205"/>
      <c r="Y2556" s="205"/>
      <c r="AG2556" s="787"/>
    </row>
    <row r="2557" spans="1:33" x14ac:dyDescent="0.2">
      <c r="A2557" s="205"/>
      <c r="B2557" s="205"/>
      <c r="C2557" s="205"/>
      <c r="D2557" s="205"/>
      <c r="E2557" s="205"/>
      <c r="F2557" s="205"/>
      <c r="G2557" s="205"/>
      <c r="H2557" s="205"/>
      <c r="I2557" s="205"/>
      <c r="J2557" s="205"/>
      <c r="K2557" s="205"/>
      <c r="L2557" s="205"/>
      <c r="M2557" s="205"/>
      <c r="N2557" s="205"/>
      <c r="O2557" s="205"/>
      <c r="P2557" s="205"/>
      <c r="Q2557" s="205"/>
      <c r="R2557" s="205"/>
      <c r="S2557" s="205"/>
      <c r="T2557" s="205"/>
      <c r="X2557" s="205"/>
      <c r="Y2557" s="205"/>
      <c r="AG2557" s="787"/>
    </row>
    <row r="2558" spans="1:33" x14ac:dyDescent="0.2">
      <c r="A2558" s="205"/>
      <c r="B2558" s="205"/>
      <c r="C2558" s="205"/>
      <c r="D2558" s="205"/>
      <c r="E2558" s="205"/>
      <c r="F2558" s="205"/>
      <c r="G2558" s="205"/>
      <c r="H2558" s="205"/>
      <c r="I2558" s="205"/>
      <c r="J2558" s="205"/>
      <c r="K2558" s="205"/>
      <c r="L2558" s="205"/>
      <c r="M2558" s="205"/>
      <c r="N2558" s="205"/>
      <c r="O2558" s="205"/>
      <c r="P2558" s="205"/>
      <c r="Q2558" s="205"/>
      <c r="R2558" s="205"/>
      <c r="S2558" s="205"/>
      <c r="T2558" s="205"/>
      <c r="X2558" s="205"/>
      <c r="Y2558" s="205"/>
      <c r="AG2558" s="787"/>
    </row>
    <row r="2559" spans="1:33" x14ac:dyDescent="0.2">
      <c r="A2559" s="205"/>
      <c r="B2559" s="205"/>
      <c r="C2559" s="205"/>
      <c r="D2559" s="205"/>
      <c r="E2559" s="205"/>
      <c r="F2559" s="205"/>
      <c r="G2559" s="205"/>
      <c r="H2559" s="205"/>
      <c r="I2559" s="205"/>
      <c r="J2559" s="205"/>
      <c r="K2559" s="205"/>
      <c r="L2559" s="205"/>
      <c r="M2559" s="205"/>
      <c r="N2559" s="205"/>
      <c r="O2559" s="205"/>
      <c r="P2559" s="205"/>
      <c r="Q2559" s="205"/>
      <c r="R2559" s="205"/>
      <c r="S2559" s="205"/>
      <c r="T2559" s="205"/>
      <c r="X2559" s="205"/>
      <c r="Y2559" s="205"/>
      <c r="AG2559" s="787"/>
    </row>
    <row r="2560" spans="1:33" x14ac:dyDescent="0.2">
      <c r="A2560" s="205"/>
      <c r="B2560" s="205"/>
      <c r="C2560" s="205"/>
      <c r="D2560" s="205"/>
      <c r="E2560" s="205"/>
      <c r="F2560" s="205"/>
      <c r="G2560" s="205"/>
      <c r="H2560" s="205"/>
      <c r="I2560" s="205"/>
      <c r="J2560" s="205"/>
      <c r="K2560" s="205"/>
      <c r="L2560" s="205"/>
      <c r="M2560" s="205"/>
      <c r="N2560" s="205"/>
      <c r="O2560" s="205"/>
      <c r="P2560" s="205"/>
      <c r="Q2560" s="205"/>
      <c r="R2560" s="205"/>
      <c r="S2560" s="205"/>
      <c r="T2560" s="205"/>
      <c r="X2560" s="205"/>
      <c r="Y2560" s="205"/>
      <c r="AG2560" s="787"/>
    </row>
    <row r="2561" spans="1:33" x14ac:dyDescent="0.2">
      <c r="A2561" s="205"/>
      <c r="B2561" s="205"/>
      <c r="C2561" s="205"/>
      <c r="D2561" s="205"/>
      <c r="E2561" s="205"/>
      <c r="F2561" s="205"/>
      <c r="G2561" s="205"/>
      <c r="H2561" s="205"/>
      <c r="I2561" s="205"/>
      <c r="J2561" s="205"/>
      <c r="K2561" s="205"/>
      <c r="L2561" s="205"/>
      <c r="M2561" s="205"/>
      <c r="N2561" s="205"/>
      <c r="O2561" s="205"/>
      <c r="P2561" s="205"/>
      <c r="Q2561" s="205"/>
      <c r="R2561" s="205"/>
      <c r="S2561" s="205"/>
      <c r="T2561" s="205"/>
      <c r="X2561" s="205"/>
      <c r="Y2561" s="205"/>
      <c r="AG2561" s="787"/>
    </row>
    <row r="2562" spans="1:33" x14ac:dyDescent="0.2">
      <c r="A2562" s="205"/>
      <c r="B2562" s="205"/>
      <c r="C2562" s="205"/>
      <c r="D2562" s="205"/>
      <c r="E2562" s="205"/>
      <c r="F2562" s="205"/>
      <c r="G2562" s="205"/>
      <c r="H2562" s="205"/>
      <c r="I2562" s="205"/>
      <c r="J2562" s="205"/>
      <c r="K2562" s="205"/>
      <c r="L2562" s="205"/>
      <c r="M2562" s="205"/>
      <c r="N2562" s="205"/>
      <c r="O2562" s="205"/>
      <c r="P2562" s="205"/>
      <c r="Q2562" s="205"/>
      <c r="R2562" s="205"/>
      <c r="S2562" s="205"/>
      <c r="T2562" s="205"/>
      <c r="X2562" s="205"/>
      <c r="Y2562" s="205"/>
      <c r="AG2562" s="787"/>
    </row>
    <row r="2563" spans="1:33" x14ac:dyDescent="0.2">
      <c r="A2563" s="205"/>
      <c r="B2563" s="205"/>
      <c r="C2563" s="205"/>
      <c r="D2563" s="205"/>
      <c r="E2563" s="205"/>
      <c r="F2563" s="205"/>
      <c r="G2563" s="205"/>
      <c r="H2563" s="205"/>
      <c r="I2563" s="205"/>
      <c r="J2563" s="205"/>
      <c r="K2563" s="205"/>
      <c r="L2563" s="205"/>
      <c r="M2563" s="205"/>
      <c r="N2563" s="205"/>
      <c r="O2563" s="205"/>
      <c r="P2563" s="205"/>
      <c r="Q2563" s="205"/>
      <c r="R2563" s="205"/>
      <c r="S2563" s="205"/>
      <c r="T2563" s="205"/>
      <c r="X2563" s="205"/>
      <c r="Y2563" s="205"/>
      <c r="AG2563" s="787"/>
    </row>
    <row r="2564" spans="1:33" x14ac:dyDescent="0.2">
      <c r="A2564" s="205"/>
      <c r="B2564" s="205"/>
      <c r="C2564" s="205"/>
      <c r="D2564" s="205"/>
      <c r="E2564" s="205"/>
      <c r="F2564" s="205"/>
      <c r="G2564" s="205"/>
      <c r="H2564" s="205"/>
      <c r="I2564" s="205"/>
      <c r="J2564" s="205"/>
      <c r="K2564" s="205"/>
      <c r="L2564" s="205"/>
      <c r="M2564" s="205"/>
      <c r="N2564" s="205"/>
      <c r="O2564" s="205"/>
      <c r="P2564" s="205"/>
      <c r="Q2564" s="205"/>
      <c r="R2564" s="205"/>
      <c r="S2564" s="205"/>
      <c r="T2564" s="205"/>
      <c r="X2564" s="205"/>
      <c r="Y2564" s="205"/>
      <c r="AG2564" s="787"/>
    </row>
    <row r="2565" spans="1:33" x14ac:dyDescent="0.2">
      <c r="A2565" s="205"/>
      <c r="B2565" s="205"/>
      <c r="C2565" s="205"/>
      <c r="D2565" s="205"/>
      <c r="E2565" s="205"/>
      <c r="F2565" s="205"/>
      <c r="G2565" s="205"/>
      <c r="H2565" s="205"/>
      <c r="I2565" s="205"/>
      <c r="J2565" s="205"/>
      <c r="K2565" s="205"/>
      <c r="L2565" s="205"/>
      <c r="M2565" s="205"/>
      <c r="N2565" s="205"/>
      <c r="O2565" s="205"/>
      <c r="P2565" s="205"/>
      <c r="Q2565" s="205"/>
      <c r="R2565" s="205"/>
      <c r="S2565" s="205"/>
      <c r="T2565" s="205"/>
      <c r="X2565" s="205"/>
      <c r="Y2565" s="205"/>
      <c r="AG2565" s="787"/>
    </row>
    <row r="2566" spans="1:33" x14ac:dyDescent="0.2">
      <c r="A2566" s="205"/>
      <c r="B2566" s="205"/>
      <c r="C2566" s="205"/>
      <c r="D2566" s="205"/>
      <c r="E2566" s="205"/>
      <c r="F2566" s="205"/>
      <c r="G2566" s="205"/>
      <c r="H2566" s="205"/>
      <c r="I2566" s="205"/>
      <c r="J2566" s="205"/>
      <c r="K2566" s="205"/>
      <c r="L2566" s="205"/>
      <c r="M2566" s="205"/>
      <c r="N2566" s="205"/>
      <c r="O2566" s="205"/>
      <c r="P2566" s="205"/>
      <c r="Q2566" s="205"/>
      <c r="R2566" s="205"/>
      <c r="S2566" s="205"/>
      <c r="T2566" s="205"/>
      <c r="X2566" s="205"/>
      <c r="Y2566" s="205"/>
      <c r="AG2566" s="787"/>
    </row>
    <row r="2567" spans="1:33" x14ac:dyDescent="0.2">
      <c r="A2567" s="205"/>
      <c r="B2567" s="205"/>
      <c r="C2567" s="205"/>
      <c r="D2567" s="205"/>
      <c r="E2567" s="205"/>
      <c r="F2567" s="205"/>
      <c r="G2567" s="205"/>
      <c r="H2567" s="205"/>
      <c r="I2567" s="205"/>
      <c r="J2567" s="205"/>
      <c r="K2567" s="205"/>
      <c r="L2567" s="205"/>
      <c r="M2567" s="205"/>
      <c r="N2567" s="205"/>
      <c r="O2567" s="205"/>
      <c r="P2567" s="205"/>
      <c r="Q2567" s="205"/>
      <c r="R2567" s="205"/>
      <c r="S2567" s="205"/>
      <c r="T2567" s="205"/>
      <c r="X2567" s="205"/>
      <c r="Y2567" s="205"/>
      <c r="AG2567" s="787"/>
    </row>
    <row r="2568" spans="1:33" x14ac:dyDescent="0.2">
      <c r="A2568" s="205"/>
      <c r="B2568" s="205"/>
      <c r="C2568" s="205"/>
      <c r="D2568" s="205"/>
      <c r="E2568" s="205"/>
      <c r="F2568" s="205"/>
      <c r="G2568" s="205"/>
      <c r="H2568" s="205"/>
      <c r="I2568" s="205"/>
      <c r="J2568" s="205"/>
      <c r="K2568" s="205"/>
      <c r="L2568" s="205"/>
      <c r="M2568" s="205"/>
      <c r="N2568" s="205"/>
      <c r="O2568" s="205"/>
      <c r="P2568" s="205"/>
      <c r="Q2568" s="205"/>
      <c r="R2568" s="205"/>
      <c r="S2568" s="205"/>
      <c r="T2568" s="205"/>
      <c r="X2568" s="205"/>
      <c r="Y2568" s="205"/>
      <c r="AG2568" s="787"/>
    </row>
    <row r="2569" spans="1:33" x14ac:dyDescent="0.2">
      <c r="A2569" s="205"/>
      <c r="B2569" s="205"/>
      <c r="C2569" s="205"/>
      <c r="D2569" s="205"/>
      <c r="E2569" s="205"/>
      <c r="F2569" s="205"/>
      <c r="G2569" s="205"/>
      <c r="H2569" s="205"/>
      <c r="I2569" s="205"/>
      <c r="J2569" s="205"/>
      <c r="K2569" s="205"/>
      <c r="L2569" s="205"/>
      <c r="M2569" s="205"/>
      <c r="N2569" s="205"/>
      <c r="O2569" s="205"/>
      <c r="P2569" s="205"/>
      <c r="Q2569" s="205"/>
      <c r="R2569" s="205"/>
      <c r="S2569" s="205"/>
      <c r="T2569" s="205"/>
      <c r="X2569" s="205"/>
      <c r="Y2569" s="205"/>
      <c r="AG2569" s="787"/>
    </row>
    <row r="2570" spans="1:33" x14ac:dyDescent="0.2">
      <c r="A2570" s="205"/>
      <c r="B2570" s="205"/>
      <c r="C2570" s="205"/>
      <c r="D2570" s="205"/>
      <c r="E2570" s="205"/>
      <c r="F2570" s="205"/>
      <c r="G2570" s="205"/>
      <c r="H2570" s="205"/>
      <c r="I2570" s="205"/>
      <c r="J2570" s="205"/>
      <c r="K2570" s="205"/>
      <c r="L2570" s="205"/>
      <c r="M2570" s="205"/>
      <c r="N2570" s="205"/>
      <c r="O2570" s="205"/>
      <c r="P2570" s="205"/>
      <c r="Q2570" s="205"/>
      <c r="R2570" s="205"/>
      <c r="S2570" s="205"/>
      <c r="T2570" s="205"/>
      <c r="X2570" s="205"/>
      <c r="Y2570" s="205"/>
      <c r="AG2570" s="787"/>
    </row>
    <row r="2571" spans="1:33" x14ac:dyDescent="0.2">
      <c r="A2571" s="205"/>
      <c r="B2571" s="205"/>
      <c r="C2571" s="205"/>
      <c r="D2571" s="205"/>
      <c r="E2571" s="205"/>
      <c r="F2571" s="205"/>
      <c r="G2571" s="205"/>
      <c r="H2571" s="205"/>
      <c r="I2571" s="205"/>
      <c r="J2571" s="205"/>
      <c r="K2571" s="205"/>
      <c r="L2571" s="205"/>
      <c r="M2571" s="205"/>
      <c r="N2571" s="205"/>
      <c r="O2571" s="205"/>
      <c r="P2571" s="205"/>
      <c r="Q2571" s="205"/>
      <c r="R2571" s="205"/>
      <c r="S2571" s="205"/>
      <c r="T2571" s="205"/>
      <c r="X2571" s="205"/>
      <c r="Y2571" s="205"/>
      <c r="AG2571" s="787"/>
    </row>
    <row r="2572" spans="1:33" x14ac:dyDescent="0.2">
      <c r="A2572" s="205"/>
      <c r="B2572" s="205"/>
      <c r="C2572" s="205"/>
      <c r="D2572" s="205"/>
      <c r="E2572" s="205"/>
      <c r="F2572" s="205"/>
      <c r="G2572" s="205"/>
      <c r="H2572" s="205"/>
      <c r="I2572" s="205"/>
      <c r="J2572" s="205"/>
      <c r="K2572" s="205"/>
      <c r="L2572" s="205"/>
      <c r="M2572" s="205"/>
      <c r="N2572" s="205"/>
      <c r="O2572" s="205"/>
      <c r="P2572" s="205"/>
      <c r="Q2572" s="205"/>
      <c r="R2572" s="205"/>
      <c r="S2572" s="205"/>
      <c r="T2572" s="205"/>
      <c r="X2572" s="205"/>
      <c r="Y2572" s="205"/>
      <c r="AG2572" s="787"/>
    </row>
    <row r="2573" spans="1:33" x14ac:dyDescent="0.2">
      <c r="A2573" s="205"/>
      <c r="B2573" s="205"/>
      <c r="C2573" s="205"/>
      <c r="D2573" s="205"/>
      <c r="E2573" s="205"/>
      <c r="F2573" s="205"/>
      <c r="G2573" s="205"/>
      <c r="H2573" s="205"/>
      <c r="I2573" s="205"/>
      <c r="J2573" s="205"/>
      <c r="K2573" s="205"/>
      <c r="L2573" s="205"/>
      <c r="M2573" s="205"/>
      <c r="N2573" s="205"/>
      <c r="O2573" s="205"/>
      <c r="P2573" s="205"/>
      <c r="Q2573" s="205"/>
      <c r="R2573" s="205"/>
      <c r="S2573" s="205"/>
      <c r="T2573" s="205"/>
      <c r="X2573" s="205"/>
      <c r="Y2573" s="205"/>
      <c r="AG2573" s="787"/>
    </row>
    <row r="2574" spans="1:33" x14ac:dyDescent="0.2">
      <c r="A2574" s="205"/>
      <c r="B2574" s="205"/>
      <c r="C2574" s="205"/>
      <c r="D2574" s="205"/>
      <c r="E2574" s="205"/>
      <c r="F2574" s="205"/>
      <c r="G2574" s="205"/>
      <c r="H2574" s="205"/>
      <c r="I2574" s="205"/>
      <c r="J2574" s="205"/>
      <c r="K2574" s="205"/>
      <c r="L2574" s="205"/>
      <c r="M2574" s="205"/>
      <c r="N2574" s="205"/>
      <c r="O2574" s="205"/>
      <c r="P2574" s="205"/>
      <c r="Q2574" s="205"/>
      <c r="R2574" s="205"/>
      <c r="S2574" s="205"/>
      <c r="T2574" s="205"/>
      <c r="X2574" s="205"/>
      <c r="Y2574" s="205"/>
      <c r="AG2574" s="787"/>
    </row>
    <row r="2575" spans="1:33" x14ac:dyDescent="0.2">
      <c r="A2575" s="205"/>
      <c r="B2575" s="205"/>
      <c r="C2575" s="205"/>
      <c r="D2575" s="205"/>
      <c r="E2575" s="205"/>
      <c r="F2575" s="205"/>
      <c r="G2575" s="205"/>
      <c r="H2575" s="205"/>
      <c r="I2575" s="205"/>
      <c r="J2575" s="205"/>
      <c r="K2575" s="205"/>
      <c r="L2575" s="205"/>
      <c r="M2575" s="205"/>
      <c r="N2575" s="205"/>
      <c r="O2575" s="205"/>
      <c r="P2575" s="205"/>
      <c r="Q2575" s="205"/>
      <c r="R2575" s="205"/>
      <c r="S2575" s="205"/>
      <c r="T2575" s="205"/>
      <c r="X2575" s="205"/>
      <c r="Y2575" s="205"/>
      <c r="AG2575" s="787"/>
    </row>
    <row r="2576" spans="1:33" x14ac:dyDescent="0.2">
      <c r="A2576" s="205"/>
      <c r="B2576" s="205"/>
      <c r="C2576" s="205"/>
      <c r="D2576" s="205"/>
      <c r="E2576" s="205"/>
      <c r="F2576" s="205"/>
      <c r="G2576" s="205"/>
      <c r="H2576" s="205"/>
      <c r="I2576" s="205"/>
      <c r="J2576" s="205"/>
      <c r="K2576" s="205"/>
      <c r="L2576" s="205"/>
      <c r="M2576" s="205"/>
      <c r="N2576" s="205"/>
      <c r="O2576" s="205"/>
      <c r="P2576" s="205"/>
      <c r="Q2576" s="205"/>
      <c r="R2576" s="205"/>
      <c r="S2576" s="205"/>
      <c r="T2576" s="205"/>
      <c r="X2576" s="205"/>
      <c r="Y2576" s="205"/>
      <c r="AG2576" s="787"/>
    </row>
    <row r="2577" spans="1:33" x14ac:dyDescent="0.2">
      <c r="A2577" s="205"/>
      <c r="B2577" s="205"/>
      <c r="C2577" s="205"/>
      <c r="D2577" s="205"/>
      <c r="E2577" s="205"/>
      <c r="F2577" s="205"/>
      <c r="G2577" s="205"/>
      <c r="H2577" s="205"/>
      <c r="I2577" s="205"/>
      <c r="J2577" s="205"/>
      <c r="K2577" s="205"/>
      <c r="L2577" s="205"/>
      <c r="M2577" s="205"/>
      <c r="N2577" s="205"/>
      <c r="O2577" s="205"/>
      <c r="P2577" s="205"/>
      <c r="Q2577" s="205"/>
      <c r="R2577" s="205"/>
      <c r="S2577" s="205"/>
      <c r="T2577" s="205"/>
      <c r="X2577" s="205"/>
      <c r="Y2577" s="205"/>
      <c r="AG2577" s="787"/>
    </row>
    <row r="2578" spans="1:33" x14ac:dyDescent="0.2">
      <c r="A2578" s="205"/>
      <c r="B2578" s="205"/>
      <c r="C2578" s="205"/>
      <c r="D2578" s="205"/>
      <c r="E2578" s="205"/>
      <c r="F2578" s="205"/>
      <c r="G2578" s="205"/>
      <c r="H2578" s="205"/>
      <c r="I2578" s="205"/>
      <c r="J2578" s="205"/>
      <c r="K2578" s="205"/>
      <c r="L2578" s="205"/>
      <c r="M2578" s="205"/>
      <c r="N2578" s="205"/>
      <c r="O2578" s="205"/>
      <c r="P2578" s="205"/>
      <c r="Q2578" s="205"/>
      <c r="R2578" s="205"/>
      <c r="S2578" s="205"/>
      <c r="T2578" s="205"/>
      <c r="X2578" s="205"/>
      <c r="Y2578" s="205"/>
      <c r="AG2578" s="787"/>
    </row>
    <row r="2579" spans="1:33" x14ac:dyDescent="0.2">
      <c r="A2579" s="205"/>
      <c r="B2579" s="205"/>
      <c r="C2579" s="205"/>
      <c r="D2579" s="205"/>
      <c r="E2579" s="205"/>
      <c r="F2579" s="205"/>
      <c r="G2579" s="205"/>
      <c r="H2579" s="205"/>
      <c r="I2579" s="205"/>
      <c r="J2579" s="205"/>
      <c r="K2579" s="205"/>
      <c r="L2579" s="205"/>
      <c r="M2579" s="205"/>
      <c r="N2579" s="205"/>
      <c r="O2579" s="205"/>
      <c r="P2579" s="205"/>
      <c r="Q2579" s="205"/>
      <c r="R2579" s="205"/>
      <c r="S2579" s="205"/>
      <c r="T2579" s="205"/>
      <c r="X2579" s="205"/>
      <c r="Y2579" s="205"/>
      <c r="AG2579" s="787"/>
    </row>
    <row r="2580" spans="1:33" x14ac:dyDescent="0.2">
      <c r="A2580" s="205"/>
      <c r="B2580" s="205"/>
      <c r="C2580" s="205"/>
      <c r="D2580" s="205"/>
      <c r="E2580" s="205"/>
      <c r="F2580" s="205"/>
      <c r="G2580" s="205"/>
      <c r="H2580" s="205"/>
      <c r="I2580" s="205"/>
      <c r="J2580" s="205"/>
      <c r="K2580" s="205"/>
      <c r="L2580" s="205"/>
      <c r="M2580" s="205"/>
      <c r="N2580" s="205"/>
      <c r="O2580" s="205"/>
      <c r="P2580" s="205"/>
      <c r="Q2580" s="205"/>
      <c r="R2580" s="205"/>
      <c r="S2580" s="205"/>
      <c r="T2580" s="205"/>
      <c r="X2580" s="205"/>
      <c r="Y2580" s="205"/>
      <c r="AG2580" s="787"/>
    </row>
    <row r="2581" spans="1:33" x14ac:dyDescent="0.2">
      <c r="A2581" s="205"/>
      <c r="B2581" s="205"/>
      <c r="C2581" s="205"/>
      <c r="D2581" s="205"/>
      <c r="E2581" s="205"/>
      <c r="F2581" s="205"/>
      <c r="G2581" s="205"/>
      <c r="H2581" s="205"/>
      <c r="I2581" s="205"/>
      <c r="J2581" s="205"/>
      <c r="K2581" s="205"/>
      <c r="L2581" s="205"/>
      <c r="M2581" s="205"/>
      <c r="N2581" s="205"/>
      <c r="O2581" s="205"/>
      <c r="P2581" s="205"/>
      <c r="Q2581" s="205"/>
      <c r="R2581" s="205"/>
      <c r="S2581" s="205"/>
      <c r="T2581" s="205"/>
      <c r="X2581" s="205"/>
      <c r="Y2581" s="205"/>
      <c r="AG2581" s="787"/>
    </row>
    <row r="2582" spans="1:33" x14ac:dyDescent="0.2">
      <c r="A2582" s="205"/>
      <c r="B2582" s="205"/>
      <c r="C2582" s="205"/>
      <c r="D2582" s="205"/>
      <c r="E2582" s="205"/>
      <c r="F2582" s="205"/>
      <c r="G2582" s="205"/>
      <c r="H2582" s="205"/>
      <c r="I2582" s="205"/>
      <c r="J2582" s="205"/>
      <c r="K2582" s="205"/>
      <c r="L2582" s="205"/>
      <c r="M2582" s="205"/>
      <c r="N2582" s="205"/>
      <c r="O2582" s="205"/>
      <c r="P2582" s="205"/>
      <c r="Q2582" s="205"/>
      <c r="R2582" s="205"/>
      <c r="S2582" s="205"/>
      <c r="T2582" s="205"/>
      <c r="X2582" s="205"/>
      <c r="Y2582" s="205"/>
      <c r="AG2582" s="787"/>
    </row>
    <row r="2583" spans="1:33" x14ac:dyDescent="0.2">
      <c r="A2583" s="205"/>
      <c r="B2583" s="205"/>
      <c r="C2583" s="205"/>
      <c r="D2583" s="205"/>
      <c r="E2583" s="205"/>
      <c r="F2583" s="205"/>
      <c r="G2583" s="205"/>
      <c r="H2583" s="205"/>
      <c r="I2583" s="205"/>
      <c r="J2583" s="205"/>
      <c r="K2583" s="205"/>
      <c r="L2583" s="205"/>
      <c r="M2583" s="205"/>
      <c r="N2583" s="205"/>
      <c r="O2583" s="205"/>
      <c r="P2583" s="205"/>
      <c r="Q2583" s="205"/>
      <c r="R2583" s="205"/>
      <c r="S2583" s="205"/>
      <c r="T2583" s="205"/>
      <c r="X2583" s="205"/>
      <c r="Y2583" s="205"/>
      <c r="AG2583" s="787"/>
    </row>
    <row r="2584" spans="1:33" x14ac:dyDescent="0.2">
      <c r="A2584" s="205"/>
      <c r="B2584" s="205"/>
      <c r="C2584" s="205"/>
      <c r="D2584" s="205"/>
      <c r="E2584" s="205"/>
      <c r="F2584" s="205"/>
      <c r="G2584" s="205"/>
      <c r="H2584" s="205"/>
      <c r="I2584" s="205"/>
      <c r="J2584" s="205"/>
      <c r="K2584" s="205"/>
      <c r="L2584" s="205"/>
      <c r="M2584" s="205"/>
      <c r="N2584" s="205"/>
      <c r="O2584" s="205"/>
      <c r="P2584" s="205"/>
      <c r="Q2584" s="205"/>
      <c r="R2584" s="205"/>
      <c r="S2584" s="205"/>
      <c r="T2584" s="205"/>
      <c r="X2584" s="205"/>
      <c r="Y2584" s="205"/>
      <c r="AG2584" s="787"/>
    </row>
    <row r="2585" spans="1:33" x14ac:dyDescent="0.2">
      <c r="A2585" s="205"/>
      <c r="B2585" s="205"/>
      <c r="C2585" s="205"/>
      <c r="D2585" s="205"/>
      <c r="E2585" s="205"/>
      <c r="F2585" s="205"/>
      <c r="G2585" s="205"/>
      <c r="H2585" s="205"/>
      <c r="I2585" s="205"/>
      <c r="J2585" s="205"/>
      <c r="K2585" s="205"/>
      <c r="L2585" s="205"/>
      <c r="M2585" s="205"/>
      <c r="N2585" s="205"/>
      <c r="O2585" s="205"/>
      <c r="P2585" s="205"/>
      <c r="Q2585" s="205"/>
      <c r="R2585" s="205"/>
      <c r="S2585" s="205"/>
      <c r="T2585" s="205"/>
      <c r="X2585" s="205"/>
      <c r="Y2585" s="205"/>
      <c r="AG2585" s="787"/>
    </row>
    <row r="2586" spans="1:33" x14ac:dyDescent="0.2">
      <c r="A2586" s="205"/>
      <c r="B2586" s="205"/>
      <c r="C2586" s="205"/>
      <c r="D2586" s="205"/>
      <c r="E2586" s="205"/>
      <c r="F2586" s="205"/>
      <c r="G2586" s="205"/>
      <c r="H2586" s="205"/>
      <c r="I2586" s="205"/>
      <c r="J2586" s="205"/>
      <c r="K2586" s="205"/>
      <c r="L2586" s="205"/>
      <c r="M2586" s="205"/>
      <c r="N2586" s="205"/>
      <c r="O2586" s="205"/>
      <c r="P2586" s="205"/>
      <c r="Q2586" s="205"/>
      <c r="R2586" s="205"/>
      <c r="S2586" s="205"/>
      <c r="T2586" s="205"/>
      <c r="X2586" s="205"/>
      <c r="Y2586" s="205"/>
      <c r="AG2586" s="787"/>
    </row>
    <row r="2587" spans="1:33" x14ac:dyDescent="0.2">
      <c r="A2587" s="205"/>
      <c r="B2587" s="205"/>
      <c r="C2587" s="205"/>
      <c r="D2587" s="205"/>
      <c r="E2587" s="205"/>
      <c r="F2587" s="205"/>
      <c r="G2587" s="205"/>
      <c r="H2587" s="205"/>
      <c r="I2587" s="205"/>
      <c r="J2587" s="205"/>
      <c r="K2587" s="205"/>
      <c r="L2587" s="205"/>
      <c r="M2587" s="205"/>
      <c r="N2587" s="205"/>
      <c r="O2587" s="205"/>
      <c r="P2587" s="205"/>
      <c r="Q2587" s="205"/>
      <c r="R2587" s="205"/>
      <c r="S2587" s="205"/>
      <c r="T2587" s="205"/>
      <c r="X2587" s="205"/>
      <c r="Y2587" s="205"/>
      <c r="AG2587" s="787"/>
    </row>
    <row r="2588" spans="1:33" x14ac:dyDescent="0.2">
      <c r="A2588" s="205"/>
      <c r="B2588" s="205"/>
      <c r="C2588" s="205"/>
      <c r="D2588" s="205"/>
      <c r="E2588" s="205"/>
      <c r="F2588" s="205"/>
      <c r="G2588" s="205"/>
      <c r="H2588" s="205"/>
      <c r="I2588" s="205"/>
      <c r="J2588" s="205"/>
      <c r="K2588" s="205"/>
      <c r="L2588" s="205"/>
      <c r="M2588" s="205"/>
      <c r="N2588" s="205"/>
      <c r="O2588" s="205"/>
      <c r="P2588" s="205"/>
      <c r="Q2588" s="205"/>
      <c r="R2588" s="205"/>
      <c r="S2588" s="205"/>
      <c r="T2588" s="205"/>
      <c r="X2588" s="205"/>
      <c r="Y2588" s="205"/>
      <c r="AG2588" s="787"/>
    </row>
    <row r="2589" spans="1:33" x14ac:dyDescent="0.2">
      <c r="A2589" s="205"/>
      <c r="B2589" s="205"/>
      <c r="C2589" s="205"/>
      <c r="D2589" s="205"/>
      <c r="E2589" s="205"/>
      <c r="F2589" s="205"/>
      <c r="G2589" s="205"/>
      <c r="H2589" s="205"/>
      <c r="I2589" s="205"/>
      <c r="J2589" s="205"/>
      <c r="K2589" s="205"/>
      <c r="L2589" s="205"/>
      <c r="M2589" s="205"/>
      <c r="N2589" s="205"/>
      <c r="O2589" s="205"/>
      <c r="P2589" s="205"/>
      <c r="Q2589" s="205"/>
      <c r="R2589" s="205"/>
      <c r="S2589" s="205"/>
      <c r="T2589" s="205"/>
      <c r="X2589" s="205"/>
      <c r="Y2589" s="205"/>
      <c r="AG2589" s="787"/>
    </row>
    <row r="2590" spans="1:33" x14ac:dyDescent="0.2">
      <c r="A2590" s="205"/>
      <c r="B2590" s="205"/>
      <c r="C2590" s="205"/>
      <c r="D2590" s="205"/>
      <c r="E2590" s="205"/>
      <c r="F2590" s="205"/>
      <c r="G2590" s="205"/>
      <c r="H2590" s="205"/>
      <c r="I2590" s="205"/>
      <c r="J2590" s="205"/>
      <c r="K2590" s="205"/>
      <c r="L2590" s="205"/>
      <c r="M2590" s="205"/>
      <c r="N2590" s="205"/>
      <c r="O2590" s="205"/>
      <c r="P2590" s="205"/>
      <c r="Q2590" s="205"/>
      <c r="R2590" s="205"/>
      <c r="S2590" s="205"/>
      <c r="T2590" s="205"/>
      <c r="X2590" s="205"/>
      <c r="Y2590" s="205"/>
      <c r="AG2590" s="787"/>
    </row>
    <row r="2591" spans="1:33" x14ac:dyDescent="0.2">
      <c r="A2591" s="205"/>
      <c r="B2591" s="205"/>
      <c r="C2591" s="205"/>
      <c r="D2591" s="205"/>
      <c r="E2591" s="205"/>
      <c r="F2591" s="205"/>
      <c r="G2591" s="205"/>
      <c r="H2591" s="205"/>
      <c r="I2591" s="205"/>
      <c r="J2591" s="205"/>
      <c r="K2591" s="205"/>
      <c r="L2591" s="205"/>
      <c r="M2591" s="205"/>
      <c r="N2591" s="205"/>
      <c r="O2591" s="205"/>
      <c r="P2591" s="205"/>
      <c r="Q2591" s="205"/>
      <c r="R2591" s="205"/>
      <c r="S2591" s="205"/>
      <c r="T2591" s="205"/>
      <c r="X2591" s="205"/>
      <c r="Y2591" s="205"/>
      <c r="AG2591" s="787"/>
    </row>
    <row r="2592" spans="1:33" x14ac:dyDescent="0.2">
      <c r="A2592" s="205"/>
      <c r="B2592" s="205"/>
      <c r="C2592" s="205"/>
      <c r="D2592" s="205"/>
      <c r="E2592" s="205"/>
      <c r="F2592" s="205"/>
      <c r="G2592" s="205"/>
      <c r="H2592" s="205"/>
      <c r="I2592" s="205"/>
      <c r="J2592" s="205"/>
      <c r="K2592" s="205"/>
      <c r="L2592" s="205"/>
      <c r="M2592" s="205"/>
      <c r="N2592" s="205"/>
      <c r="O2592" s="205"/>
      <c r="P2592" s="205"/>
      <c r="Q2592" s="205"/>
      <c r="R2592" s="205"/>
      <c r="S2592" s="205"/>
      <c r="T2592" s="205"/>
      <c r="X2592" s="205"/>
      <c r="Y2592" s="205"/>
      <c r="AG2592" s="787"/>
    </row>
    <row r="2593" spans="1:33" x14ac:dyDescent="0.2">
      <c r="A2593" s="205"/>
      <c r="B2593" s="205"/>
      <c r="C2593" s="205"/>
      <c r="D2593" s="205"/>
      <c r="E2593" s="205"/>
      <c r="F2593" s="205"/>
      <c r="G2593" s="205"/>
      <c r="H2593" s="205"/>
      <c r="I2593" s="205"/>
      <c r="J2593" s="205"/>
      <c r="K2593" s="205"/>
      <c r="L2593" s="205"/>
      <c r="M2593" s="205"/>
      <c r="N2593" s="205"/>
      <c r="O2593" s="205"/>
      <c r="P2593" s="205"/>
      <c r="Q2593" s="205"/>
      <c r="R2593" s="205"/>
      <c r="S2593" s="205"/>
      <c r="T2593" s="205"/>
      <c r="X2593" s="205"/>
      <c r="Y2593" s="205"/>
      <c r="AG2593" s="787"/>
    </row>
    <row r="2594" spans="1:33" x14ac:dyDescent="0.2">
      <c r="A2594" s="205"/>
      <c r="B2594" s="205"/>
      <c r="C2594" s="205"/>
      <c r="D2594" s="205"/>
      <c r="E2594" s="205"/>
      <c r="F2594" s="205"/>
      <c r="G2594" s="205"/>
      <c r="H2594" s="205"/>
      <c r="I2594" s="205"/>
      <c r="J2594" s="205"/>
      <c r="K2594" s="205"/>
      <c r="L2594" s="205"/>
      <c r="M2594" s="205"/>
      <c r="N2594" s="205"/>
      <c r="O2594" s="205"/>
      <c r="P2594" s="205"/>
      <c r="Q2594" s="205"/>
      <c r="R2594" s="205"/>
      <c r="S2594" s="205"/>
      <c r="T2594" s="205"/>
      <c r="X2594" s="205"/>
      <c r="Y2594" s="205"/>
      <c r="AG2594" s="787"/>
    </row>
    <row r="2595" spans="1:33" x14ac:dyDescent="0.2">
      <c r="A2595" s="205"/>
      <c r="B2595" s="205"/>
      <c r="C2595" s="205"/>
      <c r="D2595" s="205"/>
      <c r="E2595" s="205"/>
      <c r="F2595" s="205"/>
      <c r="G2595" s="205"/>
      <c r="H2595" s="205"/>
      <c r="I2595" s="205"/>
      <c r="J2595" s="205"/>
      <c r="K2595" s="205"/>
      <c r="L2595" s="205"/>
      <c r="M2595" s="205"/>
      <c r="N2595" s="205"/>
      <c r="O2595" s="205"/>
      <c r="P2595" s="205"/>
      <c r="Q2595" s="205"/>
      <c r="R2595" s="205"/>
      <c r="S2595" s="205"/>
      <c r="T2595" s="205"/>
      <c r="X2595" s="205"/>
      <c r="Y2595" s="205"/>
      <c r="AG2595" s="787"/>
    </row>
    <row r="2596" spans="1:33" x14ac:dyDescent="0.2">
      <c r="A2596" s="205"/>
      <c r="B2596" s="205"/>
      <c r="C2596" s="205"/>
      <c r="D2596" s="205"/>
      <c r="E2596" s="205"/>
      <c r="F2596" s="205"/>
      <c r="G2596" s="205"/>
      <c r="H2596" s="205"/>
      <c r="I2596" s="205"/>
      <c r="J2596" s="205"/>
      <c r="K2596" s="205"/>
      <c r="L2596" s="205"/>
      <c r="M2596" s="205"/>
      <c r="N2596" s="205"/>
      <c r="O2596" s="205"/>
      <c r="P2596" s="205"/>
      <c r="Q2596" s="205"/>
      <c r="R2596" s="205"/>
      <c r="S2596" s="205"/>
      <c r="T2596" s="205"/>
      <c r="X2596" s="205"/>
      <c r="Y2596" s="205"/>
      <c r="AG2596" s="787"/>
    </row>
    <row r="2597" spans="1:33" x14ac:dyDescent="0.2">
      <c r="A2597" s="205"/>
      <c r="B2597" s="205"/>
      <c r="C2597" s="205"/>
      <c r="D2597" s="205"/>
      <c r="E2597" s="205"/>
      <c r="F2597" s="205"/>
      <c r="G2597" s="205"/>
      <c r="H2597" s="205"/>
      <c r="I2597" s="205"/>
      <c r="J2597" s="205"/>
      <c r="K2597" s="205"/>
      <c r="L2597" s="205"/>
      <c r="M2597" s="205"/>
      <c r="N2597" s="205"/>
      <c r="O2597" s="205"/>
      <c r="P2597" s="205"/>
      <c r="Q2597" s="205"/>
      <c r="R2597" s="205"/>
      <c r="S2597" s="205"/>
      <c r="T2597" s="205"/>
      <c r="X2597" s="205"/>
      <c r="Y2597" s="205"/>
      <c r="AG2597" s="787"/>
    </row>
    <row r="2598" spans="1:33" x14ac:dyDescent="0.2">
      <c r="A2598" s="205"/>
      <c r="B2598" s="205"/>
      <c r="C2598" s="205"/>
      <c r="D2598" s="205"/>
      <c r="E2598" s="205"/>
      <c r="F2598" s="205"/>
      <c r="G2598" s="205"/>
      <c r="H2598" s="205"/>
      <c r="I2598" s="205"/>
      <c r="J2598" s="205"/>
      <c r="K2598" s="205"/>
      <c r="L2598" s="205"/>
      <c r="M2598" s="205"/>
      <c r="N2598" s="205"/>
      <c r="O2598" s="205"/>
      <c r="P2598" s="205"/>
      <c r="Q2598" s="205"/>
      <c r="R2598" s="205"/>
      <c r="S2598" s="205"/>
      <c r="T2598" s="205"/>
      <c r="X2598" s="205"/>
      <c r="Y2598" s="205"/>
      <c r="AG2598" s="787"/>
    </row>
    <row r="2599" spans="1:33" x14ac:dyDescent="0.2">
      <c r="A2599" s="205"/>
      <c r="B2599" s="205"/>
      <c r="C2599" s="205"/>
      <c r="D2599" s="205"/>
      <c r="E2599" s="205"/>
      <c r="F2599" s="205"/>
      <c r="G2599" s="205"/>
      <c r="H2599" s="205"/>
      <c r="I2599" s="205"/>
      <c r="J2599" s="205"/>
      <c r="K2599" s="205"/>
      <c r="L2599" s="205"/>
      <c r="M2599" s="205"/>
      <c r="N2599" s="205"/>
      <c r="O2599" s="205"/>
      <c r="P2599" s="205"/>
      <c r="Q2599" s="205"/>
      <c r="R2599" s="205"/>
      <c r="S2599" s="205"/>
      <c r="T2599" s="205"/>
      <c r="X2599" s="205"/>
      <c r="Y2599" s="205"/>
      <c r="AG2599" s="787"/>
    </row>
    <row r="2600" spans="1:33" x14ac:dyDescent="0.2">
      <c r="A2600" s="205"/>
      <c r="B2600" s="205"/>
      <c r="C2600" s="205"/>
      <c r="D2600" s="205"/>
      <c r="E2600" s="205"/>
      <c r="F2600" s="205"/>
      <c r="G2600" s="205"/>
      <c r="H2600" s="205"/>
      <c r="I2600" s="205"/>
      <c r="J2600" s="205"/>
      <c r="K2600" s="205"/>
      <c r="L2600" s="205"/>
      <c r="M2600" s="205"/>
      <c r="N2600" s="205"/>
      <c r="O2600" s="205"/>
      <c r="P2600" s="205"/>
      <c r="Q2600" s="205"/>
      <c r="R2600" s="205"/>
      <c r="S2600" s="205"/>
      <c r="T2600" s="205"/>
      <c r="X2600" s="205"/>
      <c r="Y2600" s="205"/>
      <c r="AG2600" s="787"/>
    </row>
    <row r="2601" spans="1:33" x14ac:dyDescent="0.2">
      <c r="A2601" s="205"/>
      <c r="B2601" s="205"/>
      <c r="C2601" s="205"/>
      <c r="D2601" s="205"/>
      <c r="E2601" s="205"/>
      <c r="F2601" s="205"/>
      <c r="G2601" s="205"/>
      <c r="H2601" s="205"/>
      <c r="I2601" s="205"/>
      <c r="J2601" s="205"/>
      <c r="K2601" s="205"/>
      <c r="L2601" s="205"/>
      <c r="M2601" s="205"/>
      <c r="N2601" s="205"/>
      <c r="O2601" s="205"/>
      <c r="P2601" s="205"/>
      <c r="Q2601" s="205"/>
      <c r="R2601" s="205"/>
      <c r="S2601" s="205"/>
      <c r="T2601" s="205"/>
      <c r="X2601" s="205"/>
      <c r="Y2601" s="205"/>
      <c r="AG2601" s="787"/>
    </row>
    <row r="2602" spans="1:33" x14ac:dyDescent="0.2">
      <c r="A2602" s="205"/>
      <c r="B2602" s="205"/>
      <c r="C2602" s="205"/>
      <c r="D2602" s="205"/>
      <c r="E2602" s="205"/>
      <c r="F2602" s="205"/>
      <c r="G2602" s="205"/>
      <c r="H2602" s="205"/>
      <c r="I2602" s="205"/>
      <c r="J2602" s="205"/>
      <c r="K2602" s="205"/>
      <c r="L2602" s="205"/>
      <c r="M2602" s="205"/>
      <c r="N2602" s="205"/>
      <c r="O2602" s="205"/>
      <c r="P2602" s="205"/>
      <c r="Q2602" s="205"/>
      <c r="R2602" s="205"/>
      <c r="S2602" s="205"/>
      <c r="T2602" s="205"/>
      <c r="X2602" s="205"/>
      <c r="Y2602" s="205"/>
      <c r="AG2602" s="787"/>
    </row>
    <row r="2603" spans="1:33" x14ac:dyDescent="0.2">
      <c r="A2603" s="205"/>
      <c r="B2603" s="205"/>
      <c r="C2603" s="205"/>
      <c r="D2603" s="205"/>
      <c r="E2603" s="205"/>
      <c r="F2603" s="205"/>
      <c r="G2603" s="205"/>
      <c r="H2603" s="205"/>
      <c r="I2603" s="205"/>
      <c r="J2603" s="205"/>
      <c r="K2603" s="205"/>
      <c r="L2603" s="205"/>
      <c r="M2603" s="205"/>
      <c r="N2603" s="205"/>
      <c r="O2603" s="205"/>
      <c r="P2603" s="205"/>
      <c r="Q2603" s="205"/>
      <c r="R2603" s="205"/>
      <c r="S2603" s="205"/>
      <c r="T2603" s="205"/>
      <c r="X2603" s="205"/>
      <c r="Y2603" s="205"/>
      <c r="AG2603" s="787"/>
    </row>
    <row r="2604" spans="1:33" x14ac:dyDescent="0.2">
      <c r="A2604" s="205"/>
      <c r="B2604" s="205"/>
      <c r="C2604" s="205"/>
      <c r="D2604" s="205"/>
      <c r="E2604" s="205"/>
      <c r="F2604" s="205"/>
      <c r="G2604" s="205"/>
      <c r="H2604" s="205"/>
      <c r="I2604" s="205"/>
      <c r="J2604" s="205"/>
      <c r="K2604" s="205"/>
      <c r="L2604" s="205"/>
      <c r="M2604" s="205"/>
      <c r="N2604" s="205"/>
      <c r="O2604" s="205"/>
      <c r="P2604" s="205"/>
      <c r="Q2604" s="205"/>
      <c r="R2604" s="205"/>
      <c r="S2604" s="205"/>
      <c r="T2604" s="205"/>
      <c r="X2604" s="205"/>
      <c r="Y2604" s="205"/>
      <c r="AG2604" s="787"/>
    </row>
    <row r="2605" spans="1:33" x14ac:dyDescent="0.2">
      <c r="A2605" s="205"/>
      <c r="B2605" s="205"/>
      <c r="C2605" s="205"/>
      <c r="D2605" s="205"/>
      <c r="E2605" s="205"/>
      <c r="F2605" s="205"/>
      <c r="G2605" s="205"/>
      <c r="H2605" s="205"/>
      <c r="I2605" s="205"/>
      <c r="J2605" s="205"/>
      <c r="K2605" s="205"/>
      <c r="L2605" s="205"/>
      <c r="M2605" s="205"/>
      <c r="N2605" s="205"/>
      <c r="O2605" s="205"/>
      <c r="P2605" s="205"/>
      <c r="Q2605" s="205"/>
      <c r="R2605" s="205"/>
      <c r="S2605" s="205"/>
      <c r="T2605" s="205"/>
      <c r="X2605" s="205"/>
      <c r="Y2605" s="205"/>
      <c r="AG2605" s="787"/>
    </row>
    <row r="2606" spans="1:33" x14ac:dyDescent="0.2">
      <c r="A2606" s="205"/>
      <c r="B2606" s="205"/>
      <c r="C2606" s="205"/>
      <c r="D2606" s="205"/>
      <c r="E2606" s="205"/>
      <c r="F2606" s="205"/>
      <c r="G2606" s="205"/>
      <c r="H2606" s="205"/>
      <c r="I2606" s="205"/>
      <c r="J2606" s="205"/>
      <c r="K2606" s="205"/>
      <c r="L2606" s="205"/>
      <c r="M2606" s="205"/>
      <c r="N2606" s="205"/>
      <c r="O2606" s="205"/>
      <c r="P2606" s="205"/>
      <c r="Q2606" s="205"/>
      <c r="R2606" s="205"/>
      <c r="S2606" s="205"/>
      <c r="T2606" s="205"/>
      <c r="X2606" s="205"/>
      <c r="Y2606" s="205"/>
      <c r="AG2606" s="787"/>
    </row>
    <row r="2607" spans="1:33" x14ac:dyDescent="0.2">
      <c r="A2607" s="205"/>
      <c r="B2607" s="205"/>
      <c r="C2607" s="205"/>
      <c r="D2607" s="205"/>
      <c r="E2607" s="205"/>
      <c r="F2607" s="205"/>
      <c r="G2607" s="205"/>
      <c r="H2607" s="205"/>
      <c r="I2607" s="205"/>
      <c r="J2607" s="205"/>
      <c r="K2607" s="205"/>
      <c r="L2607" s="205"/>
      <c r="M2607" s="205"/>
      <c r="N2607" s="205"/>
      <c r="O2607" s="205"/>
      <c r="P2607" s="205"/>
      <c r="Q2607" s="205"/>
      <c r="R2607" s="205"/>
      <c r="S2607" s="205"/>
      <c r="T2607" s="205"/>
      <c r="X2607" s="205"/>
      <c r="Y2607" s="205"/>
      <c r="AG2607" s="787"/>
    </row>
    <row r="2608" spans="1:33" x14ac:dyDescent="0.2">
      <c r="A2608" s="205"/>
      <c r="B2608" s="205"/>
      <c r="C2608" s="205"/>
      <c r="D2608" s="205"/>
      <c r="E2608" s="205"/>
      <c r="F2608" s="205"/>
      <c r="G2608" s="205"/>
      <c r="H2608" s="205"/>
      <c r="I2608" s="205"/>
      <c r="J2608" s="205"/>
      <c r="K2608" s="205"/>
      <c r="L2608" s="205"/>
      <c r="M2608" s="205"/>
      <c r="N2608" s="205"/>
      <c r="O2608" s="205"/>
      <c r="P2608" s="205"/>
      <c r="Q2608" s="205"/>
      <c r="R2608" s="205"/>
      <c r="S2608" s="205"/>
      <c r="T2608" s="205"/>
      <c r="X2608" s="205"/>
      <c r="Y2608" s="205"/>
      <c r="AG2608" s="787"/>
    </row>
    <row r="2609" spans="1:33" x14ac:dyDescent="0.2">
      <c r="A2609" s="205"/>
      <c r="B2609" s="205"/>
      <c r="C2609" s="205"/>
      <c r="D2609" s="205"/>
      <c r="E2609" s="205"/>
      <c r="F2609" s="205"/>
      <c r="G2609" s="205"/>
      <c r="H2609" s="205"/>
      <c r="I2609" s="205"/>
      <c r="J2609" s="205"/>
      <c r="K2609" s="205"/>
      <c r="L2609" s="205"/>
      <c r="M2609" s="205"/>
      <c r="N2609" s="205"/>
      <c r="O2609" s="205"/>
      <c r="P2609" s="205"/>
      <c r="Q2609" s="205"/>
      <c r="R2609" s="205"/>
      <c r="S2609" s="205"/>
      <c r="T2609" s="205"/>
      <c r="X2609" s="205"/>
      <c r="Y2609" s="205"/>
      <c r="AG2609" s="787"/>
    </row>
    <row r="2610" spans="1:33" x14ac:dyDescent="0.2">
      <c r="A2610" s="205"/>
      <c r="B2610" s="205"/>
      <c r="C2610" s="205"/>
      <c r="D2610" s="205"/>
      <c r="E2610" s="205"/>
      <c r="F2610" s="205"/>
      <c r="G2610" s="205"/>
      <c r="H2610" s="205"/>
      <c r="I2610" s="205"/>
      <c r="J2610" s="205"/>
      <c r="K2610" s="205"/>
      <c r="L2610" s="205"/>
      <c r="M2610" s="205"/>
      <c r="N2610" s="205"/>
      <c r="O2610" s="205"/>
      <c r="P2610" s="205"/>
      <c r="Q2610" s="205"/>
      <c r="R2610" s="205"/>
      <c r="S2610" s="205"/>
      <c r="T2610" s="205"/>
      <c r="X2610" s="205"/>
      <c r="Y2610" s="205"/>
      <c r="AG2610" s="787"/>
    </row>
    <row r="2611" spans="1:33" x14ac:dyDescent="0.2">
      <c r="A2611" s="205"/>
      <c r="B2611" s="205"/>
      <c r="C2611" s="205"/>
      <c r="D2611" s="205"/>
      <c r="E2611" s="205"/>
      <c r="F2611" s="205"/>
      <c r="G2611" s="205"/>
      <c r="H2611" s="205"/>
      <c r="I2611" s="205"/>
      <c r="J2611" s="205"/>
      <c r="K2611" s="205"/>
      <c r="L2611" s="205"/>
      <c r="M2611" s="205"/>
      <c r="N2611" s="205"/>
      <c r="O2611" s="205"/>
      <c r="P2611" s="205"/>
      <c r="Q2611" s="205"/>
      <c r="R2611" s="205"/>
      <c r="S2611" s="205"/>
      <c r="T2611" s="205"/>
      <c r="X2611" s="205"/>
      <c r="Y2611" s="205"/>
      <c r="AG2611" s="787"/>
    </row>
    <row r="2612" spans="1:33" x14ac:dyDescent="0.2">
      <c r="A2612" s="205"/>
      <c r="B2612" s="205"/>
      <c r="C2612" s="205"/>
      <c r="D2612" s="205"/>
      <c r="E2612" s="205"/>
      <c r="F2612" s="205"/>
      <c r="G2612" s="205"/>
      <c r="H2612" s="205"/>
      <c r="I2612" s="205"/>
      <c r="J2612" s="205"/>
      <c r="K2612" s="205"/>
      <c r="L2612" s="205"/>
      <c r="M2612" s="205"/>
      <c r="N2612" s="205"/>
      <c r="O2612" s="205"/>
      <c r="P2612" s="205"/>
      <c r="Q2612" s="205"/>
      <c r="R2612" s="205"/>
      <c r="S2612" s="205"/>
      <c r="T2612" s="205"/>
      <c r="X2612" s="205"/>
      <c r="Y2612" s="205"/>
      <c r="AG2612" s="787"/>
    </row>
    <row r="2613" spans="1:33" x14ac:dyDescent="0.2">
      <c r="A2613" s="205"/>
      <c r="B2613" s="205"/>
      <c r="C2613" s="205"/>
      <c r="D2613" s="205"/>
      <c r="E2613" s="205"/>
      <c r="F2613" s="205"/>
      <c r="G2613" s="205"/>
      <c r="H2613" s="205"/>
      <c r="I2613" s="205"/>
      <c r="J2613" s="205"/>
      <c r="K2613" s="205"/>
      <c r="L2613" s="205"/>
      <c r="M2613" s="205"/>
      <c r="N2613" s="205"/>
      <c r="O2613" s="205"/>
      <c r="P2613" s="205"/>
      <c r="Q2613" s="205"/>
      <c r="R2613" s="205"/>
      <c r="S2613" s="205"/>
      <c r="T2613" s="205"/>
      <c r="X2613" s="205"/>
      <c r="Y2613" s="205"/>
      <c r="AG2613" s="787"/>
    </row>
    <row r="2614" spans="1:33" x14ac:dyDescent="0.2">
      <c r="A2614" s="205"/>
      <c r="B2614" s="205"/>
      <c r="C2614" s="205"/>
      <c r="D2614" s="205"/>
      <c r="E2614" s="205"/>
      <c r="F2614" s="205"/>
      <c r="G2614" s="205"/>
      <c r="H2614" s="205"/>
      <c r="I2614" s="205"/>
      <c r="J2614" s="205"/>
      <c r="K2614" s="205"/>
      <c r="L2614" s="205"/>
      <c r="M2614" s="205"/>
      <c r="N2614" s="205"/>
      <c r="O2614" s="205"/>
      <c r="P2614" s="205"/>
      <c r="Q2614" s="205"/>
      <c r="R2614" s="205"/>
      <c r="S2614" s="205"/>
      <c r="T2614" s="205"/>
      <c r="X2614" s="205"/>
      <c r="Y2614" s="205"/>
      <c r="AG2614" s="787"/>
    </row>
    <row r="2615" spans="1:33" x14ac:dyDescent="0.2">
      <c r="A2615" s="205"/>
      <c r="B2615" s="205"/>
      <c r="C2615" s="205"/>
      <c r="D2615" s="205"/>
      <c r="E2615" s="205"/>
      <c r="F2615" s="205"/>
      <c r="G2615" s="205"/>
      <c r="H2615" s="205"/>
      <c r="I2615" s="205"/>
      <c r="J2615" s="205"/>
      <c r="K2615" s="205"/>
      <c r="L2615" s="205"/>
      <c r="M2615" s="205"/>
      <c r="N2615" s="205"/>
      <c r="O2615" s="205"/>
      <c r="P2615" s="205"/>
      <c r="Q2615" s="205"/>
      <c r="R2615" s="205"/>
      <c r="S2615" s="205"/>
      <c r="T2615" s="205"/>
      <c r="X2615" s="205"/>
      <c r="Y2615" s="205"/>
      <c r="AG2615" s="787"/>
    </row>
    <row r="2616" spans="1:33" x14ac:dyDescent="0.2">
      <c r="A2616" s="205"/>
      <c r="B2616" s="205"/>
      <c r="C2616" s="205"/>
      <c r="D2616" s="205"/>
      <c r="E2616" s="205"/>
      <c r="F2616" s="205"/>
      <c r="G2616" s="205"/>
      <c r="H2616" s="205"/>
      <c r="I2616" s="205"/>
      <c r="J2616" s="205"/>
      <c r="K2616" s="205"/>
      <c r="L2616" s="205"/>
      <c r="M2616" s="205"/>
      <c r="N2616" s="205"/>
      <c r="O2616" s="205"/>
      <c r="P2616" s="205"/>
      <c r="Q2616" s="205"/>
      <c r="R2616" s="205"/>
      <c r="S2616" s="205"/>
      <c r="T2616" s="205"/>
      <c r="X2616" s="205"/>
      <c r="Y2616" s="205"/>
      <c r="AG2616" s="787"/>
    </row>
    <row r="2617" spans="1:33" x14ac:dyDescent="0.2">
      <c r="A2617" s="205"/>
      <c r="B2617" s="205"/>
      <c r="C2617" s="205"/>
      <c r="D2617" s="205"/>
      <c r="E2617" s="205"/>
      <c r="F2617" s="205"/>
      <c r="G2617" s="205"/>
      <c r="H2617" s="205"/>
      <c r="I2617" s="205"/>
      <c r="J2617" s="205"/>
      <c r="K2617" s="205"/>
      <c r="L2617" s="205"/>
      <c r="M2617" s="205"/>
      <c r="N2617" s="205"/>
      <c r="O2617" s="205"/>
      <c r="P2617" s="205"/>
      <c r="Q2617" s="205"/>
      <c r="R2617" s="205"/>
      <c r="S2617" s="205"/>
      <c r="T2617" s="205"/>
      <c r="X2617" s="205"/>
      <c r="Y2617" s="205"/>
      <c r="AG2617" s="787"/>
    </row>
    <row r="2618" spans="1:33" x14ac:dyDescent="0.2">
      <c r="A2618" s="205"/>
      <c r="B2618" s="205"/>
      <c r="C2618" s="205"/>
      <c r="D2618" s="205"/>
      <c r="E2618" s="205"/>
      <c r="F2618" s="205"/>
      <c r="G2618" s="205"/>
      <c r="H2618" s="205"/>
      <c r="I2618" s="205"/>
      <c r="J2618" s="205"/>
      <c r="K2618" s="205"/>
      <c r="L2618" s="205"/>
      <c r="M2618" s="205"/>
      <c r="N2618" s="205"/>
      <c r="O2618" s="205"/>
      <c r="P2618" s="205"/>
      <c r="Q2618" s="205"/>
      <c r="R2618" s="205"/>
      <c r="S2618" s="205"/>
      <c r="T2618" s="205"/>
      <c r="X2618" s="205"/>
      <c r="Y2618" s="205"/>
      <c r="AG2618" s="787"/>
    </row>
    <row r="2619" spans="1:33" x14ac:dyDescent="0.2">
      <c r="A2619" s="205"/>
      <c r="B2619" s="205"/>
      <c r="C2619" s="205"/>
      <c r="D2619" s="205"/>
      <c r="E2619" s="205"/>
      <c r="F2619" s="205"/>
      <c r="G2619" s="205"/>
      <c r="H2619" s="205"/>
      <c r="I2619" s="205"/>
      <c r="J2619" s="205"/>
      <c r="K2619" s="205"/>
      <c r="L2619" s="205"/>
      <c r="M2619" s="205"/>
      <c r="N2619" s="205"/>
      <c r="O2619" s="205"/>
      <c r="P2619" s="205"/>
      <c r="Q2619" s="205"/>
      <c r="R2619" s="205"/>
      <c r="S2619" s="205"/>
      <c r="T2619" s="205"/>
      <c r="X2619" s="205"/>
      <c r="Y2619" s="205"/>
      <c r="AG2619" s="787"/>
    </row>
    <row r="2620" spans="1:33" x14ac:dyDescent="0.2">
      <c r="A2620" s="205"/>
      <c r="B2620" s="205"/>
      <c r="C2620" s="205"/>
      <c r="D2620" s="205"/>
      <c r="E2620" s="205"/>
      <c r="F2620" s="205"/>
      <c r="G2620" s="205"/>
      <c r="H2620" s="205"/>
      <c r="I2620" s="205"/>
      <c r="J2620" s="205"/>
      <c r="K2620" s="205"/>
      <c r="L2620" s="205"/>
      <c r="M2620" s="205"/>
      <c r="N2620" s="205"/>
      <c r="O2620" s="205"/>
      <c r="P2620" s="205"/>
      <c r="Q2620" s="205"/>
      <c r="R2620" s="205"/>
      <c r="S2620" s="205"/>
      <c r="T2620" s="205"/>
      <c r="X2620" s="205"/>
      <c r="Y2620" s="205"/>
      <c r="AG2620" s="787"/>
    </row>
    <row r="2621" spans="1:33" x14ac:dyDescent="0.2">
      <c r="A2621" s="205"/>
      <c r="B2621" s="205"/>
      <c r="C2621" s="205"/>
      <c r="D2621" s="205"/>
      <c r="E2621" s="205"/>
      <c r="F2621" s="205"/>
      <c r="G2621" s="205"/>
      <c r="H2621" s="205"/>
      <c r="I2621" s="205"/>
      <c r="J2621" s="205"/>
      <c r="K2621" s="205"/>
      <c r="L2621" s="205"/>
      <c r="M2621" s="205"/>
      <c r="N2621" s="205"/>
      <c r="O2621" s="205"/>
      <c r="P2621" s="205"/>
      <c r="Q2621" s="205"/>
      <c r="R2621" s="205"/>
      <c r="S2621" s="205"/>
      <c r="T2621" s="205"/>
      <c r="X2621" s="205"/>
      <c r="Y2621" s="205"/>
      <c r="AG2621" s="787"/>
    </row>
    <row r="2622" spans="1:33" x14ac:dyDescent="0.2">
      <c r="A2622" s="205"/>
      <c r="B2622" s="205"/>
      <c r="C2622" s="205"/>
      <c r="D2622" s="205"/>
      <c r="E2622" s="205"/>
      <c r="F2622" s="205"/>
      <c r="G2622" s="205"/>
      <c r="H2622" s="205"/>
      <c r="I2622" s="205"/>
      <c r="J2622" s="205"/>
      <c r="K2622" s="205"/>
      <c r="L2622" s="205"/>
      <c r="M2622" s="205"/>
      <c r="N2622" s="205"/>
      <c r="O2622" s="205"/>
      <c r="P2622" s="205"/>
      <c r="Q2622" s="205"/>
      <c r="R2622" s="205"/>
      <c r="S2622" s="205"/>
      <c r="T2622" s="205"/>
      <c r="X2622" s="205"/>
      <c r="Y2622" s="205"/>
      <c r="AG2622" s="787"/>
    </row>
    <row r="2623" spans="1:33" x14ac:dyDescent="0.2">
      <c r="A2623" s="205"/>
      <c r="B2623" s="205"/>
      <c r="C2623" s="205"/>
      <c r="D2623" s="205"/>
      <c r="E2623" s="205"/>
      <c r="F2623" s="205"/>
      <c r="G2623" s="205"/>
      <c r="H2623" s="205"/>
      <c r="I2623" s="205"/>
      <c r="J2623" s="205"/>
      <c r="K2623" s="205"/>
      <c r="L2623" s="205"/>
      <c r="M2623" s="205"/>
      <c r="N2623" s="205"/>
      <c r="O2623" s="205"/>
      <c r="P2623" s="205"/>
      <c r="Q2623" s="205"/>
      <c r="R2623" s="205"/>
      <c r="S2623" s="205"/>
      <c r="T2623" s="205"/>
      <c r="X2623" s="205"/>
      <c r="Y2623" s="205"/>
      <c r="AG2623" s="787"/>
    </row>
    <row r="2624" spans="1:33" x14ac:dyDescent="0.2">
      <c r="A2624" s="205"/>
      <c r="B2624" s="205"/>
      <c r="C2624" s="205"/>
      <c r="D2624" s="205"/>
      <c r="E2624" s="205"/>
      <c r="F2624" s="205"/>
      <c r="G2624" s="205"/>
      <c r="H2624" s="205"/>
      <c r="I2624" s="205"/>
      <c r="J2624" s="205"/>
      <c r="K2624" s="205"/>
      <c r="L2624" s="205"/>
      <c r="M2624" s="205"/>
      <c r="N2624" s="205"/>
      <c r="O2624" s="205"/>
      <c r="P2624" s="205"/>
      <c r="Q2624" s="205"/>
      <c r="R2624" s="205"/>
      <c r="S2624" s="205"/>
      <c r="T2624" s="205"/>
      <c r="X2624" s="205"/>
      <c r="Y2624" s="205"/>
      <c r="AG2624" s="787"/>
    </row>
    <row r="2625" spans="1:33" x14ac:dyDescent="0.2">
      <c r="A2625" s="205"/>
      <c r="B2625" s="205"/>
      <c r="C2625" s="205"/>
      <c r="D2625" s="205"/>
      <c r="E2625" s="205"/>
      <c r="F2625" s="205"/>
      <c r="G2625" s="205"/>
      <c r="H2625" s="205"/>
      <c r="I2625" s="205"/>
      <c r="J2625" s="205"/>
      <c r="K2625" s="205"/>
      <c r="L2625" s="205"/>
      <c r="M2625" s="205"/>
      <c r="N2625" s="205"/>
      <c r="O2625" s="205"/>
      <c r="P2625" s="205"/>
      <c r="Q2625" s="205"/>
      <c r="R2625" s="205"/>
      <c r="S2625" s="205"/>
      <c r="T2625" s="205"/>
      <c r="X2625" s="205"/>
      <c r="Y2625" s="205"/>
      <c r="AG2625" s="787"/>
    </row>
    <row r="2626" spans="1:33" x14ac:dyDescent="0.2">
      <c r="A2626" s="205"/>
      <c r="B2626" s="205"/>
      <c r="C2626" s="205"/>
      <c r="D2626" s="205"/>
      <c r="E2626" s="205"/>
      <c r="F2626" s="205"/>
      <c r="G2626" s="205"/>
      <c r="H2626" s="205"/>
      <c r="I2626" s="205"/>
      <c r="J2626" s="205"/>
      <c r="K2626" s="205"/>
      <c r="L2626" s="205"/>
      <c r="M2626" s="205"/>
      <c r="N2626" s="205"/>
      <c r="O2626" s="205"/>
      <c r="P2626" s="205"/>
      <c r="Q2626" s="205"/>
      <c r="R2626" s="205"/>
      <c r="S2626" s="205"/>
      <c r="T2626" s="205"/>
      <c r="X2626" s="205"/>
      <c r="Y2626" s="205"/>
      <c r="AG2626" s="787"/>
    </row>
    <row r="2627" spans="1:33" x14ac:dyDescent="0.2">
      <c r="A2627" s="205"/>
      <c r="B2627" s="205"/>
      <c r="C2627" s="205"/>
      <c r="D2627" s="205"/>
      <c r="E2627" s="205"/>
      <c r="F2627" s="205"/>
      <c r="G2627" s="205"/>
      <c r="H2627" s="205"/>
      <c r="I2627" s="205"/>
      <c r="J2627" s="205"/>
      <c r="K2627" s="205"/>
      <c r="L2627" s="205"/>
      <c r="M2627" s="205"/>
      <c r="N2627" s="205"/>
      <c r="O2627" s="205"/>
      <c r="P2627" s="205"/>
      <c r="Q2627" s="205"/>
      <c r="R2627" s="205"/>
      <c r="S2627" s="205"/>
      <c r="T2627" s="205"/>
      <c r="X2627" s="205"/>
      <c r="Y2627" s="205"/>
      <c r="AG2627" s="787"/>
    </row>
    <row r="2628" spans="1:33" x14ac:dyDescent="0.2">
      <c r="A2628" s="205"/>
      <c r="B2628" s="205"/>
      <c r="C2628" s="205"/>
      <c r="D2628" s="205"/>
      <c r="E2628" s="205"/>
      <c r="F2628" s="205"/>
      <c r="G2628" s="205"/>
      <c r="H2628" s="205"/>
      <c r="I2628" s="205"/>
      <c r="J2628" s="205"/>
      <c r="K2628" s="205"/>
      <c r="L2628" s="205"/>
      <c r="M2628" s="205"/>
      <c r="N2628" s="205"/>
      <c r="O2628" s="205"/>
      <c r="P2628" s="205"/>
      <c r="Q2628" s="205"/>
      <c r="R2628" s="205"/>
      <c r="S2628" s="205"/>
      <c r="T2628" s="205"/>
      <c r="X2628" s="205"/>
      <c r="Y2628" s="205"/>
      <c r="AG2628" s="787"/>
    </row>
    <row r="2629" spans="1:33" x14ac:dyDescent="0.2">
      <c r="A2629" s="205"/>
      <c r="B2629" s="205"/>
      <c r="C2629" s="205"/>
      <c r="D2629" s="205"/>
      <c r="E2629" s="205"/>
      <c r="F2629" s="205"/>
      <c r="G2629" s="205"/>
      <c r="H2629" s="205"/>
      <c r="I2629" s="205"/>
      <c r="J2629" s="205"/>
      <c r="K2629" s="205"/>
      <c r="L2629" s="205"/>
      <c r="M2629" s="205"/>
      <c r="N2629" s="205"/>
      <c r="O2629" s="205"/>
      <c r="P2629" s="205"/>
      <c r="Q2629" s="205"/>
      <c r="R2629" s="205"/>
      <c r="S2629" s="205"/>
      <c r="T2629" s="205"/>
      <c r="X2629" s="205"/>
      <c r="Y2629" s="205"/>
      <c r="AG2629" s="787"/>
    </row>
    <row r="2630" spans="1:33" x14ac:dyDescent="0.2">
      <c r="A2630" s="205"/>
      <c r="B2630" s="205"/>
      <c r="C2630" s="205"/>
      <c r="D2630" s="205"/>
      <c r="E2630" s="205"/>
      <c r="F2630" s="205"/>
      <c r="G2630" s="205"/>
      <c r="H2630" s="205"/>
      <c r="I2630" s="205"/>
      <c r="J2630" s="205"/>
      <c r="K2630" s="205"/>
      <c r="L2630" s="205"/>
      <c r="M2630" s="205"/>
      <c r="N2630" s="205"/>
      <c r="O2630" s="205"/>
      <c r="P2630" s="205"/>
      <c r="Q2630" s="205"/>
      <c r="R2630" s="205"/>
      <c r="S2630" s="205"/>
      <c r="T2630" s="205"/>
      <c r="X2630" s="205"/>
      <c r="Y2630" s="205"/>
      <c r="AG2630" s="787"/>
    </row>
    <row r="2631" spans="1:33" x14ac:dyDescent="0.2">
      <c r="A2631" s="205"/>
      <c r="B2631" s="205"/>
      <c r="C2631" s="205"/>
      <c r="D2631" s="205"/>
      <c r="E2631" s="205"/>
      <c r="F2631" s="205"/>
      <c r="G2631" s="205"/>
      <c r="H2631" s="205"/>
      <c r="I2631" s="205"/>
      <c r="J2631" s="205"/>
      <c r="K2631" s="205"/>
      <c r="L2631" s="205"/>
      <c r="M2631" s="205"/>
      <c r="N2631" s="205"/>
      <c r="O2631" s="205"/>
      <c r="P2631" s="205"/>
      <c r="Q2631" s="205"/>
      <c r="R2631" s="205"/>
      <c r="S2631" s="205"/>
      <c r="T2631" s="205"/>
      <c r="X2631" s="205"/>
      <c r="Y2631" s="205"/>
      <c r="AG2631" s="787"/>
    </row>
    <row r="2632" spans="1:33" x14ac:dyDescent="0.2">
      <c r="A2632" s="205"/>
      <c r="B2632" s="205"/>
      <c r="C2632" s="205"/>
      <c r="D2632" s="205"/>
      <c r="E2632" s="205"/>
      <c r="F2632" s="205"/>
      <c r="G2632" s="205"/>
      <c r="H2632" s="205"/>
      <c r="I2632" s="205"/>
      <c r="J2632" s="205"/>
      <c r="K2632" s="205"/>
      <c r="L2632" s="205"/>
      <c r="M2632" s="205"/>
      <c r="N2632" s="205"/>
      <c r="O2632" s="205"/>
      <c r="P2632" s="205"/>
      <c r="Q2632" s="205"/>
      <c r="R2632" s="205"/>
      <c r="S2632" s="205"/>
      <c r="T2632" s="205"/>
      <c r="X2632" s="205"/>
      <c r="Y2632" s="205"/>
      <c r="AG2632" s="787"/>
    </row>
    <row r="2633" spans="1:33" x14ac:dyDescent="0.2">
      <c r="A2633" s="205"/>
      <c r="B2633" s="205"/>
      <c r="C2633" s="205"/>
      <c r="D2633" s="205"/>
      <c r="E2633" s="205"/>
      <c r="F2633" s="205"/>
      <c r="G2633" s="205"/>
      <c r="H2633" s="205"/>
      <c r="I2633" s="205"/>
      <c r="J2633" s="205"/>
      <c r="K2633" s="205"/>
      <c r="L2633" s="205"/>
      <c r="M2633" s="205"/>
      <c r="N2633" s="205"/>
      <c r="O2633" s="205"/>
      <c r="P2633" s="205"/>
      <c r="Q2633" s="205"/>
      <c r="R2633" s="205"/>
      <c r="S2633" s="205"/>
      <c r="T2633" s="205"/>
      <c r="X2633" s="205"/>
      <c r="Y2633" s="205"/>
      <c r="AG2633" s="787"/>
    </row>
    <row r="2634" spans="1:33" x14ac:dyDescent="0.2">
      <c r="A2634" s="205"/>
      <c r="B2634" s="205"/>
      <c r="C2634" s="205"/>
      <c r="D2634" s="205"/>
      <c r="E2634" s="205"/>
      <c r="F2634" s="205"/>
      <c r="G2634" s="205"/>
      <c r="H2634" s="205"/>
      <c r="I2634" s="205"/>
      <c r="J2634" s="205"/>
      <c r="K2634" s="205"/>
      <c r="L2634" s="205"/>
      <c r="M2634" s="205"/>
      <c r="N2634" s="205"/>
      <c r="O2634" s="205"/>
      <c r="P2634" s="205"/>
      <c r="Q2634" s="205"/>
      <c r="R2634" s="205"/>
      <c r="S2634" s="205"/>
      <c r="T2634" s="205"/>
      <c r="X2634" s="205"/>
      <c r="Y2634" s="205"/>
      <c r="AG2634" s="787"/>
    </row>
    <row r="2635" spans="1:33" x14ac:dyDescent="0.2">
      <c r="A2635" s="205"/>
      <c r="B2635" s="205"/>
      <c r="C2635" s="205"/>
      <c r="D2635" s="205"/>
      <c r="E2635" s="205"/>
      <c r="F2635" s="205"/>
      <c r="G2635" s="205"/>
      <c r="H2635" s="205"/>
      <c r="I2635" s="205"/>
      <c r="J2635" s="205"/>
      <c r="K2635" s="205"/>
      <c r="L2635" s="205"/>
      <c r="M2635" s="205"/>
      <c r="N2635" s="205"/>
      <c r="O2635" s="205"/>
      <c r="P2635" s="205"/>
      <c r="Q2635" s="205"/>
      <c r="R2635" s="205"/>
      <c r="S2635" s="205"/>
      <c r="T2635" s="205"/>
      <c r="X2635" s="205"/>
      <c r="Y2635" s="205"/>
      <c r="AG2635" s="787"/>
    </row>
    <row r="2636" spans="1:33" x14ac:dyDescent="0.2">
      <c r="A2636" s="205"/>
      <c r="B2636" s="205"/>
      <c r="C2636" s="205"/>
      <c r="D2636" s="205"/>
      <c r="E2636" s="205"/>
      <c r="F2636" s="205"/>
      <c r="G2636" s="205"/>
      <c r="H2636" s="205"/>
      <c r="I2636" s="205"/>
      <c r="J2636" s="205"/>
      <c r="K2636" s="205"/>
      <c r="L2636" s="205"/>
      <c r="M2636" s="205"/>
      <c r="N2636" s="205"/>
      <c r="O2636" s="205"/>
      <c r="P2636" s="205"/>
      <c r="Q2636" s="205"/>
      <c r="R2636" s="205"/>
      <c r="S2636" s="205"/>
      <c r="T2636" s="205"/>
      <c r="X2636" s="205"/>
      <c r="Y2636" s="205"/>
      <c r="AG2636" s="787"/>
    </row>
    <row r="2637" spans="1:33" x14ac:dyDescent="0.2">
      <c r="A2637" s="205"/>
      <c r="B2637" s="205"/>
      <c r="C2637" s="205"/>
      <c r="D2637" s="205"/>
      <c r="E2637" s="205"/>
      <c r="F2637" s="205"/>
      <c r="G2637" s="205"/>
      <c r="H2637" s="205"/>
      <c r="I2637" s="205"/>
      <c r="J2637" s="205"/>
      <c r="K2637" s="205"/>
      <c r="L2637" s="205"/>
      <c r="M2637" s="205"/>
      <c r="N2637" s="205"/>
      <c r="O2637" s="205"/>
      <c r="P2637" s="205"/>
      <c r="Q2637" s="205"/>
      <c r="R2637" s="205"/>
      <c r="S2637" s="205"/>
      <c r="T2637" s="205"/>
      <c r="X2637" s="205"/>
      <c r="Y2637" s="205"/>
      <c r="AG2637" s="787"/>
    </row>
    <row r="2638" spans="1:33" x14ac:dyDescent="0.2">
      <c r="A2638" s="205"/>
      <c r="B2638" s="205"/>
      <c r="C2638" s="205"/>
      <c r="D2638" s="205"/>
      <c r="E2638" s="205"/>
      <c r="F2638" s="205"/>
      <c r="G2638" s="205"/>
      <c r="H2638" s="205"/>
      <c r="I2638" s="205"/>
      <c r="J2638" s="205"/>
      <c r="K2638" s="205"/>
      <c r="L2638" s="205"/>
      <c r="M2638" s="205"/>
      <c r="N2638" s="205"/>
      <c r="O2638" s="205"/>
      <c r="P2638" s="205"/>
      <c r="Q2638" s="205"/>
      <c r="R2638" s="205"/>
      <c r="S2638" s="205"/>
      <c r="T2638" s="205"/>
      <c r="X2638" s="205"/>
      <c r="Y2638" s="205"/>
      <c r="AG2638" s="787"/>
    </row>
    <row r="2639" spans="1:33" x14ac:dyDescent="0.2">
      <c r="A2639" s="205"/>
      <c r="B2639" s="205"/>
      <c r="C2639" s="205"/>
      <c r="D2639" s="205"/>
      <c r="E2639" s="205"/>
      <c r="F2639" s="205"/>
      <c r="G2639" s="205"/>
      <c r="H2639" s="205"/>
      <c r="I2639" s="205"/>
      <c r="J2639" s="205"/>
      <c r="K2639" s="205"/>
      <c r="L2639" s="205"/>
      <c r="M2639" s="205"/>
      <c r="N2639" s="205"/>
      <c r="O2639" s="205"/>
      <c r="P2639" s="205"/>
      <c r="Q2639" s="205"/>
      <c r="R2639" s="205"/>
      <c r="S2639" s="205"/>
      <c r="T2639" s="205"/>
      <c r="X2639" s="205"/>
      <c r="Y2639" s="205"/>
      <c r="AG2639" s="787"/>
    </row>
    <row r="2640" spans="1:33" x14ac:dyDescent="0.2">
      <c r="A2640" s="205"/>
      <c r="B2640" s="205"/>
      <c r="C2640" s="205"/>
      <c r="D2640" s="205"/>
      <c r="E2640" s="205"/>
      <c r="F2640" s="205"/>
      <c r="G2640" s="205"/>
      <c r="H2640" s="205"/>
      <c r="I2640" s="205"/>
      <c r="J2640" s="205"/>
      <c r="K2640" s="205"/>
      <c r="L2640" s="205"/>
      <c r="M2640" s="205"/>
      <c r="N2640" s="205"/>
      <c r="O2640" s="205"/>
      <c r="P2640" s="205"/>
      <c r="Q2640" s="205"/>
      <c r="R2640" s="205"/>
      <c r="S2640" s="205"/>
      <c r="T2640" s="205"/>
      <c r="X2640" s="205"/>
      <c r="Y2640" s="205"/>
      <c r="AG2640" s="787"/>
    </row>
    <row r="2641" spans="1:33" x14ac:dyDescent="0.2">
      <c r="A2641" s="205"/>
      <c r="B2641" s="205"/>
      <c r="C2641" s="205"/>
      <c r="D2641" s="205"/>
      <c r="E2641" s="205"/>
      <c r="F2641" s="205"/>
      <c r="G2641" s="205"/>
      <c r="H2641" s="205"/>
      <c r="I2641" s="205"/>
      <c r="J2641" s="205"/>
      <c r="K2641" s="205"/>
      <c r="L2641" s="205"/>
      <c r="M2641" s="205"/>
      <c r="N2641" s="205"/>
      <c r="O2641" s="205"/>
      <c r="P2641" s="205"/>
      <c r="Q2641" s="205"/>
      <c r="R2641" s="205"/>
      <c r="S2641" s="205"/>
      <c r="T2641" s="205"/>
      <c r="X2641" s="205"/>
      <c r="Y2641" s="205"/>
      <c r="AG2641" s="787"/>
    </row>
    <row r="2642" spans="1:33" x14ac:dyDescent="0.2">
      <c r="A2642" s="205"/>
      <c r="B2642" s="205"/>
      <c r="C2642" s="205"/>
      <c r="D2642" s="205"/>
      <c r="E2642" s="205"/>
      <c r="F2642" s="205"/>
      <c r="G2642" s="205"/>
      <c r="H2642" s="205"/>
      <c r="I2642" s="205"/>
      <c r="J2642" s="205"/>
      <c r="K2642" s="205"/>
      <c r="L2642" s="205"/>
      <c r="M2642" s="205"/>
      <c r="N2642" s="205"/>
      <c r="O2642" s="205"/>
      <c r="P2642" s="205"/>
      <c r="Q2642" s="205"/>
      <c r="R2642" s="205"/>
      <c r="S2642" s="205"/>
      <c r="T2642" s="205"/>
      <c r="X2642" s="205"/>
      <c r="Y2642" s="205"/>
      <c r="AG2642" s="787"/>
    </row>
    <row r="2643" spans="1:33" x14ac:dyDescent="0.2">
      <c r="A2643" s="205"/>
      <c r="B2643" s="205"/>
      <c r="C2643" s="205"/>
      <c r="D2643" s="205"/>
      <c r="E2643" s="205"/>
      <c r="F2643" s="205"/>
      <c r="G2643" s="205"/>
      <c r="H2643" s="205"/>
      <c r="I2643" s="205"/>
      <c r="J2643" s="205"/>
      <c r="K2643" s="205"/>
      <c r="L2643" s="205"/>
      <c r="M2643" s="205"/>
      <c r="N2643" s="205"/>
      <c r="O2643" s="205"/>
      <c r="P2643" s="205"/>
      <c r="Q2643" s="205"/>
      <c r="R2643" s="205"/>
      <c r="S2643" s="205"/>
      <c r="T2643" s="205"/>
      <c r="X2643" s="205"/>
      <c r="Y2643" s="205"/>
      <c r="AG2643" s="787"/>
    </row>
    <row r="2644" spans="1:33" x14ac:dyDescent="0.2">
      <c r="A2644" s="205"/>
      <c r="B2644" s="205"/>
      <c r="C2644" s="205"/>
      <c r="D2644" s="205"/>
      <c r="E2644" s="205"/>
      <c r="F2644" s="205"/>
      <c r="G2644" s="205"/>
      <c r="H2644" s="205"/>
      <c r="I2644" s="205"/>
      <c r="J2644" s="205"/>
      <c r="K2644" s="205"/>
      <c r="L2644" s="205"/>
      <c r="M2644" s="205"/>
      <c r="N2644" s="205"/>
      <c r="O2644" s="205"/>
      <c r="P2644" s="205"/>
      <c r="Q2644" s="205"/>
      <c r="R2644" s="205"/>
      <c r="S2644" s="205"/>
      <c r="T2644" s="205"/>
      <c r="X2644" s="205"/>
      <c r="Y2644" s="205"/>
      <c r="AG2644" s="787"/>
    </row>
    <row r="2645" spans="1:33" x14ac:dyDescent="0.2">
      <c r="A2645" s="205"/>
      <c r="B2645" s="205"/>
      <c r="C2645" s="205"/>
      <c r="D2645" s="205"/>
      <c r="E2645" s="205"/>
      <c r="F2645" s="205"/>
      <c r="G2645" s="205"/>
      <c r="H2645" s="205"/>
      <c r="I2645" s="205"/>
      <c r="J2645" s="205"/>
      <c r="K2645" s="205"/>
      <c r="L2645" s="205"/>
      <c r="M2645" s="205"/>
      <c r="N2645" s="205"/>
      <c r="O2645" s="205"/>
      <c r="P2645" s="205"/>
      <c r="Q2645" s="205"/>
      <c r="R2645" s="205"/>
      <c r="S2645" s="205"/>
      <c r="T2645" s="205"/>
      <c r="X2645" s="205"/>
      <c r="Y2645" s="205"/>
      <c r="AG2645" s="787"/>
    </row>
    <row r="2646" spans="1:33" x14ac:dyDescent="0.2">
      <c r="A2646" s="205"/>
      <c r="B2646" s="205"/>
      <c r="C2646" s="205"/>
      <c r="D2646" s="205"/>
      <c r="E2646" s="205"/>
      <c r="F2646" s="205"/>
      <c r="G2646" s="205"/>
      <c r="H2646" s="205"/>
      <c r="I2646" s="205"/>
      <c r="J2646" s="205"/>
      <c r="K2646" s="205"/>
      <c r="L2646" s="205"/>
      <c r="M2646" s="205"/>
      <c r="N2646" s="205"/>
      <c r="O2646" s="205"/>
      <c r="P2646" s="205"/>
      <c r="Q2646" s="205"/>
      <c r="R2646" s="205"/>
      <c r="S2646" s="205"/>
      <c r="T2646" s="205"/>
      <c r="X2646" s="205"/>
      <c r="Y2646" s="205"/>
      <c r="AG2646" s="787"/>
    </row>
    <row r="2647" spans="1:33" x14ac:dyDescent="0.2">
      <c r="A2647" s="205"/>
      <c r="B2647" s="205"/>
      <c r="C2647" s="205"/>
      <c r="D2647" s="205"/>
      <c r="E2647" s="205"/>
      <c r="F2647" s="205"/>
      <c r="G2647" s="205"/>
      <c r="H2647" s="205"/>
      <c r="I2647" s="205"/>
      <c r="J2647" s="205"/>
      <c r="K2647" s="205"/>
      <c r="L2647" s="205"/>
      <c r="M2647" s="205"/>
      <c r="N2647" s="205"/>
      <c r="O2647" s="205"/>
      <c r="P2647" s="205"/>
      <c r="Q2647" s="205"/>
      <c r="R2647" s="205"/>
      <c r="S2647" s="205"/>
      <c r="T2647" s="205"/>
      <c r="X2647" s="205"/>
      <c r="Y2647" s="205"/>
      <c r="AG2647" s="787"/>
    </row>
    <row r="2648" spans="1:33" x14ac:dyDescent="0.2">
      <c r="A2648" s="205"/>
      <c r="B2648" s="205"/>
      <c r="C2648" s="205"/>
      <c r="D2648" s="205"/>
      <c r="E2648" s="205"/>
      <c r="F2648" s="205"/>
      <c r="G2648" s="205"/>
      <c r="H2648" s="205"/>
      <c r="I2648" s="205"/>
      <c r="J2648" s="205"/>
      <c r="K2648" s="205"/>
      <c r="L2648" s="205"/>
      <c r="M2648" s="205"/>
      <c r="N2648" s="205"/>
      <c r="O2648" s="205"/>
      <c r="P2648" s="205"/>
      <c r="Q2648" s="205"/>
      <c r="R2648" s="205"/>
      <c r="S2648" s="205"/>
      <c r="T2648" s="205"/>
      <c r="X2648" s="205"/>
      <c r="Y2648" s="205"/>
      <c r="AG2648" s="787"/>
    </row>
    <row r="2649" spans="1:33" x14ac:dyDescent="0.2">
      <c r="A2649" s="205"/>
      <c r="B2649" s="205"/>
      <c r="C2649" s="205"/>
      <c r="D2649" s="205"/>
      <c r="E2649" s="205"/>
      <c r="F2649" s="205"/>
      <c r="G2649" s="205"/>
      <c r="H2649" s="205"/>
      <c r="I2649" s="205"/>
      <c r="J2649" s="205"/>
      <c r="K2649" s="205"/>
      <c r="L2649" s="205"/>
      <c r="M2649" s="205"/>
      <c r="N2649" s="205"/>
      <c r="O2649" s="205"/>
      <c r="P2649" s="205"/>
      <c r="Q2649" s="205"/>
      <c r="R2649" s="205"/>
      <c r="S2649" s="205"/>
      <c r="T2649" s="205"/>
      <c r="X2649" s="205"/>
      <c r="Y2649" s="205"/>
      <c r="AG2649" s="787"/>
    </row>
    <row r="2650" spans="1:33" x14ac:dyDescent="0.2">
      <c r="A2650" s="205"/>
      <c r="B2650" s="205"/>
      <c r="C2650" s="205"/>
      <c r="D2650" s="205"/>
      <c r="E2650" s="205"/>
      <c r="F2650" s="205"/>
      <c r="G2650" s="205"/>
      <c r="H2650" s="205"/>
      <c r="I2650" s="205"/>
      <c r="J2650" s="205"/>
      <c r="K2650" s="205"/>
      <c r="L2650" s="205"/>
      <c r="M2650" s="205"/>
      <c r="N2650" s="205"/>
      <c r="O2650" s="205"/>
      <c r="P2650" s="205"/>
      <c r="Q2650" s="205"/>
      <c r="R2650" s="205"/>
      <c r="S2650" s="205"/>
      <c r="T2650" s="205"/>
      <c r="X2650" s="205"/>
      <c r="Y2650" s="205"/>
      <c r="AG2650" s="787"/>
    </row>
    <row r="2651" spans="1:33" x14ac:dyDescent="0.2">
      <c r="A2651" s="205"/>
      <c r="B2651" s="205"/>
      <c r="C2651" s="205"/>
      <c r="D2651" s="205"/>
      <c r="E2651" s="205"/>
      <c r="F2651" s="205"/>
      <c r="G2651" s="205"/>
      <c r="H2651" s="205"/>
      <c r="I2651" s="205"/>
      <c r="J2651" s="205"/>
      <c r="K2651" s="205"/>
      <c r="L2651" s="205"/>
      <c r="M2651" s="205"/>
      <c r="N2651" s="205"/>
      <c r="O2651" s="205"/>
      <c r="P2651" s="205"/>
      <c r="Q2651" s="205"/>
      <c r="R2651" s="205"/>
      <c r="S2651" s="205"/>
      <c r="T2651" s="205"/>
      <c r="X2651" s="205"/>
      <c r="Y2651" s="205"/>
      <c r="AG2651" s="787"/>
    </row>
    <row r="2652" spans="1:33" x14ac:dyDescent="0.2">
      <c r="A2652" s="205"/>
      <c r="B2652" s="205"/>
      <c r="C2652" s="205"/>
      <c r="D2652" s="205"/>
      <c r="E2652" s="205"/>
      <c r="F2652" s="205"/>
      <c r="G2652" s="205"/>
      <c r="H2652" s="205"/>
      <c r="I2652" s="205"/>
      <c r="J2652" s="205"/>
      <c r="K2652" s="205"/>
      <c r="L2652" s="205"/>
      <c r="M2652" s="205"/>
      <c r="N2652" s="205"/>
      <c r="O2652" s="205"/>
      <c r="P2652" s="205"/>
      <c r="Q2652" s="205"/>
      <c r="R2652" s="205"/>
      <c r="S2652" s="205"/>
      <c r="T2652" s="205"/>
      <c r="X2652" s="205"/>
      <c r="Y2652" s="205"/>
      <c r="AG2652" s="787"/>
    </row>
    <row r="2653" spans="1:33" x14ac:dyDescent="0.2">
      <c r="A2653" s="205"/>
      <c r="B2653" s="205"/>
      <c r="C2653" s="205"/>
      <c r="D2653" s="205"/>
      <c r="E2653" s="205"/>
      <c r="F2653" s="205"/>
      <c r="G2653" s="205"/>
      <c r="H2653" s="205"/>
      <c r="I2653" s="205"/>
      <c r="J2653" s="205"/>
      <c r="K2653" s="205"/>
      <c r="L2653" s="205"/>
      <c r="M2653" s="205"/>
      <c r="N2653" s="205"/>
      <c r="O2653" s="205"/>
      <c r="P2653" s="205"/>
      <c r="Q2653" s="205"/>
      <c r="R2653" s="205"/>
      <c r="S2653" s="205"/>
      <c r="T2653" s="205"/>
      <c r="X2653" s="205"/>
      <c r="Y2653" s="205"/>
      <c r="AG2653" s="787"/>
    </row>
    <row r="2654" spans="1:33" x14ac:dyDescent="0.2">
      <c r="A2654" s="205"/>
      <c r="B2654" s="205"/>
      <c r="C2654" s="205"/>
      <c r="D2654" s="205"/>
      <c r="E2654" s="205"/>
      <c r="F2654" s="205"/>
      <c r="G2654" s="205"/>
      <c r="H2654" s="205"/>
      <c r="I2654" s="205"/>
      <c r="J2654" s="205"/>
      <c r="K2654" s="205"/>
      <c r="L2654" s="205"/>
      <c r="M2654" s="205"/>
      <c r="N2654" s="205"/>
      <c r="O2654" s="205"/>
      <c r="P2654" s="205"/>
      <c r="Q2654" s="205"/>
      <c r="R2654" s="205"/>
      <c r="S2654" s="205"/>
      <c r="T2654" s="205"/>
      <c r="X2654" s="205"/>
      <c r="Y2654" s="205"/>
      <c r="AG2654" s="787"/>
    </row>
    <row r="2655" spans="1:33" x14ac:dyDescent="0.2">
      <c r="A2655" s="205"/>
      <c r="B2655" s="205"/>
      <c r="C2655" s="205"/>
      <c r="D2655" s="205"/>
      <c r="E2655" s="205"/>
      <c r="F2655" s="205"/>
      <c r="G2655" s="205"/>
      <c r="H2655" s="205"/>
      <c r="I2655" s="205"/>
      <c r="J2655" s="205"/>
      <c r="K2655" s="205"/>
      <c r="L2655" s="205"/>
      <c r="M2655" s="205"/>
      <c r="N2655" s="205"/>
      <c r="O2655" s="205"/>
      <c r="P2655" s="205"/>
      <c r="Q2655" s="205"/>
      <c r="R2655" s="205"/>
      <c r="S2655" s="205"/>
      <c r="T2655" s="205"/>
      <c r="X2655" s="205"/>
      <c r="Y2655" s="205"/>
      <c r="AG2655" s="787"/>
    </row>
    <row r="2656" spans="1:33" x14ac:dyDescent="0.2">
      <c r="A2656" s="205"/>
      <c r="B2656" s="205"/>
      <c r="C2656" s="205"/>
      <c r="D2656" s="205"/>
      <c r="E2656" s="205"/>
      <c r="F2656" s="205"/>
      <c r="G2656" s="205"/>
      <c r="H2656" s="205"/>
      <c r="I2656" s="205"/>
      <c r="J2656" s="205"/>
      <c r="K2656" s="205"/>
      <c r="L2656" s="205"/>
      <c r="M2656" s="205"/>
      <c r="N2656" s="205"/>
      <c r="O2656" s="205"/>
      <c r="P2656" s="205"/>
      <c r="Q2656" s="205"/>
      <c r="R2656" s="205"/>
      <c r="S2656" s="205"/>
      <c r="T2656" s="205"/>
      <c r="X2656" s="205"/>
      <c r="Y2656" s="205"/>
      <c r="AG2656" s="787"/>
    </row>
    <row r="2657" spans="1:33" x14ac:dyDescent="0.2">
      <c r="A2657" s="205"/>
      <c r="B2657" s="205"/>
      <c r="C2657" s="205"/>
      <c r="D2657" s="205"/>
      <c r="E2657" s="205"/>
      <c r="F2657" s="205"/>
      <c r="G2657" s="205"/>
      <c r="H2657" s="205"/>
      <c r="I2657" s="205"/>
      <c r="J2657" s="205"/>
      <c r="K2657" s="205"/>
      <c r="L2657" s="205"/>
      <c r="M2657" s="205"/>
      <c r="N2657" s="205"/>
      <c r="O2657" s="205"/>
      <c r="P2657" s="205"/>
      <c r="Q2657" s="205"/>
      <c r="R2657" s="205"/>
      <c r="S2657" s="205"/>
      <c r="T2657" s="205"/>
      <c r="X2657" s="205"/>
      <c r="Y2657" s="205"/>
      <c r="AG2657" s="787"/>
    </row>
    <row r="2658" spans="1:33" x14ac:dyDescent="0.2">
      <c r="A2658" s="205"/>
      <c r="B2658" s="205"/>
      <c r="C2658" s="205"/>
      <c r="D2658" s="205"/>
      <c r="E2658" s="205"/>
      <c r="F2658" s="205"/>
      <c r="G2658" s="205"/>
      <c r="H2658" s="205"/>
      <c r="I2658" s="205"/>
      <c r="J2658" s="205"/>
      <c r="K2658" s="205"/>
      <c r="L2658" s="205"/>
      <c r="M2658" s="205"/>
      <c r="N2658" s="205"/>
      <c r="O2658" s="205"/>
      <c r="P2658" s="205"/>
      <c r="Q2658" s="205"/>
      <c r="R2658" s="205"/>
      <c r="S2658" s="205"/>
      <c r="T2658" s="205"/>
      <c r="X2658" s="205"/>
      <c r="Y2658" s="205"/>
      <c r="AG2658" s="787"/>
    </row>
    <row r="2659" spans="1:33" x14ac:dyDescent="0.2">
      <c r="A2659" s="205"/>
      <c r="B2659" s="205"/>
      <c r="C2659" s="205"/>
      <c r="D2659" s="205"/>
      <c r="E2659" s="205"/>
      <c r="F2659" s="205"/>
      <c r="G2659" s="205"/>
      <c r="H2659" s="205"/>
      <c r="I2659" s="205"/>
      <c r="J2659" s="205"/>
      <c r="K2659" s="205"/>
      <c r="L2659" s="205"/>
      <c r="M2659" s="205"/>
      <c r="N2659" s="205"/>
      <c r="O2659" s="205"/>
      <c r="P2659" s="205"/>
      <c r="Q2659" s="205"/>
      <c r="R2659" s="205"/>
      <c r="S2659" s="205"/>
      <c r="T2659" s="205"/>
      <c r="X2659" s="205"/>
      <c r="Y2659" s="205"/>
      <c r="AG2659" s="787"/>
    </row>
    <row r="2660" spans="1:33" x14ac:dyDescent="0.2">
      <c r="A2660" s="205"/>
      <c r="B2660" s="205"/>
      <c r="C2660" s="205"/>
      <c r="D2660" s="205"/>
      <c r="E2660" s="205"/>
      <c r="F2660" s="205"/>
      <c r="G2660" s="205"/>
      <c r="H2660" s="205"/>
      <c r="I2660" s="205"/>
      <c r="J2660" s="205"/>
      <c r="K2660" s="205"/>
      <c r="L2660" s="205"/>
      <c r="M2660" s="205"/>
      <c r="N2660" s="205"/>
      <c r="O2660" s="205"/>
      <c r="P2660" s="205"/>
      <c r="Q2660" s="205"/>
      <c r="R2660" s="205"/>
      <c r="S2660" s="205"/>
      <c r="T2660" s="205"/>
      <c r="X2660" s="205"/>
      <c r="Y2660" s="205"/>
      <c r="AG2660" s="787"/>
    </row>
    <row r="2661" spans="1:33" x14ac:dyDescent="0.2">
      <c r="A2661" s="205"/>
      <c r="B2661" s="205"/>
      <c r="C2661" s="205"/>
      <c r="D2661" s="205"/>
      <c r="E2661" s="205"/>
      <c r="F2661" s="205"/>
      <c r="G2661" s="205"/>
      <c r="H2661" s="205"/>
      <c r="I2661" s="205"/>
      <c r="J2661" s="205"/>
      <c r="K2661" s="205"/>
      <c r="L2661" s="205"/>
      <c r="M2661" s="205"/>
      <c r="N2661" s="205"/>
      <c r="O2661" s="205"/>
      <c r="P2661" s="205"/>
      <c r="Q2661" s="205"/>
      <c r="R2661" s="205"/>
      <c r="S2661" s="205"/>
      <c r="T2661" s="205"/>
      <c r="X2661" s="205"/>
      <c r="Y2661" s="205"/>
      <c r="AG2661" s="787"/>
    </row>
    <row r="2662" spans="1:33" x14ac:dyDescent="0.2">
      <c r="A2662" s="205"/>
      <c r="B2662" s="205"/>
      <c r="C2662" s="205"/>
      <c r="D2662" s="205"/>
      <c r="E2662" s="205"/>
      <c r="F2662" s="205"/>
      <c r="G2662" s="205"/>
      <c r="H2662" s="205"/>
      <c r="I2662" s="205"/>
      <c r="J2662" s="205"/>
      <c r="K2662" s="205"/>
      <c r="L2662" s="205"/>
      <c r="M2662" s="205"/>
      <c r="N2662" s="205"/>
      <c r="O2662" s="205"/>
      <c r="P2662" s="205"/>
      <c r="Q2662" s="205"/>
      <c r="R2662" s="205"/>
      <c r="S2662" s="205"/>
      <c r="T2662" s="205"/>
      <c r="X2662" s="205"/>
      <c r="Y2662" s="205"/>
      <c r="AG2662" s="787"/>
    </row>
    <row r="2663" spans="1:33" x14ac:dyDescent="0.2">
      <c r="A2663" s="205"/>
      <c r="B2663" s="205"/>
      <c r="C2663" s="205"/>
      <c r="D2663" s="205"/>
      <c r="E2663" s="205"/>
      <c r="F2663" s="205"/>
      <c r="G2663" s="205"/>
      <c r="H2663" s="205"/>
      <c r="I2663" s="205"/>
      <c r="J2663" s="205"/>
      <c r="K2663" s="205"/>
      <c r="L2663" s="205"/>
      <c r="M2663" s="205"/>
      <c r="N2663" s="205"/>
      <c r="O2663" s="205"/>
      <c r="P2663" s="205"/>
      <c r="Q2663" s="205"/>
      <c r="R2663" s="205"/>
      <c r="S2663" s="205"/>
      <c r="T2663" s="205"/>
      <c r="X2663" s="205"/>
      <c r="Y2663" s="205"/>
      <c r="AG2663" s="787"/>
    </row>
    <row r="2664" spans="1:33" x14ac:dyDescent="0.2">
      <c r="A2664" s="205"/>
      <c r="B2664" s="205"/>
      <c r="C2664" s="205"/>
      <c r="D2664" s="205"/>
      <c r="E2664" s="205"/>
      <c r="F2664" s="205"/>
      <c r="G2664" s="205"/>
      <c r="H2664" s="205"/>
      <c r="I2664" s="205"/>
      <c r="J2664" s="205"/>
      <c r="K2664" s="205"/>
      <c r="L2664" s="205"/>
      <c r="M2664" s="205"/>
      <c r="N2664" s="205"/>
      <c r="O2664" s="205"/>
      <c r="P2664" s="205"/>
      <c r="Q2664" s="205"/>
      <c r="R2664" s="205"/>
      <c r="S2664" s="205"/>
      <c r="T2664" s="205"/>
      <c r="X2664" s="205"/>
      <c r="Y2664" s="205"/>
      <c r="AG2664" s="787"/>
    </row>
    <row r="2665" spans="1:33" x14ac:dyDescent="0.2">
      <c r="A2665" s="205"/>
      <c r="B2665" s="205"/>
      <c r="C2665" s="205"/>
      <c r="D2665" s="205"/>
      <c r="E2665" s="205"/>
      <c r="F2665" s="205"/>
      <c r="G2665" s="205"/>
      <c r="H2665" s="205"/>
      <c r="I2665" s="205"/>
      <c r="J2665" s="205"/>
      <c r="K2665" s="205"/>
      <c r="L2665" s="205"/>
      <c r="M2665" s="205"/>
      <c r="N2665" s="205"/>
      <c r="O2665" s="205"/>
      <c r="P2665" s="205"/>
      <c r="Q2665" s="205"/>
      <c r="R2665" s="205"/>
      <c r="S2665" s="205"/>
      <c r="T2665" s="205"/>
      <c r="X2665" s="205"/>
      <c r="Y2665" s="205"/>
      <c r="AG2665" s="787"/>
    </row>
    <row r="2666" spans="1:33" x14ac:dyDescent="0.2">
      <c r="A2666" s="205"/>
      <c r="B2666" s="205"/>
      <c r="C2666" s="205"/>
      <c r="D2666" s="205"/>
      <c r="E2666" s="205"/>
      <c r="F2666" s="205"/>
      <c r="G2666" s="205"/>
      <c r="H2666" s="205"/>
      <c r="I2666" s="205"/>
      <c r="J2666" s="205"/>
      <c r="K2666" s="205"/>
      <c r="L2666" s="205"/>
      <c r="M2666" s="205"/>
      <c r="N2666" s="205"/>
      <c r="O2666" s="205"/>
      <c r="P2666" s="205"/>
      <c r="Q2666" s="205"/>
      <c r="R2666" s="205"/>
      <c r="S2666" s="205"/>
      <c r="T2666" s="205"/>
      <c r="X2666" s="205"/>
      <c r="Y2666" s="205"/>
      <c r="AG2666" s="787"/>
    </row>
    <row r="2667" spans="1:33" x14ac:dyDescent="0.2">
      <c r="A2667" s="205"/>
      <c r="B2667" s="205"/>
      <c r="C2667" s="205"/>
      <c r="D2667" s="205"/>
      <c r="E2667" s="205"/>
      <c r="F2667" s="205"/>
      <c r="G2667" s="205"/>
      <c r="H2667" s="205"/>
      <c r="I2667" s="205"/>
      <c r="J2667" s="205"/>
      <c r="K2667" s="205"/>
      <c r="L2667" s="205"/>
      <c r="M2667" s="205"/>
      <c r="N2667" s="205"/>
      <c r="O2667" s="205"/>
      <c r="P2667" s="205"/>
      <c r="Q2667" s="205"/>
      <c r="R2667" s="205"/>
      <c r="S2667" s="205"/>
      <c r="T2667" s="205"/>
      <c r="X2667" s="205"/>
      <c r="Y2667" s="205"/>
      <c r="AG2667" s="787"/>
    </row>
    <row r="2668" spans="1:33" x14ac:dyDescent="0.2">
      <c r="A2668" s="205"/>
      <c r="B2668" s="205"/>
      <c r="C2668" s="205"/>
      <c r="D2668" s="205"/>
      <c r="E2668" s="205"/>
      <c r="F2668" s="205"/>
      <c r="G2668" s="205"/>
      <c r="H2668" s="205"/>
      <c r="I2668" s="205"/>
      <c r="J2668" s="205"/>
      <c r="K2668" s="205"/>
      <c r="L2668" s="205"/>
      <c r="M2668" s="205"/>
      <c r="N2668" s="205"/>
      <c r="O2668" s="205"/>
      <c r="P2668" s="205"/>
      <c r="Q2668" s="205"/>
      <c r="R2668" s="205"/>
      <c r="S2668" s="205"/>
      <c r="T2668" s="205"/>
      <c r="X2668" s="205"/>
      <c r="Y2668" s="205"/>
      <c r="AG2668" s="787"/>
    </row>
    <row r="2669" spans="1:33" x14ac:dyDescent="0.2">
      <c r="A2669" s="205"/>
      <c r="B2669" s="205"/>
      <c r="C2669" s="205"/>
      <c r="D2669" s="205"/>
      <c r="E2669" s="205"/>
      <c r="F2669" s="205"/>
      <c r="G2669" s="205"/>
      <c r="H2669" s="205"/>
      <c r="I2669" s="205"/>
      <c r="J2669" s="205"/>
      <c r="K2669" s="205"/>
      <c r="L2669" s="205"/>
      <c r="M2669" s="205"/>
      <c r="N2669" s="205"/>
      <c r="O2669" s="205"/>
      <c r="P2669" s="205"/>
      <c r="Q2669" s="205"/>
      <c r="R2669" s="205"/>
      <c r="S2669" s="205"/>
      <c r="T2669" s="205"/>
      <c r="X2669" s="205"/>
      <c r="Y2669" s="205"/>
      <c r="AG2669" s="787"/>
    </row>
    <row r="2670" spans="1:33" x14ac:dyDescent="0.2">
      <c r="A2670" s="205"/>
      <c r="B2670" s="205"/>
      <c r="C2670" s="205"/>
      <c r="D2670" s="205"/>
      <c r="E2670" s="205"/>
      <c r="F2670" s="205"/>
      <c r="G2670" s="205"/>
      <c r="H2670" s="205"/>
      <c r="I2670" s="205"/>
      <c r="J2670" s="205"/>
      <c r="K2670" s="205"/>
      <c r="L2670" s="205"/>
      <c r="M2670" s="205"/>
      <c r="N2670" s="205"/>
      <c r="O2670" s="205"/>
      <c r="P2670" s="205"/>
      <c r="Q2670" s="205"/>
      <c r="R2670" s="205"/>
      <c r="S2670" s="205"/>
      <c r="T2670" s="205"/>
      <c r="X2670" s="205"/>
      <c r="Y2670" s="205"/>
      <c r="AG2670" s="787"/>
    </row>
    <row r="2671" spans="1:33" x14ac:dyDescent="0.2">
      <c r="A2671" s="205"/>
      <c r="B2671" s="205"/>
      <c r="C2671" s="205"/>
      <c r="D2671" s="205"/>
      <c r="E2671" s="205"/>
      <c r="F2671" s="205"/>
      <c r="G2671" s="205"/>
      <c r="H2671" s="205"/>
      <c r="I2671" s="205"/>
      <c r="J2671" s="205"/>
      <c r="K2671" s="205"/>
      <c r="L2671" s="205"/>
      <c r="M2671" s="205"/>
      <c r="N2671" s="205"/>
      <c r="O2671" s="205"/>
      <c r="P2671" s="205"/>
      <c r="Q2671" s="205"/>
      <c r="R2671" s="205"/>
      <c r="S2671" s="205"/>
      <c r="T2671" s="205"/>
      <c r="X2671" s="205"/>
      <c r="Y2671" s="205"/>
      <c r="AG2671" s="787"/>
    </row>
    <row r="2672" spans="1:33" x14ac:dyDescent="0.2">
      <c r="A2672" s="205"/>
      <c r="B2672" s="205"/>
      <c r="C2672" s="205"/>
      <c r="D2672" s="205"/>
      <c r="E2672" s="205"/>
      <c r="F2672" s="205"/>
      <c r="G2672" s="205"/>
      <c r="H2672" s="205"/>
      <c r="I2672" s="205"/>
      <c r="J2672" s="205"/>
      <c r="K2672" s="205"/>
      <c r="L2672" s="205"/>
      <c r="M2672" s="205"/>
      <c r="N2672" s="205"/>
      <c r="O2672" s="205"/>
      <c r="P2672" s="205"/>
      <c r="Q2672" s="205"/>
      <c r="R2672" s="205"/>
      <c r="S2672" s="205"/>
      <c r="T2672" s="205"/>
      <c r="X2672" s="205"/>
      <c r="Y2672" s="205"/>
      <c r="AG2672" s="787"/>
    </row>
    <row r="2673" spans="1:33" x14ac:dyDescent="0.2">
      <c r="A2673" s="205"/>
      <c r="B2673" s="205"/>
      <c r="C2673" s="205"/>
      <c r="D2673" s="205"/>
      <c r="E2673" s="205"/>
      <c r="F2673" s="205"/>
      <c r="G2673" s="205"/>
      <c r="H2673" s="205"/>
      <c r="I2673" s="205"/>
      <c r="J2673" s="205"/>
      <c r="K2673" s="205"/>
      <c r="L2673" s="205"/>
      <c r="M2673" s="205"/>
      <c r="N2673" s="205"/>
      <c r="O2673" s="205"/>
      <c r="P2673" s="205"/>
      <c r="Q2673" s="205"/>
      <c r="R2673" s="205"/>
      <c r="S2673" s="205"/>
      <c r="T2673" s="205"/>
      <c r="X2673" s="205"/>
      <c r="Y2673" s="205"/>
      <c r="AG2673" s="787"/>
    </row>
    <row r="2674" spans="1:33" x14ac:dyDescent="0.2">
      <c r="A2674" s="205"/>
      <c r="B2674" s="205"/>
      <c r="C2674" s="205"/>
      <c r="D2674" s="205"/>
      <c r="E2674" s="205"/>
      <c r="F2674" s="205"/>
      <c r="G2674" s="205"/>
      <c r="H2674" s="205"/>
      <c r="I2674" s="205"/>
      <c r="J2674" s="205"/>
      <c r="K2674" s="205"/>
      <c r="L2674" s="205"/>
      <c r="M2674" s="205"/>
      <c r="N2674" s="205"/>
      <c r="O2674" s="205"/>
      <c r="P2674" s="205"/>
      <c r="Q2674" s="205"/>
      <c r="R2674" s="205"/>
      <c r="S2674" s="205"/>
      <c r="T2674" s="205"/>
      <c r="X2674" s="205"/>
      <c r="Y2674" s="205"/>
      <c r="AG2674" s="787"/>
    </row>
    <row r="2675" spans="1:33" x14ac:dyDescent="0.2">
      <c r="A2675" s="205"/>
      <c r="B2675" s="205"/>
      <c r="C2675" s="205"/>
      <c r="D2675" s="205"/>
      <c r="E2675" s="205"/>
      <c r="F2675" s="205"/>
      <c r="G2675" s="205"/>
      <c r="H2675" s="205"/>
      <c r="I2675" s="205"/>
      <c r="J2675" s="205"/>
      <c r="K2675" s="205"/>
      <c r="L2675" s="205"/>
      <c r="M2675" s="205"/>
      <c r="N2675" s="205"/>
      <c r="O2675" s="205"/>
      <c r="P2675" s="205"/>
      <c r="Q2675" s="205"/>
      <c r="R2675" s="205"/>
      <c r="S2675" s="205"/>
      <c r="T2675" s="205"/>
      <c r="X2675" s="205"/>
      <c r="Y2675" s="205"/>
      <c r="AG2675" s="787"/>
    </row>
    <row r="2676" spans="1:33" x14ac:dyDescent="0.2">
      <c r="A2676" s="205"/>
      <c r="B2676" s="205"/>
      <c r="C2676" s="205"/>
      <c r="D2676" s="205"/>
      <c r="E2676" s="205"/>
      <c r="F2676" s="205"/>
      <c r="G2676" s="205"/>
      <c r="H2676" s="205"/>
      <c r="I2676" s="205"/>
      <c r="J2676" s="205"/>
      <c r="K2676" s="205"/>
      <c r="L2676" s="205"/>
      <c r="M2676" s="205"/>
      <c r="N2676" s="205"/>
      <c r="O2676" s="205"/>
      <c r="P2676" s="205"/>
      <c r="Q2676" s="205"/>
      <c r="R2676" s="205"/>
      <c r="S2676" s="205"/>
      <c r="T2676" s="205"/>
      <c r="X2676" s="205"/>
      <c r="Y2676" s="205"/>
      <c r="AG2676" s="787"/>
    </row>
    <row r="2677" spans="1:33" x14ac:dyDescent="0.2">
      <c r="A2677" s="205"/>
      <c r="B2677" s="205"/>
      <c r="C2677" s="205"/>
      <c r="D2677" s="205"/>
      <c r="E2677" s="205"/>
      <c r="F2677" s="205"/>
      <c r="G2677" s="205"/>
      <c r="H2677" s="205"/>
      <c r="I2677" s="205"/>
      <c r="J2677" s="205"/>
      <c r="K2677" s="205"/>
      <c r="L2677" s="205"/>
      <c r="M2677" s="205"/>
      <c r="N2677" s="205"/>
      <c r="O2677" s="205"/>
      <c r="P2677" s="205"/>
      <c r="Q2677" s="205"/>
      <c r="R2677" s="205"/>
      <c r="S2677" s="205"/>
      <c r="T2677" s="205"/>
      <c r="X2677" s="205"/>
      <c r="Y2677" s="205"/>
      <c r="AG2677" s="787"/>
    </row>
    <row r="2678" spans="1:33" x14ac:dyDescent="0.2">
      <c r="A2678" s="205"/>
      <c r="B2678" s="205"/>
      <c r="C2678" s="205"/>
      <c r="D2678" s="205"/>
      <c r="E2678" s="205"/>
      <c r="F2678" s="205"/>
      <c r="G2678" s="205"/>
      <c r="H2678" s="205"/>
      <c r="I2678" s="205"/>
      <c r="J2678" s="205"/>
      <c r="K2678" s="205"/>
      <c r="L2678" s="205"/>
      <c r="M2678" s="205"/>
      <c r="N2678" s="205"/>
      <c r="O2678" s="205"/>
      <c r="P2678" s="205"/>
      <c r="Q2678" s="205"/>
      <c r="R2678" s="205"/>
      <c r="S2678" s="205"/>
      <c r="T2678" s="205"/>
      <c r="X2678" s="205"/>
      <c r="Y2678" s="205"/>
      <c r="AG2678" s="787"/>
    </row>
    <row r="2679" spans="1:33" x14ac:dyDescent="0.2">
      <c r="A2679" s="205"/>
      <c r="B2679" s="205"/>
      <c r="C2679" s="205"/>
      <c r="D2679" s="205"/>
      <c r="E2679" s="205"/>
      <c r="F2679" s="205"/>
      <c r="G2679" s="205"/>
      <c r="H2679" s="205"/>
      <c r="I2679" s="205"/>
      <c r="J2679" s="205"/>
      <c r="K2679" s="205"/>
      <c r="L2679" s="205"/>
      <c r="M2679" s="205"/>
      <c r="N2679" s="205"/>
      <c r="O2679" s="205"/>
      <c r="P2679" s="205"/>
      <c r="Q2679" s="205"/>
      <c r="R2679" s="205"/>
      <c r="S2679" s="205"/>
      <c r="T2679" s="205"/>
      <c r="X2679" s="205"/>
      <c r="Y2679" s="205"/>
      <c r="AG2679" s="787"/>
    </row>
    <row r="2680" spans="1:33" x14ac:dyDescent="0.2">
      <c r="A2680" s="205"/>
      <c r="B2680" s="205"/>
      <c r="C2680" s="205"/>
      <c r="D2680" s="205"/>
      <c r="E2680" s="205"/>
      <c r="F2680" s="205"/>
      <c r="G2680" s="205"/>
      <c r="H2680" s="205"/>
      <c r="I2680" s="205"/>
      <c r="J2680" s="205"/>
      <c r="K2680" s="205"/>
      <c r="L2680" s="205"/>
      <c r="M2680" s="205"/>
      <c r="N2680" s="205"/>
      <c r="O2680" s="205"/>
      <c r="P2680" s="205"/>
      <c r="Q2680" s="205"/>
      <c r="R2680" s="205"/>
      <c r="S2680" s="205"/>
      <c r="T2680" s="205"/>
      <c r="X2680" s="205"/>
      <c r="Y2680" s="205"/>
      <c r="AG2680" s="787"/>
    </row>
    <row r="2681" spans="1:33" x14ac:dyDescent="0.2">
      <c r="A2681" s="205"/>
      <c r="B2681" s="205"/>
      <c r="C2681" s="205"/>
      <c r="D2681" s="205"/>
      <c r="E2681" s="205"/>
      <c r="F2681" s="205"/>
      <c r="G2681" s="205"/>
      <c r="H2681" s="205"/>
      <c r="I2681" s="205"/>
      <c r="J2681" s="205"/>
      <c r="K2681" s="205"/>
      <c r="L2681" s="205"/>
      <c r="M2681" s="205"/>
      <c r="N2681" s="205"/>
      <c r="O2681" s="205"/>
      <c r="P2681" s="205"/>
      <c r="Q2681" s="205"/>
      <c r="R2681" s="205"/>
      <c r="S2681" s="205"/>
      <c r="T2681" s="205"/>
      <c r="X2681" s="205"/>
      <c r="Y2681" s="205"/>
      <c r="AG2681" s="787"/>
    </row>
    <row r="2682" spans="1:33" x14ac:dyDescent="0.2">
      <c r="A2682" s="205"/>
      <c r="B2682" s="205"/>
      <c r="C2682" s="205"/>
      <c r="D2682" s="205"/>
      <c r="E2682" s="205"/>
      <c r="F2682" s="205"/>
      <c r="G2682" s="205"/>
      <c r="H2682" s="205"/>
      <c r="I2682" s="205"/>
      <c r="J2682" s="205"/>
      <c r="K2682" s="205"/>
      <c r="L2682" s="205"/>
      <c r="M2682" s="205"/>
      <c r="N2682" s="205"/>
      <c r="O2682" s="205"/>
      <c r="P2682" s="205"/>
      <c r="Q2682" s="205"/>
      <c r="R2682" s="205"/>
      <c r="S2682" s="205"/>
      <c r="T2682" s="205"/>
      <c r="X2682" s="205"/>
      <c r="Y2682" s="205"/>
      <c r="AG2682" s="787"/>
    </row>
    <row r="2683" spans="1:33" x14ac:dyDescent="0.2">
      <c r="A2683" s="205"/>
      <c r="B2683" s="205"/>
      <c r="C2683" s="205"/>
      <c r="D2683" s="205"/>
      <c r="E2683" s="205"/>
      <c r="F2683" s="205"/>
      <c r="G2683" s="205"/>
      <c r="H2683" s="205"/>
      <c r="I2683" s="205"/>
      <c r="J2683" s="205"/>
      <c r="K2683" s="205"/>
      <c r="L2683" s="205"/>
      <c r="M2683" s="205"/>
      <c r="N2683" s="205"/>
      <c r="O2683" s="205"/>
      <c r="P2683" s="205"/>
      <c r="Q2683" s="205"/>
      <c r="R2683" s="205"/>
      <c r="S2683" s="205"/>
      <c r="T2683" s="205"/>
      <c r="X2683" s="205"/>
      <c r="Y2683" s="205"/>
      <c r="AG2683" s="787"/>
    </row>
    <row r="2684" spans="1:33" x14ac:dyDescent="0.2">
      <c r="A2684" s="205"/>
      <c r="B2684" s="205"/>
      <c r="C2684" s="205"/>
      <c r="D2684" s="205"/>
      <c r="E2684" s="205"/>
      <c r="F2684" s="205"/>
      <c r="G2684" s="205"/>
      <c r="H2684" s="205"/>
      <c r="I2684" s="205"/>
      <c r="J2684" s="205"/>
      <c r="K2684" s="205"/>
      <c r="L2684" s="205"/>
      <c r="M2684" s="205"/>
      <c r="N2684" s="205"/>
      <c r="O2684" s="205"/>
      <c r="P2684" s="205"/>
      <c r="Q2684" s="205"/>
      <c r="R2684" s="205"/>
      <c r="S2684" s="205"/>
      <c r="T2684" s="205"/>
      <c r="X2684" s="205"/>
      <c r="Y2684" s="205"/>
      <c r="AG2684" s="787"/>
    </row>
    <row r="2685" spans="1:33" x14ac:dyDescent="0.2">
      <c r="A2685" s="205"/>
      <c r="B2685" s="205"/>
      <c r="C2685" s="205"/>
      <c r="D2685" s="205"/>
      <c r="E2685" s="205"/>
      <c r="F2685" s="205"/>
      <c r="G2685" s="205"/>
      <c r="H2685" s="205"/>
      <c r="I2685" s="205"/>
      <c r="J2685" s="205"/>
      <c r="K2685" s="205"/>
      <c r="L2685" s="205"/>
      <c r="M2685" s="205"/>
      <c r="N2685" s="205"/>
      <c r="O2685" s="205"/>
      <c r="P2685" s="205"/>
      <c r="Q2685" s="205"/>
      <c r="R2685" s="205"/>
      <c r="S2685" s="205"/>
      <c r="T2685" s="205"/>
      <c r="X2685" s="205"/>
      <c r="Y2685" s="205"/>
      <c r="AG2685" s="787"/>
    </row>
    <row r="2686" spans="1:33" x14ac:dyDescent="0.2">
      <c r="A2686" s="205"/>
      <c r="B2686" s="205"/>
      <c r="C2686" s="205"/>
      <c r="D2686" s="205"/>
      <c r="E2686" s="205"/>
      <c r="F2686" s="205"/>
      <c r="G2686" s="205"/>
      <c r="H2686" s="205"/>
      <c r="I2686" s="205"/>
      <c r="J2686" s="205"/>
      <c r="K2686" s="205"/>
      <c r="L2686" s="205"/>
      <c r="M2686" s="205"/>
      <c r="N2686" s="205"/>
      <c r="O2686" s="205"/>
      <c r="P2686" s="205"/>
      <c r="Q2686" s="205"/>
      <c r="R2686" s="205"/>
      <c r="S2686" s="205"/>
      <c r="T2686" s="205"/>
      <c r="X2686" s="205"/>
      <c r="Y2686" s="205"/>
      <c r="AG2686" s="787"/>
    </row>
    <row r="2687" spans="1:33" x14ac:dyDescent="0.2">
      <c r="A2687" s="205"/>
      <c r="B2687" s="205"/>
      <c r="C2687" s="205"/>
      <c r="D2687" s="205"/>
      <c r="E2687" s="205"/>
      <c r="F2687" s="205"/>
      <c r="G2687" s="205"/>
      <c r="H2687" s="205"/>
      <c r="I2687" s="205"/>
      <c r="J2687" s="205"/>
      <c r="K2687" s="205"/>
      <c r="L2687" s="205"/>
      <c r="M2687" s="205"/>
      <c r="N2687" s="205"/>
      <c r="O2687" s="205"/>
      <c r="P2687" s="205"/>
      <c r="Q2687" s="205"/>
      <c r="R2687" s="205"/>
      <c r="S2687" s="205"/>
      <c r="T2687" s="205"/>
      <c r="X2687" s="205"/>
      <c r="Y2687" s="205"/>
      <c r="AG2687" s="787"/>
    </row>
    <row r="2688" spans="1:33" x14ac:dyDescent="0.2">
      <c r="A2688" s="205"/>
      <c r="B2688" s="205"/>
      <c r="C2688" s="205"/>
      <c r="D2688" s="205"/>
      <c r="E2688" s="205"/>
      <c r="F2688" s="205"/>
      <c r="G2688" s="205"/>
      <c r="H2688" s="205"/>
      <c r="I2688" s="205"/>
      <c r="J2688" s="205"/>
      <c r="K2688" s="205"/>
      <c r="L2688" s="205"/>
      <c r="M2688" s="205"/>
      <c r="N2688" s="205"/>
      <c r="O2688" s="205"/>
      <c r="P2688" s="205"/>
      <c r="Q2688" s="205"/>
      <c r="R2688" s="205"/>
      <c r="S2688" s="205"/>
      <c r="T2688" s="205"/>
      <c r="X2688" s="205"/>
      <c r="Y2688" s="205"/>
      <c r="AG2688" s="787"/>
    </row>
    <row r="2689" spans="1:33" x14ac:dyDescent="0.2">
      <c r="A2689" s="205"/>
      <c r="B2689" s="205"/>
      <c r="C2689" s="205"/>
      <c r="D2689" s="205"/>
      <c r="E2689" s="205"/>
      <c r="F2689" s="205"/>
      <c r="G2689" s="205"/>
      <c r="H2689" s="205"/>
      <c r="I2689" s="205"/>
      <c r="J2689" s="205"/>
      <c r="K2689" s="205"/>
      <c r="L2689" s="205"/>
      <c r="M2689" s="205"/>
      <c r="N2689" s="205"/>
      <c r="O2689" s="205"/>
      <c r="P2689" s="205"/>
      <c r="Q2689" s="205"/>
      <c r="R2689" s="205"/>
      <c r="S2689" s="205"/>
      <c r="T2689" s="205"/>
      <c r="X2689" s="205"/>
      <c r="Y2689" s="205"/>
      <c r="AG2689" s="787"/>
    </row>
    <row r="2690" spans="1:33" x14ac:dyDescent="0.2">
      <c r="A2690" s="205"/>
      <c r="B2690" s="205"/>
      <c r="C2690" s="205"/>
      <c r="D2690" s="205"/>
      <c r="E2690" s="205"/>
      <c r="F2690" s="205"/>
      <c r="G2690" s="205"/>
      <c r="H2690" s="205"/>
      <c r="I2690" s="205"/>
      <c r="J2690" s="205"/>
      <c r="K2690" s="205"/>
      <c r="L2690" s="205"/>
      <c r="M2690" s="205"/>
      <c r="N2690" s="205"/>
      <c r="O2690" s="205"/>
      <c r="P2690" s="205"/>
      <c r="Q2690" s="205"/>
      <c r="R2690" s="205"/>
      <c r="S2690" s="205"/>
      <c r="T2690" s="205"/>
      <c r="X2690" s="205"/>
      <c r="Y2690" s="205"/>
      <c r="AG2690" s="787"/>
    </row>
    <row r="2691" spans="1:33" x14ac:dyDescent="0.2">
      <c r="A2691" s="205"/>
      <c r="B2691" s="205"/>
      <c r="C2691" s="205"/>
      <c r="D2691" s="205"/>
      <c r="E2691" s="205"/>
      <c r="F2691" s="205"/>
      <c r="G2691" s="205"/>
      <c r="H2691" s="205"/>
      <c r="I2691" s="205"/>
      <c r="J2691" s="205"/>
      <c r="K2691" s="205"/>
      <c r="L2691" s="205"/>
      <c r="M2691" s="205"/>
      <c r="N2691" s="205"/>
      <c r="O2691" s="205"/>
      <c r="P2691" s="205"/>
      <c r="Q2691" s="205"/>
      <c r="R2691" s="205"/>
      <c r="S2691" s="205"/>
      <c r="T2691" s="205"/>
      <c r="X2691" s="205"/>
      <c r="Y2691" s="205"/>
      <c r="AG2691" s="787"/>
    </row>
    <row r="2692" spans="1:33" x14ac:dyDescent="0.2">
      <c r="A2692" s="205"/>
      <c r="B2692" s="205"/>
      <c r="C2692" s="205"/>
      <c r="D2692" s="205"/>
      <c r="E2692" s="205"/>
      <c r="F2692" s="205"/>
      <c r="G2692" s="205"/>
      <c r="H2692" s="205"/>
      <c r="I2692" s="205"/>
      <c r="J2692" s="205"/>
      <c r="K2692" s="205"/>
      <c r="L2692" s="205"/>
      <c r="M2692" s="205"/>
      <c r="N2692" s="205"/>
      <c r="O2692" s="205"/>
      <c r="P2692" s="205"/>
      <c r="Q2692" s="205"/>
      <c r="R2692" s="205"/>
      <c r="S2692" s="205"/>
      <c r="T2692" s="205"/>
      <c r="X2692" s="205"/>
      <c r="Y2692" s="205"/>
      <c r="AG2692" s="787"/>
    </row>
    <row r="2693" spans="1:33" x14ac:dyDescent="0.2">
      <c r="A2693" s="205"/>
      <c r="B2693" s="205"/>
      <c r="C2693" s="205"/>
      <c r="D2693" s="205"/>
      <c r="E2693" s="205"/>
      <c r="F2693" s="205"/>
      <c r="G2693" s="205"/>
      <c r="H2693" s="205"/>
      <c r="I2693" s="205"/>
      <c r="J2693" s="205"/>
      <c r="K2693" s="205"/>
      <c r="L2693" s="205"/>
      <c r="M2693" s="205"/>
      <c r="N2693" s="205"/>
      <c r="O2693" s="205"/>
      <c r="P2693" s="205"/>
      <c r="Q2693" s="205"/>
      <c r="R2693" s="205"/>
      <c r="S2693" s="205"/>
      <c r="T2693" s="205"/>
      <c r="X2693" s="205"/>
      <c r="Y2693" s="205"/>
      <c r="AG2693" s="787"/>
    </row>
    <row r="2694" spans="1:33" x14ac:dyDescent="0.2">
      <c r="A2694" s="205"/>
      <c r="B2694" s="205"/>
      <c r="C2694" s="205"/>
      <c r="D2694" s="205"/>
      <c r="E2694" s="205"/>
      <c r="F2694" s="205"/>
      <c r="G2694" s="205"/>
      <c r="H2694" s="205"/>
      <c r="I2694" s="205"/>
      <c r="J2694" s="205"/>
      <c r="K2694" s="205"/>
      <c r="L2694" s="205"/>
      <c r="M2694" s="205"/>
      <c r="N2694" s="205"/>
      <c r="O2694" s="205"/>
      <c r="P2694" s="205"/>
      <c r="Q2694" s="205"/>
      <c r="R2694" s="205"/>
      <c r="S2694" s="205"/>
      <c r="T2694" s="205"/>
      <c r="X2694" s="205"/>
      <c r="Y2694" s="205"/>
      <c r="AG2694" s="787"/>
    </row>
    <row r="2695" spans="1:33" x14ac:dyDescent="0.2">
      <c r="A2695" s="205"/>
      <c r="B2695" s="205"/>
      <c r="C2695" s="205"/>
      <c r="D2695" s="205"/>
      <c r="E2695" s="205"/>
      <c r="F2695" s="205"/>
      <c r="G2695" s="205"/>
      <c r="H2695" s="205"/>
      <c r="I2695" s="205"/>
      <c r="J2695" s="205"/>
      <c r="K2695" s="205"/>
      <c r="L2695" s="205"/>
      <c r="M2695" s="205"/>
      <c r="N2695" s="205"/>
      <c r="O2695" s="205"/>
      <c r="P2695" s="205"/>
      <c r="Q2695" s="205"/>
      <c r="R2695" s="205"/>
      <c r="S2695" s="205"/>
      <c r="T2695" s="205"/>
      <c r="X2695" s="205"/>
      <c r="Y2695" s="205"/>
      <c r="AG2695" s="787"/>
    </row>
    <row r="2696" spans="1:33" x14ac:dyDescent="0.2">
      <c r="A2696" s="205"/>
      <c r="B2696" s="205"/>
      <c r="C2696" s="205"/>
      <c r="D2696" s="205"/>
      <c r="E2696" s="205"/>
      <c r="F2696" s="205"/>
      <c r="G2696" s="205"/>
      <c r="H2696" s="205"/>
      <c r="I2696" s="205"/>
      <c r="J2696" s="205"/>
      <c r="K2696" s="205"/>
      <c r="L2696" s="205"/>
      <c r="M2696" s="205"/>
      <c r="N2696" s="205"/>
      <c r="O2696" s="205"/>
      <c r="P2696" s="205"/>
      <c r="Q2696" s="205"/>
      <c r="R2696" s="205"/>
      <c r="S2696" s="205"/>
      <c r="T2696" s="205"/>
      <c r="X2696" s="205"/>
      <c r="Y2696" s="205"/>
      <c r="AG2696" s="787"/>
    </row>
    <row r="2697" spans="1:33" x14ac:dyDescent="0.2">
      <c r="A2697" s="205"/>
      <c r="B2697" s="205"/>
      <c r="C2697" s="205"/>
      <c r="D2697" s="205"/>
      <c r="E2697" s="205"/>
      <c r="F2697" s="205"/>
      <c r="G2697" s="205"/>
      <c r="H2697" s="205"/>
      <c r="I2697" s="205"/>
      <c r="J2697" s="205"/>
      <c r="K2697" s="205"/>
      <c r="L2697" s="205"/>
      <c r="M2697" s="205"/>
      <c r="N2697" s="205"/>
      <c r="O2697" s="205"/>
      <c r="P2697" s="205"/>
      <c r="Q2697" s="205"/>
      <c r="R2697" s="205"/>
      <c r="S2697" s="205"/>
      <c r="T2697" s="205"/>
      <c r="X2697" s="205"/>
      <c r="Y2697" s="205"/>
      <c r="AG2697" s="787"/>
    </row>
    <row r="2698" spans="1:33" x14ac:dyDescent="0.2">
      <c r="A2698" s="205"/>
      <c r="B2698" s="205"/>
      <c r="C2698" s="205"/>
      <c r="D2698" s="205"/>
      <c r="E2698" s="205"/>
      <c r="F2698" s="205"/>
      <c r="G2698" s="205"/>
      <c r="H2698" s="205"/>
      <c r="I2698" s="205"/>
      <c r="J2698" s="205"/>
      <c r="K2698" s="205"/>
      <c r="L2698" s="205"/>
      <c r="M2698" s="205"/>
      <c r="N2698" s="205"/>
      <c r="O2698" s="205"/>
      <c r="P2698" s="205"/>
      <c r="Q2698" s="205"/>
      <c r="R2698" s="205"/>
      <c r="S2698" s="205"/>
      <c r="T2698" s="205"/>
      <c r="X2698" s="205"/>
      <c r="Y2698" s="205"/>
      <c r="AG2698" s="787"/>
    </row>
    <row r="2699" spans="1:33" x14ac:dyDescent="0.2">
      <c r="A2699" s="205"/>
      <c r="B2699" s="205"/>
      <c r="C2699" s="205"/>
      <c r="D2699" s="205"/>
      <c r="E2699" s="205"/>
      <c r="F2699" s="205"/>
      <c r="G2699" s="205"/>
      <c r="H2699" s="205"/>
      <c r="I2699" s="205"/>
      <c r="J2699" s="205"/>
      <c r="K2699" s="205"/>
      <c r="L2699" s="205"/>
      <c r="M2699" s="205"/>
      <c r="N2699" s="205"/>
      <c r="O2699" s="205"/>
      <c r="P2699" s="205"/>
      <c r="Q2699" s="205"/>
      <c r="R2699" s="205"/>
      <c r="S2699" s="205"/>
      <c r="T2699" s="205"/>
      <c r="X2699" s="205"/>
      <c r="Y2699" s="205"/>
      <c r="AG2699" s="787"/>
    </row>
    <row r="2700" spans="1:33" x14ac:dyDescent="0.2">
      <c r="A2700" s="205"/>
      <c r="B2700" s="205"/>
      <c r="C2700" s="205"/>
      <c r="D2700" s="205"/>
      <c r="E2700" s="205"/>
      <c r="F2700" s="205"/>
      <c r="G2700" s="205"/>
      <c r="H2700" s="205"/>
      <c r="I2700" s="205"/>
      <c r="J2700" s="205"/>
      <c r="K2700" s="205"/>
      <c r="L2700" s="205"/>
      <c r="M2700" s="205"/>
      <c r="N2700" s="205"/>
      <c r="O2700" s="205"/>
      <c r="P2700" s="205"/>
      <c r="Q2700" s="205"/>
      <c r="R2700" s="205"/>
      <c r="S2700" s="205"/>
      <c r="T2700" s="205"/>
      <c r="X2700" s="205"/>
      <c r="Y2700" s="205"/>
      <c r="AG2700" s="787"/>
    </row>
    <row r="2701" spans="1:33" x14ac:dyDescent="0.2">
      <c r="A2701" s="205"/>
      <c r="B2701" s="205"/>
      <c r="C2701" s="205"/>
      <c r="D2701" s="205"/>
      <c r="E2701" s="205"/>
      <c r="F2701" s="205"/>
      <c r="G2701" s="205"/>
      <c r="H2701" s="205"/>
      <c r="I2701" s="205"/>
      <c r="J2701" s="205"/>
      <c r="K2701" s="205"/>
      <c r="L2701" s="205"/>
      <c r="M2701" s="205"/>
      <c r="N2701" s="205"/>
      <c r="O2701" s="205"/>
      <c r="P2701" s="205"/>
      <c r="Q2701" s="205"/>
      <c r="R2701" s="205"/>
      <c r="S2701" s="205"/>
      <c r="T2701" s="205"/>
      <c r="X2701" s="205"/>
      <c r="Y2701" s="205"/>
      <c r="AG2701" s="787"/>
    </row>
    <row r="2702" spans="1:33" x14ac:dyDescent="0.2">
      <c r="A2702" s="205"/>
      <c r="B2702" s="205"/>
      <c r="C2702" s="205"/>
      <c r="D2702" s="205"/>
      <c r="E2702" s="205"/>
      <c r="F2702" s="205"/>
      <c r="G2702" s="205"/>
      <c r="H2702" s="205"/>
      <c r="I2702" s="205"/>
      <c r="J2702" s="205"/>
      <c r="K2702" s="205"/>
      <c r="L2702" s="205"/>
      <c r="M2702" s="205"/>
      <c r="N2702" s="205"/>
      <c r="O2702" s="205"/>
      <c r="P2702" s="205"/>
      <c r="Q2702" s="205"/>
      <c r="R2702" s="205"/>
      <c r="S2702" s="205"/>
      <c r="T2702" s="205"/>
      <c r="X2702" s="205"/>
      <c r="Y2702" s="205"/>
      <c r="AG2702" s="787"/>
    </row>
    <row r="2703" spans="1:33" x14ac:dyDescent="0.2">
      <c r="A2703" s="205"/>
      <c r="B2703" s="205"/>
      <c r="C2703" s="205"/>
      <c r="D2703" s="205"/>
      <c r="E2703" s="205"/>
      <c r="F2703" s="205"/>
      <c r="G2703" s="205"/>
      <c r="H2703" s="205"/>
      <c r="I2703" s="205"/>
      <c r="J2703" s="205"/>
      <c r="K2703" s="205"/>
      <c r="L2703" s="205"/>
      <c r="M2703" s="205"/>
      <c r="N2703" s="205"/>
      <c r="O2703" s="205"/>
      <c r="P2703" s="205"/>
      <c r="Q2703" s="205"/>
      <c r="R2703" s="205"/>
      <c r="S2703" s="205"/>
      <c r="T2703" s="205"/>
      <c r="X2703" s="205"/>
      <c r="Y2703" s="205"/>
      <c r="AG2703" s="787"/>
    </row>
    <row r="2704" spans="1:33" x14ac:dyDescent="0.2">
      <c r="A2704" s="205"/>
      <c r="B2704" s="205"/>
      <c r="C2704" s="205"/>
      <c r="D2704" s="205"/>
      <c r="E2704" s="205"/>
      <c r="F2704" s="205"/>
      <c r="G2704" s="205"/>
      <c r="H2704" s="205"/>
      <c r="I2704" s="205"/>
      <c r="J2704" s="205"/>
      <c r="K2704" s="205"/>
      <c r="L2704" s="205"/>
      <c r="M2704" s="205"/>
      <c r="N2704" s="205"/>
      <c r="O2704" s="205"/>
      <c r="P2704" s="205"/>
      <c r="Q2704" s="205"/>
      <c r="R2704" s="205"/>
      <c r="S2704" s="205"/>
      <c r="T2704" s="205"/>
      <c r="X2704" s="205"/>
      <c r="Y2704" s="205"/>
      <c r="AG2704" s="787"/>
    </row>
    <row r="2705" spans="1:33" x14ac:dyDescent="0.2">
      <c r="A2705" s="205"/>
      <c r="B2705" s="205"/>
      <c r="C2705" s="205"/>
      <c r="D2705" s="205"/>
      <c r="E2705" s="205"/>
      <c r="F2705" s="205"/>
      <c r="G2705" s="205"/>
      <c r="H2705" s="205"/>
      <c r="I2705" s="205"/>
      <c r="J2705" s="205"/>
      <c r="K2705" s="205"/>
      <c r="L2705" s="205"/>
      <c r="M2705" s="205"/>
      <c r="N2705" s="205"/>
      <c r="O2705" s="205"/>
      <c r="P2705" s="205"/>
      <c r="Q2705" s="205"/>
      <c r="R2705" s="205"/>
      <c r="S2705" s="205"/>
      <c r="T2705" s="205"/>
      <c r="X2705" s="205"/>
      <c r="Y2705" s="205"/>
      <c r="AG2705" s="787"/>
    </row>
    <row r="2706" spans="1:33" x14ac:dyDescent="0.2">
      <c r="A2706" s="205"/>
      <c r="B2706" s="205"/>
      <c r="C2706" s="205"/>
      <c r="D2706" s="205"/>
      <c r="E2706" s="205"/>
      <c r="F2706" s="205"/>
      <c r="G2706" s="205"/>
      <c r="H2706" s="205"/>
      <c r="I2706" s="205"/>
      <c r="J2706" s="205"/>
      <c r="K2706" s="205"/>
      <c r="L2706" s="205"/>
      <c r="M2706" s="205"/>
      <c r="N2706" s="205"/>
      <c r="O2706" s="205"/>
      <c r="P2706" s="205"/>
      <c r="Q2706" s="205"/>
      <c r="R2706" s="205"/>
      <c r="S2706" s="205"/>
      <c r="T2706" s="205"/>
      <c r="X2706" s="205"/>
      <c r="Y2706" s="205"/>
      <c r="AG2706" s="787"/>
    </row>
    <row r="2707" spans="1:33" x14ac:dyDescent="0.2">
      <c r="A2707" s="205"/>
      <c r="B2707" s="205"/>
      <c r="C2707" s="205"/>
      <c r="D2707" s="205"/>
      <c r="E2707" s="205"/>
      <c r="F2707" s="205"/>
      <c r="G2707" s="205"/>
      <c r="H2707" s="205"/>
      <c r="I2707" s="205"/>
      <c r="J2707" s="205"/>
      <c r="K2707" s="205"/>
      <c r="L2707" s="205"/>
      <c r="M2707" s="205"/>
      <c r="N2707" s="205"/>
      <c r="O2707" s="205"/>
      <c r="P2707" s="205"/>
      <c r="Q2707" s="205"/>
      <c r="R2707" s="205"/>
      <c r="S2707" s="205"/>
      <c r="T2707" s="205"/>
      <c r="X2707" s="205"/>
      <c r="Y2707" s="205"/>
      <c r="AG2707" s="787"/>
    </row>
    <row r="2708" spans="1:33" x14ac:dyDescent="0.2">
      <c r="A2708" s="205"/>
      <c r="B2708" s="205"/>
      <c r="C2708" s="205"/>
      <c r="D2708" s="205"/>
      <c r="E2708" s="205"/>
      <c r="F2708" s="205"/>
      <c r="G2708" s="205"/>
      <c r="H2708" s="205"/>
      <c r="I2708" s="205"/>
      <c r="J2708" s="205"/>
      <c r="K2708" s="205"/>
      <c r="L2708" s="205"/>
      <c r="M2708" s="205"/>
      <c r="N2708" s="205"/>
      <c r="O2708" s="205"/>
      <c r="P2708" s="205"/>
      <c r="Q2708" s="205"/>
      <c r="R2708" s="205"/>
      <c r="S2708" s="205"/>
      <c r="T2708" s="205"/>
      <c r="X2708" s="205"/>
      <c r="Y2708" s="205"/>
      <c r="AG2708" s="787"/>
    </row>
    <row r="2709" spans="1:33" x14ac:dyDescent="0.2">
      <c r="A2709" s="205"/>
      <c r="B2709" s="205"/>
      <c r="C2709" s="205"/>
      <c r="D2709" s="205"/>
      <c r="E2709" s="205"/>
      <c r="F2709" s="205"/>
      <c r="G2709" s="205"/>
      <c r="H2709" s="205"/>
      <c r="I2709" s="205"/>
      <c r="J2709" s="205"/>
      <c r="K2709" s="205"/>
      <c r="L2709" s="205"/>
      <c r="M2709" s="205"/>
      <c r="N2709" s="205"/>
      <c r="O2709" s="205"/>
      <c r="P2709" s="205"/>
      <c r="Q2709" s="205"/>
      <c r="R2709" s="205"/>
      <c r="S2709" s="205"/>
      <c r="T2709" s="205"/>
      <c r="X2709" s="205"/>
      <c r="Y2709" s="205"/>
      <c r="AG2709" s="787"/>
    </row>
    <row r="2710" spans="1:33" x14ac:dyDescent="0.2">
      <c r="A2710" s="205"/>
      <c r="B2710" s="205"/>
      <c r="C2710" s="205"/>
      <c r="D2710" s="205"/>
      <c r="E2710" s="205"/>
      <c r="F2710" s="205"/>
      <c r="G2710" s="205"/>
      <c r="H2710" s="205"/>
      <c r="I2710" s="205"/>
      <c r="J2710" s="205"/>
      <c r="K2710" s="205"/>
      <c r="L2710" s="205"/>
      <c r="M2710" s="205"/>
      <c r="N2710" s="205"/>
      <c r="O2710" s="205"/>
      <c r="P2710" s="205"/>
      <c r="Q2710" s="205"/>
      <c r="R2710" s="205"/>
      <c r="S2710" s="205"/>
      <c r="T2710" s="205"/>
      <c r="X2710" s="205"/>
      <c r="Y2710" s="205"/>
      <c r="AG2710" s="787"/>
    </row>
    <row r="2711" spans="1:33" x14ac:dyDescent="0.2">
      <c r="A2711" s="205"/>
      <c r="B2711" s="205"/>
      <c r="C2711" s="205"/>
      <c r="D2711" s="205"/>
      <c r="E2711" s="205"/>
      <c r="F2711" s="205"/>
      <c r="G2711" s="205"/>
      <c r="H2711" s="205"/>
      <c r="I2711" s="205"/>
      <c r="J2711" s="205"/>
      <c r="K2711" s="205"/>
      <c r="L2711" s="205"/>
      <c r="M2711" s="205"/>
      <c r="N2711" s="205"/>
      <c r="O2711" s="205"/>
      <c r="P2711" s="205"/>
      <c r="Q2711" s="205"/>
      <c r="R2711" s="205"/>
      <c r="S2711" s="205"/>
      <c r="T2711" s="205"/>
      <c r="X2711" s="205"/>
      <c r="Y2711" s="205"/>
      <c r="AG2711" s="787"/>
    </row>
    <row r="2712" spans="1:33" x14ac:dyDescent="0.2">
      <c r="A2712" s="205"/>
      <c r="B2712" s="205"/>
      <c r="C2712" s="205"/>
      <c r="D2712" s="205"/>
      <c r="E2712" s="205"/>
      <c r="F2712" s="205"/>
      <c r="G2712" s="205"/>
      <c r="H2712" s="205"/>
      <c r="I2712" s="205"/>
      <c r="J2712" s="205"/>
      <c r="K2712" s="205"/>
      <c r="L2712" s="205"/>
      <c r="M2712" s="205"/>
      <c r="N2712" s="205"/>
      <c r="O2712" s="205"/>
      <c r="P2712" s="205"/>
      <c r="Q2712" s="205"/>
      <c r="R2712" s="205"/>
      <c r="S2712" s="205"/>
      <c r="T2712" s="205"/>
      <c r="X2712" s="205"/>
      <c r="Y2712" s="205"/>
      <c r="AG2712" s="787"/>
    </row>
    <row r="2713" spans="1:33" x14ac:dyDescent="0.2">
      <c r="A2713" s="205"/>
      <c r="B2713" s="205"/>
      <c r="C2713" s="205"/>
      <c r="D2713" s="205"/>
      <c r="E2713" s="205"/>
      <c r="F2713" s="205"/>
      <c r="G2713" s="205"/>
      <c r="H2713" s="205"/>
      <c r="I2713" s="205"/>
      <c r="J2713" s="205"/>
      <c r="K2713" s="205"/>
      <c r="L2713" s="205"/>
      <c r="M2713" s="205"/>
      <c r="N2713" s="205"/>
      <c r="O2713" s="205"/>
      <c r="P2713" s="205"/>
      <c r="Q2713" s="205"/>
      <c r="R2713" s="205"/>
      <c r="S2713" s="205"/>
      <c r="T2713" s="205"/>
      <c r="X2713" s="205"/>
      <c r="Y2713" s="205"/>
      <c r="AG2713" s="787"/>
    </row>
    <row r="2714" spans="1:33" x14ac:dyDescent="0.2">
      <c r="A2714" s="205"/>
      <c r="B2714" s="205"/>
      <c r="C2714" s="205"/>
      <c r="D2714" s="205"/>
      <c r="E2714" s="205"/>
      <c r="F2714" s="205"/>
      <c r="G2714" s="205"/>
      <c r="H2714" s="205"/>
      <c r="I2714" s="205"/>
      <c r="J2714" s="205"/>
      <c r="K2714" s="205"/>
      <c r="L2714" s="205"/>
      <c r="M2714" s="205"/>
      <c r="N2714" s="205"/>
      <c r="O2714" s="205"/>
      <c r="P2714" s="205"/>
      <c r="Q2714" s="205"/>
      <c r="R2714" s="205"/>
      <c r="S2714" s="205"/>
      <c r="T2714" s="205"/>
      <c r="X2714" s="205"/>
      <c r="Y2714" s="205"/>
      <c r="AG2714" s="787"/>
    </row>
    <row r="2715" spans="1:33" x14ac:dyDescent="0.2">
      <c r="A2715" s="205"/>
      <c r="B2715" s="205"/>
      <c r="C2715" s="205"/>
      <c r="D2715" s="205"/>
      <c r="E2715" s="205"/>
      <c r="F2715" s="205"/>
      <c r="G2715" s="205"/>
      <c r="H2715" s="205"/>
      <c r="I2715" s="205"/>
      <c r="J2715" s="205"/>
      <c r="K2715" s="205"/>
      <c r="L2715" s="205"/>
      <c r="M2715" s="205"/>
      <c r="N2715" s="205"/>
      <c r="O2715" s="205"/>
      <c r="P2715" s="205"/>
      <c r="Q2715" s="205"/>
      <c r="R2715" s="205"/>
      <c r="S2715" s="205"/>
      <c r="T2715" s="205"/>
      <c r="X2715" s="205"/>
      <c r="Y2715" s="205"/>
      <c r="AG2715" s="787"/>
    </row>
    <row r="2716" spans="1:33" x14ac:dyDescent="0.2">
      <c r="A2716" s="205"/>
      <c r="B2716" s="205"/>
      <c r="C2716" s="205"/>
      <c r="D2716" s="205"/>
      <c r="E2716" s="205"/>
      <c r="F2716" s="205"/>
      <c r="G2716" s="205"/>
      <c r="H2716" s="205"/>
      <c r="I2716" s="205"/>
      <c r="J2716" s="205"/>
      <c r="K2716" s="205"/>
      <c r="L2716" s="205"/>
      <c r="M2716" s="205"/>
      <c r="N2716" s="205"/>
      <c r="O2716" s="205"/>
      <c r="P2716" s="205"/>
      <c r="Q2716" s="205"/>
      <c r="R2716" s="205"/>
      <c r="S2716" s="205"/>
      <c r="T2716" s="205"/>
      <c r="X2716" s="205"/>
      <c r="Y2716" s="205"/>
      <c r="AG2716" s="787"/>
    </row>
    <row r="2717" spans="1:33" x14ac:dyDescent="0.2">
      <c r="A2717" s="205"/>
      <c r="B2717" s="205"/>
      <c r="C2717" s="205"/>
      <c r="D2717" s="205"/>
      <c r="E2717" s="205"/>
      <c r="F2717" s="205"/>
      <c r="G2717" s="205"/>
      <c r="H2717" s="205"/>
      <c r="I2717" s="205"/>
      <c r="J2717" s="205"/>
      <c r="K2717" s="205"/>
      <c r="L2717" s="205"/>
      <c r="M2717" s="205"/>
      <c r="N2717" s="205"/>
      <c r="O2717" s="205"/>
      <c r="P2717" s="205"/>
      <c r="Q2717" s="205"/>
      <c r="R2717" s="205"/>
      <c r="S2717" s="205"/>
      <c r="T2717" s="205"/>
      <c r="X2717" s="205"/>
      <c r="Y2717" s="205"/>
      <c r="AG2717" s="787"/>
    </row>
    <row r="2718" spans="1:33" x14ac:dyDescent="0.2">
      <c r="A2718" s="205"/>
      <c r="B2718" s="205"/>
      <c r="C2718" s="205"/>
      <c r="D2718" s="205"/>
      <c r="E2718" s="205"/>
      <c r="F2718" s="205"/>
      <c r="G2718" s="205"/>
      <c r="H2718" s="205"/>
      <c r="I2718" s="205"/>
      <c r="J2718" s="205"/>
      <c r="K2718" s="205"/>
      <c r="L2718" s="205"/>
      <c r="M2718" s="205"/>
      <c r="N2718" s="205"/>
      <c r="O2718" s="205"/>
      <c r="P2718" s="205"/>
      <c r="Q2718" s="205"/>
      <c r="R2718" s="205"/>
      <c r="S2718" s="205"/>
      <c r="T2718" s="205"/>
      <c r="X2718" s="205"/>
      <c r="Y2718" s="205"/>
      <c r="AG2718" s="787"/>
    </row>
    <row r="2719" spans="1:33" x14ac:dyDescent="0.2">
      <c r="A2719" s="205"/>
      <c r="B2719" s="205"/>
      <c r="C2719" s="205"/>
      <c r="D2719" s="205"/>
      <c r="E2719" s="205"/>
      <c r="F2719" s="205"/>
      <c r="G2719" s="205"/>
      <c r="H2719" s="205"/>
      <c r="I2719" s="205"/>
      <c r="J2719" s="205"/>
      <c r="K2719" s="205"/>
      <c r="L2719" s="205"/>
      <c r="M2719" s="205"/>
      <c r="N2719" s="205"/>
      <c r="O2719" s="205"/>
      <c r="P2719" s="205"/>
      <c r="Q2719" s="205"/>
      <c r="R2719" s="205"/>
      <c r="S2719" s="205"/>
      <c r="T2719" s="205"/>
      <c r="X2719" s="205"/>
      <c r="Y2719" s="205"/>
      <c r="AG2719" s="787"/>
    </row>
    <row r="2720" spans="1:33" x14ac:dyDescent="0.2">
      <c r="A2720" s="205"/>
      <c r="B2720" s="205"/>
      <c r="C2720" s="205"/>
      <c r="D2720" s="205"/>
      <c r="E2720" s="205"/>
      <c r="F2720" s="205"/>
      <c r="G2720" s="205"/>
      <c r="H2720" s="205"/>
      <c r="I2720" s="205"/>
      <c r="J2720" s="205"/>
      <c r="K2720" s="205"/>
      <c r="L2720" s="205"/>
      <c r="M2720" s="205"/>
      <c r="N2720" s="205"/>
      <c r="O2720" s="205"/>
      <c r="P2720" s="205"/>
      <c r="Q2720" s="205"/>
      <c r="R2720" s="205"/>
      <c r="S2720" s="205"/>
      <c r="T2720" s="205"/>
      <c r="X2720" s="205"/>
      <c r="Y2720" s="205"/>
      <c r="AG2720" s="787"/>
    </row>
    <row r="2721" spans="1:33" x14ac:dyDescent="0.2">
      <c r="A2721" s="205"/>
      <c r="B2721" s="205"/>
      <c r="C2721" s="205"/>
      <c r="D2721" s="205"/>
      <c r="E2721" s="205"/>
      <c r="F2721" s="205"/>
      <c r="G2721" s="205"/>
      <c r="H2721" s="205"/>
      <c r="I2721" s="205"/>
      <c r="J2721" s="205"/>
      <c r="K2721" s="205"/>
      <c r="L2721" s="205"/>
      <c r="M2721" s="205"/>
      <c r="N2721" s="205"/>
      <c r="O2721" s="205"/>
      <c r="P2721" s="205"/>
      <c r="Q2721" s="205"/>
      <c r="R2721" s="205"/>
      <c r="S2721" s="205"/>
      <c r="T2721" s="205"/>
      <c r="X2721" s="205"/>
      <c r="Y2721" s="205"/>
      <c r="AG2721" s="787"/>
    </row>
    <row r="2722" spans="1:33" x14ac:dyDescent="0.2">
      <c r="A2722" s="205"/>
      <c r="B2722" s="205"/>
      <c r="C2722" s="205"/>
      <c r="D2722" s="205"/>
      <c r="E2722" s="205"/>
      <c r="F2722" s="205"/>
      <c r="G2722" s="205"/>
      <c r="H2722" s="205"/>
      <c r="I2722" s="205"/>
      <c r="J2722" s="205"/>
      <c r="K2722" s="205"/>
      <c r="L2722" s="205"/>
      <c r="M2722" s="205"/>
      <c r="N2722" s="205"/>
      <c r="O2722" s="205"/>
      <c r="P2722" s="205"/>
      <c r="Q2722" s="205"/>
      <c r="R2722" s="205"/>
      <c r="S2722" s="205"/>
      <c r="T2722" s="205"/>
      <c r="X2722" s="205"/>
      <c r="Y2722" s="205"/>
      <c r="AG2722" s="787"/>
    </row>
    <row r="2723" spans="1:33" x14ac:dyDescent="0.2">
      <c r="A2723" s="205"/>
      <c r="B2723" s="205"/>
      <c r="C2723" s="205"/>
      <c r="D2723" s="205"/>
      <c r="E2723" s="205"/>
      <c r="F2723" s="205"/>
      <c r="G2723" s="205"/>
      <c r="H2723" s="205"/>
      <c r="I2723" s="205"/>
      <c r="J2723" s="205"/>
      <c r="K2723" s="205"/>
      <c r="L2723" s="205"/>
      <c r="M2723" s="205"/>
      <c r="N2723" s="205"/>
      <c r="O2723" s="205"/>
      <c r="P2723" s="205"/>
      <c r="Q2723" s="205"/>
      <c r="R2723" s="205"/>
      <c r="S2723" s="205"/>
      <c r="T2723" s="205"/>
      <c r="X2723" s="205"/>
      <c r="Y2723" s="205"/>
      <c r="AG2723" s="787"/>
    </row>
    <row r="2724" spans="1:33" x14ac:dyDescent="0.2">
      <c r="A2724" s="205"/>
      <c r="B2724" s="205"/>
      <c r="C2724" s="205"/>
      <c r="D2724" s="205"/>
      <c r="E2724" s="205"/>
      <c r="F2724" s="205"/>
      <c r="G2724" s="205"/>
      <c r="H2724" s="205"/>
      <c r="I2724" s="205"/>
      <c r="J2724" s="205"/>
      <c r="K2724" s="205"/>
      <c r="L2724" s="205"/>
      <c r="M2724" s="205"/>
      <c r="N2724" s="205"/>
      <c r="O2724" s="205"/>
      <c r="P2724" s="205"/>
      <c r="Q2724" s="205"/>
      <c r="R2724" s="205"/>
      <c r="S2724" s="205"/>
      <c r="T2724" s="205"/>
      <c r="X2724" s="205"/>
      <c r="Y2724" s="205"/>
      <c r="AG2724" s="787"/>
    </row>
    <row r="2725" spans="1:33" x14ac:dyDescent="0.2">
      <c r="A2725" s="205"/>
      <c r="B2725" s="205"/>
      <c r="C2725" s="205"/>
      <c r="D2725" s="205"/>
      <c r="E2725" s="205"/>
      <c r="F2725" s="205"/>
      <c r="G2725" s="205"/>
      <c r="H2725" s="205"/>
      <c r="I2725" s="205"/>
      <c r="J2725" s="205"/>
      <c r="K2725" s="205"/>
      <c r="L2725" s="205"/>
      <c r="M2725" s="205"/>
      <c r="N2725" s="205"/>
      <c r="O2725" s="205"/>
      <c r="P2725" s="205"/>
      <c r="Q2725" s="205"/>
      <c r="R2725" s="205"/>
      <c r="S2725" s="205"/>
      <c r="T2725" s="205"/>
      <c r="X2725" s="205"/>
      <c r="Y2725" s="205"/>
      <c r="AG2725" s="787"/>
    </row>
    <row r="2726" spans="1:33" x14ac:dyDescent="0.2">
      <c r="A2726" s="205"/>
      <c r="B2726" s="205"/>
      <c r="C2726" s="205"/>
      <c r="D2726" s="205"/>
      <c r="E2726" s="205"/>
      <c r="F2726" s="205"/>
      <c r="G2726" s="205"/>
      <c r="H2726" s="205"/>
      <c r="I2726" s="205"/>
      <c r="J2726" s="205"/>
      <c r="K2726" s="205"/>
      <c r="L2726" s="205"/>
      <c r="M2726" s="205"/>
      <c r="N2726" s="205"/>
      <c r="O2726" s="205"/>
      <c r="P2726" s="205"/>
      <c r="Q2726" s="205"/>
      <c r="R2726" s="205"/>
      <c r="S2726" s="205"/>
      <c r="T2726" s="205"/>
      <c r="X2726" s="205"/>
      <c r="Y2726" s="205"/>
      <c r="AG2726" s="787"/>
    </row>
    <row r="2727" spans="1:33" x14ac:dyDescent="0.2">
      <c r="A2727" s="205"/>
      <c r="B2727" s="205"/>
      <c r="C2727" s="205"/>
      <c r="D2727" s="205"/>
      <c r="E2727" s="205"/>
      <c r="F2727" s="205"/>
      <c r="G2727" s="205"/>
      <c r="H2727" s="205"/>
      <c r="I2727" s="205"/>
      <c r="J2727" s="205"/>
      <c r="K2727" s="205"/>
      <c r="L2727" s="205"/>
      <c r="M2727" s="205"/>
      <c r="N2727" s="205"/>
      <c r="O2727" s="205"/>
      <c r="P2727" s="205"/>
      <c r="Q2727" s="205"/>
      <c r="R2727" s="205"/>
      <c r="S2727" s="205"/>
      <c r="T2727" s="205"/>
      <c r="X2727" s="205"/>
      <c r="Y2727" s="205"/>
      <c r="AG2727" s="787"/>
    </row>
    <row r="2728" spans="1:33" x14ac:dyDescent="0.2">
      <c r="A2728" s="205"/>
      <c r="B2728" s="205"/>
      <c r="C2728" s="205"/>
      <c r="D2728" s="205"/>
      <c r="E2728" s="205"/>
      <c r="F2728" s="205"/>
      <c r="G2728" s="205"/>
      <c r="H2728" s="205"/>
      <c r="I2728" s="205"/>
      <c r="J2728" s="205"/>
      <c r="K2728" s="205"/>
      <c r="L2728" s="205"/>
      <c r="M2728" s="205"/>
      <c r="N2728" s="205"/>
      <c r="O2728" s="205"/>
      <c r="P2728" s="205"/>
      <c r="Q2728" s="205"/>
      <c r="R2728" s="205"/>
      <c r="S2728" s="205"/>
      <c r="T2728" s="205"/>
      <c r="X2728" s="205"/>
      <c r="Y2728" s="205"/>
      <c r="AG2728" s="787"/>
    </row>
    <row r="2729" spans="1:33" x14ac:dyDescent="0.2">
      <c r="A2729" s="205"/>
      <c r="B2729" s="205"/>
      <c r="C2729" s="205"/>
      <c r="D2729" s="205"/>
      <c r="E2729" s="205"/>
      <c r="F2729" s="205"/>
      <c r="G2729" s="205"/>
      <c r="H2729" s="205"/>
      <c r="I2729" s="205"/>
      <c r="J2729" s="205"/>
      <c r="K2729" s="205"/>
      <c r="L2729" s="205"/>
      <c r="M2729" s="205"/>
      <c r="N2729" s="205"/>
      <c r="O2729" s="205"/>
      <c r="P2729" s="205"/>
      <c r="Q2729" s="205"/>
      <c r="R2729" s="205"/>
      <c r="S2729" s="205"/>
      <c r="T2729" s="205"/>
      <c r="X2729" s="205"/>
      <c r="Y2729" s="205"/>
      <c r="AG2729" s="787"/>
    </row>
    <row r="2730" spans="1:33" x14ac:dyDescent="0.2">
      <c r="A2730" s="205"/>
      <c r="B2730" s="205"/>
      <c r="C2730" s="205"/>
      <c r="D2730" s="205"/>
      <c r="E2730" s="205"/>
      <c r="F2730" s="205"/>
      <c r="G2730" s="205"/>
      <c r="H2730" s="205"/>
      <c r="I2730" s="205"/>
      <c r="J2730" s="205"/>
      <c r="K2730" s="205"/>
      <c r="L2730" s="205"/>
      <c r="M2730" s="205"/>
      <c r="N2730" s="205"/>
      <c r="O2730" s="205"/>
      <c r="P2730" s="205"/>
      <c r="Q2730" s="205"/>
      <c r="R2730" s="205"/>
      <c r="S2730" s="205"/>
      <c r="T2730" s="205"/>
      <c r="X2730" s="205"/>
      <c r="Y2730" s="205"/>
      <c r="AG2730" s="787"/>
    </row>
    <row r="2731" spans="1:33" x14ac:dyDescent="0.2">
      <c r="A2731" s="205"/>
      <c r="B2731" s="205"/>
      <c r="C2731" s="205"/>
      <c r="D2731" s="205"/>
      <c r="E2731" s="205"/>
      <c r="F2731" s="205"/>
      <c r="G2731" s="205"/>
      <c r="H2731" s="205"/>
      <c r="I2731" s="205"/>
      <c r="J2731" s="205"/>
      <c r="K2731" s="205"/>
      <c r="L2731" s="205"/>
      <c r="M2731" s="205"/>
      <c r="N2731" s="205"/>
      <c r="O2731" s="205"/>
      <c r="P2731" s="205"/>
      <c r="Q2731" s="205"/>
      <c r="R2731" s="205"/>
      <c r="S2731" s="205"/>
      <c r="T2731" s="205"/>
      <c r="X2731" s="205"/>
      <c r="Y2731" s="205"/>
      <c r="AG2731" s="787"/>
    </row>
    <row r="2732" spans="1:33" x14ac:dyDescent="0.2">
      <c r="A2732" s="205"/>
      <c r="B2732" s="205"/>
      <c r="C2732" s="205"/>
      <c r="D2732" s="205"/>
      <c r="E2732" s="205"/>
      <c r="F2732" s="205"/>
      <c r="G2732" s="205"/>
      <c r="H2732" s="205"/>
      <c r="I2732" s="205"/>
      <c r="J2732" s="205"/>
      <c r="K2732" s="205"/>
      <c r="L2732" s="205"/>
      <c r="M2732" s="205"/>
      <c r="N2732" s="205"/>
      <c r="O2732" s="205"/>
      <c r="P2732" s="205"/>
      <c r="Q2732" s="205"/>
      <c r="R2732" s="205"/>
      <c r="S2732" s="205"/>
      <c r="T2732" s="205"/>
      <c r="X2732" s="205"/>
      <c r="Y2732" s="205"/>
      <c r="AG2732" s="787"/>
    </row>
    <row r="2733" spans="1:33" x14ac:dyDescent="0.2">
      <c r="A2733" s="205"/>
      <c r="B2733" s="205"/>
      <c r="C2733" s="205"/>
      <c r="D2733" s="205"/>
      <c r="E2733" s="205"/>
      <c r="F2733" s="205"/>
      <c r="G2733" s="205"/>
      <c r="H2733" s="205"/>
      <c r="I2733" s="205"/>
      <c r="J2733" s="205"/>
      <c r="K2733" s="205"/>
      <c r="L2733" s="205"/>
      <c r="M2733" s="205"/>
      <c r="N2733" s="205"/>
      <c r="O2733" s="205"/>
      <c r="P2733" s="205"/>
      <c r="Q2733" s="205"/>
      <c r="R2733" s="205"/>
      <c r="S2733" s="205"/>
      <c r="T2733" s="205"/>
      <c r="X2733" s="205"/>
      <c r="Y2733" s="205"/>
      <c r="AG2733" s="787"/>
    </row>
    <row r="2734" spans="1:33" x14ac:dyDescent="0.2">
      <c r="A2734" s="205"/>
      <c r="B2734" s="205"/>
      <c r="C2734" s="205"/>
      <c r="D2734" s="205"/>
      <c r="E2734" s="205"/>
      <c r="F2734" s="205"/>
      <c r="G2734" s="205"/>
      <c r="H2734" s="205"/>
      <c r="I2734" s="205"/>
      <c r="J2734" s="205"/>
      <c r="K2734" s="205"/>
      <c r="L2734" s="205"/>
      <c r="M2734" s="205"/>
      <c r="N2734" s="205"/>
      <c r="O2734" s="205"/>
      <c r="P2734" s="205"/>
      <c r="Q2734" s="205"/>
      <c r="R2734" s="205"/>
      <c r="S2734" s="205"/>
      <c r="T2734" s="205"/>
      <c r="X2734" s="205"/>
      <c r="Y2734" s="205"/>
      <c r="AG2734" s="787"/>
    </row>
    <row r="2735" spans="1:33" x14ac:dyDescent="0.2">
      <c r="A2735" s="205"/>
      <c r="B2735" s="205"/>
      <c r="C2735" s="205"/>
      <c r="D2735" s="205"/>
      <c r="E2735" s="205"/>
      <c r="F2735" s="205"/>
      <c r="G2735" s="205"/>
      <c r="H2735" s="205"/>
      <c r="I2735" s="205"/>
      <c r="J2735" s="205"/>
      <c r="K2735" s="205"/>
      <c r="L2735" s="205"/>
      <c r="M2735" s="205"/>
      <c r="N2735" s="205"/>
      <c r="O2735" s="205"/>
      <c r="P2735" s="205"/>
      <c r="Q2735" s="205"/>
      <c r="R2735" s="205"/>
      <c r="S2735" s="205"/>
      <c r="T2735" s="205"/>
      <c r="X2735" s="205"/>
      <c r="Y2735" s="205"/>
      <c r="AG2735" s="787"/>
    </row>
    <row r="2736" spans="1:33" x14ac:dyDescent="0.2">
      <c r="A2736" s="205"/>
      <c r="B2736" s="205"/>
      <c r="C2736" s="205"/>
      <c r="D2736" s="205"/>
      <c r="E2736" s="205"/>
      <c r="F2736" s="205"/>
      <c r="G2736" s="205"/>
      <c r="H2736" s="205"/>
      <c r="I2736" s="205"/>
      <c r="J2736" s="205"/>
      <c r="K2736" s="205"/>
      <c r="L2736" s="205"/>
      <c r="M2736" s="205"/>
      <c r="N2736" s="205"/>
      <c r="O2736" s="205"/>
      <c r="P2736" s="205"/>
      <c r="Q2736" s="205"/>
      <c r="R2736" s="205"/>
      <c r="S2736" s="205"/>
      <c r="T2736" s="205"/>
      <c r="X2736" s="205"/>
      <c r="Y2736" s="205"/>
      <c r="AG2736" s="787"/>
    </row>
    <row r="2737" spans="1:33" x14ac:dyDescent="0.2">
      <c r="A2737" s="205"/>
      <c r="B2737" s="205"/>
      <c r="C2737" s="205"/>
      <c r="D2737" s="205"/>
      <c r="E2737" s="205"/>
      <c r="F2737" s="205"/>
      <c r="G2737" s="205"/>
      <c r="H2737" s="205"/>
      <c r="I2737" s="205"/>
      <c r="J2737" s="205"/>
      <c r="K2737" s="205"/>
      <c r="L2737" s="205"/>
      <c r="M2737" s="205"/>
      <c r="N2737" s="205"/>
      <c r="O2737" s="205"/>
      <c r="P2737" s="205"/>
      <c r="Q2737" s="205"/>
      <c r="R2737" s="205"/>
      <c r="S2737" s="205"/>
      <c r="T2737" s="205"/>
      <c r="X2737" s="205"/>
      <c r="Y2737" s="205"/>
      <c r="AG2737" s="787"/>
    </row>
    <row r="2738" spans="1:33" x14ac:dyDescent="0.2">
      <c r="A2738" s="205"/>
      <c r="B2738" s="205"/>
      <c r="C2738" s="205"/>
      <c r="D2738" s="205"/>
      <c r="E2738" s="205"/>
      <c r="F2738" s="205"/>
      <c r="G2738" s="205"/>
      <c r="H2738" s="205"/>
      <c r="I2738" s="205"/>
      <c r="J2738" s="205"/>
      <c r="K2738" s="205"/>
      <c r="L2738" s="205"/>
      <c r="M2738" s="205"/>
      <c r="N2738" s="205"/>
      <c r="O2738" s="205"/>
      <c r="P2738" s="205"/>
      <c r="Q2738" s="205"/>
      <c r="R2738" s="205"/>
      <c r="S2738" s="205"/>
      <c r="T2738" s="205"/>
      <c r="X2738" s="205"/>
      <c r="Y2738" s="205"/>
      <c r="AG2738" s="787"/>
    </row>
    <row r="2739" spans="1:33" x14ac:dyDescent="0.2">
      <c r="A2739" s="205"/>
      <c r="B2739" s="205"/>
      <c r="C2739" s="205"/>
      <c r="D2739" s="205"/>
      <c r="E2739" s="205"/>
      <c r="F2739" s="205"/>
      <c r="G2739" s="205"/>
      <c r="H2739" s="205"/>
      <c r="I2739" s="205"/>
      <c r="J2739" s="205"/>
      <c r="K2739" s="205"/>
      <c r="L2739" s="205"/>
      <c r="M2739" s="205"/>
      <c r="N2739" s="205"/>
      <c r="O2739" s="205"/>
      <c r="P2739" s="205"/>
      <c r="Q2739" s="205"/>
      <c r="R2739" s="205"/>
      <c r="S2739" s="205"/>
      <c r="T2739" s="205"/>
      <c r="X2739" s="205"/>
      <c r="Y2739" s="205"/>
      <c r="AG2739" s="787"/>
    </row>
    <row r="2740" spans="1:33" x14ac:dyDescent="0.2">
      <c r="A2740" s="205"/>
      <c r="B2740" s="205"/>
      <c r="C2740" s="205"/>
      <c r="D2740" s="205"/>
      <c r="E2740" s="205"/>
      <c r="F2740" s="205"/>
      <c r="G2740" s="205"/>
      <c r="H2740" s="205"/>
      <c r="I2740" s="205"/>
      <c r="J2740" s="205"/>
      <c r="K2740" s="205"/>
      <c r="L2740" s="205"/>
      <c r="M2740" s="205"/>
      <c r="N2740" s="205"/>
      <c r="O2740" s="205"/>
      <c r="P2740" s="205"/>
      <c r="Q2740" s="205"/>
      <c r="R2740" s="205"/>
      <c r="S2740" s="205"/>
      <c r="T2740" s="205"/>
      <c r="X2740" s="205"/>
      <c r="Y2740" s="205"/>
      <c r="AG2740" s="787"/>
    </row>
    <row r="2741" spans="1:33" x14ac:dyDescent="0.2">
      <c r="A2741" s="205"/>
      <c r="B2741" s="205"/>
      <c r="C2741" s="205"/>
      <c r="D2741" s="205"/>
      <c r="E2741" s="205"/>
      <c r="F2741" s="205"/>
      <c r="G2741" s="205"/>
      <c r="H2741" s="205"/>
      <c r="I2741" s="205"/>
      <c r="J2741" s="205"/>
      <c r="K2741" s="205"/>
      <c r="L2741" s="205"/>
      <c r="M2741" s="205"/>
      <c r="N2741" s="205"/>
      <c r="O2741" s="205"/>
      <c r="P2741" s="205"/>
      <c r="Q2741" s="205"/>
      <c r="R2741" s="205"/>
      <c r="S2741" s="205"/>
      <c r="T2741" s="205"/>
      <c r="X2741" s="205"/>
      <c r="Y2741" s="205"/>
      <c r="AG2741" s="787"/>
    </row>
    <row r="2742" spans="1:33" x14ac:dyDescent="0.2">
      <c r="A2742" s="205"/>
      <c r="B2742" s="205"/>
      <c r="C2742" s="205"/>
      <c r="D2742" s="205"/>
      <c r="E2742" s="205"/>
      <c r="F2742" s="205"/>
      <c r="G2742" s="205"/>
      <c r="H2742" s="205"/>
      <c r="I2742" s="205"/>
      <c r="J2742" s="205"/>
      <c r="K2742" s="205"/>
      <c r="L2742" s="205"/>
      <c r="M2742" s="205"/>
      <c r="N2742" s="205"/>
      <c r="O2742" s="205"/>
      <c r="P2742" s="205"/>
      <c r="Q2742" s="205"/>
      <c r="R2742" s="205"/>
      <c r="S2742" s="205"/>
      <c r="T2742" s="205"/>
      <c r="X2742" s="205"/>
      <c r="Y2742" s="205"/>
      <c r="AG2742" s="787"/>
    </row>
    <row r="2743" spans="1:33" x14ac:dyDescent="0.2">
      <c r="A2743" s="205"/>
      <c r="B2743" s="205"/>
      <c r="C2743" s="205"/>
      <c r="D2743" s="205"/>
      <c r="E2743" s="205"/>
      <c r="F2743" s="205"/>
      <c r="G2743" s="205"/>
      <c r="H2743" s="205"/>
      <c r="I2743" s="205"/>
      <c r="J2743" s="205"/>
      <c r="K2743" s="205"/>
      <c r="L2743" s="205"/>
      <c r="M2743" s="205"/>
      <c r="N2743" s="205"/>
      <c r="O2743" s="205"/>
      <c r="P2743" s="205"/>
      <c r="Q2743" s="205"/>
      <c r="R2743" s="205"/>
      <c r="S2743" s="205"/>
      <c r="T2743" s="205"/>
      <c r="X2743" s="205"/>
      <c r="Y2743" s="205"/>
      <c r="AG2743" s="787"/>
    </row>
    <row r="2744" spans="1:33" x14ac:dyDescent="0.2">
      <c r="A2744" s="205"/>
      <c r="B2744" s="205"/>
      <c r="C2744" s="205"/>
      <c r="D2744" s="205"/>
      <c r="E2744" s="205"/>
      <c r="F2744" s="205"/>
      <c r="G2744" s="205"/>
      <c r="H2744" s="205"/>
      <c r="I2744" s="205"/>
      <c r="J2744" s="205"/>
      <c r="K2744" s="205"/>
      <c r="L2744" s="205"/>
      <c r="M2744" s="205"/>
      <c r="N2744" s="205"/>
      <c r="O2744" s="205"/>
      <c r="P2744" s="205"/>
      <c r="Q2744" s="205"/>
      <c r="R2744" s="205"/>
      <c r="S2744" s="205"/>
      <c r="T2744" s="205"/>
      <c r="X2744" s="205"/>
      <c r="Y2744" s="205"/>
      <c r="AG2744" s="787"/>
    </row>
    <row r="2745" spans="1:33" x14ac:dyDescent="0.2">
      <c r="A2745" s="205"/>
      <c r="B2745" s="205"/>
      <c r="C2745" s="205"/>
      <c r="D2745" s="205"/>
      <c r="E2745" s="205"/>
      <c r="F2745" s="205"/>
      <c r="G2745" s="205"/>
      <c r="H2745" s="205"/>
      <c r="I2745" s="205"/>
      <c r="J2745" s="205"/>
      <c r="K2745" s="205"/>
      <c r="L2745" s="205"/>
      <c r="M2745" s="205"/>
      <c r="N2745" s="205"/>
      <c r="O2745" s="205"/>
      <c r="P2745" s="205"/>
      <c r="Q2745" s="205"/>
      <c r="R2745" s="205"/>
      <c r="S2745" s="205"/>
      <c r="T2745" s="205"/>
      <c r="X2745" s="205"/>
      <c r="Y2745" s="205"/>
      <c r="AG2745" s="787"/>
    </row>
    <row r="2746" spans="1:33" x14ac:dyDescent="0.2">
      <c r="A2746" s="205"/>
      <c r="B2746" s="205"/>
      <c r="C2746" s="205"/>
      <c r="D2746" s="205"/>
      <c r="E2746" s="205"/>
      <c r="F2746" s="205"/>
      <c r="G2746" s="205"/>
      <c r="H2746" s="205"/>
      <c r="I2746" s="205"/>
      <c r="J2746" s="205"/>
      <c r="K2746" s="205"/>
      <c r="L2746" s="205"/>
      <c r="M2746" s="205"/>
      <c r="N2746" s="205"/>
      <c r="O2746" s="205"/>
      <c r="P2746" s="205"/>
      <c r="Q2746" s="205"/>
      <c r="R2746" s="205"/>
      <c r="S2746" s="205"/>
      <c r="T2746" s="205"/>
      <c r="X2746" s="205"/>
      <c r="Y2746" s="205"/>
      <c r="AG2746" s="787"/>
    </row>
    <row r="2747" spans="1:33" x14ac:dyDescent="0.2">
      <c r="A2747" s="205"/>
      <c r="B2747" s="205"/>
      <c r="C2747" s="205"/>
      <c r="D2747" s="205"/>
      <c r="E2747" s="205"/>
      <c r="F2747" s="205"/>
      <c r="G2747" s="205"/>
      <c r="H2747" s="205"/>
      <c r="I2747" s="205"/>
      <c r="J2747" s="205"/>
      <c r="K2747" s="205"/>
      <c r="L2747" s="205"/>
      <c r="M2747" s="205"/>
      <c r="N2747" s="205"/>
      <c r="O2747" s="205"/>
      <c r="P2747" s="205"/>
      <c r="Q2747" s="205"/>
      <c r="R2747" s="205"/>
      <c r="S2747" s="205"/>
      <c r="T2747" s="205"/>
      <c r="X2747" s="205"/>
      <c r="Y2747" s="205"/>
      <c r="AG2747" s="787"/>
    </row>
    <row r="2748" spans="1:33" x14ac:dyDescent="0.2">
      <c r="A2748" s="205"/>
      <c r="B2748" s="205"/>
      <c r="C2748" s="205"/>
      <c r="D2748" s="205"/>
      <c r="E2748" s="205"/>
      <c r="F2748" s="205"/>
      <c r="G2748" s="205"/>
      <c r="H2748" s="205"/>
      <c r="I2748" s="205"/>
      <c r="J2748" s="205"/>
      <c r="K2748" s="205"/>
      <c r="L2748" s="205"/>
      <c r="M2748" s="205"/>
      <c r="N2748" s="205"/>
      <c r="O2748" s="205"/>
      <c r="P2748" s="205"/>
      <c r="Q2748" s="205"/>
      <c r="R2748" s="205"/>
      <c r="S2748" s="205"/>
      <c r="T2748" s="205"/>
      <c r="X2748" s="205"/>
      <c r="Y2748" s="205"/>
      <c r="AG2748" s="787"/>
    </row>
    <row r="2749" spans="1:33" x14ac:dyDescent="0.2">
      <c r="A2749" s="205"/>
      <c r="B2749" s="205"/>
      <c r="C2749" s="205"/>
      <c r="D2749" s="205"/>
      <c r="E2749" s="205"/>
      <c r="F2749" s="205"/>
      <c r="G2749" s="205"/>
      <c r="H2749" s="205"/>
      <c r="I2749" s="205"/>
      <c r="J2749" s="205"/>
      <c r="K2749" s="205"/>
      <c r="L2749" s="205"/>
      <c r="M2749" s="205"/>
      <c r="N2749" s="205"/>
      <c r="O2749" s="205"/>
      <c r="P2749" s="205"/>
      <c r="Q2749" s="205"/>
      <c r="R2749" s="205"/>
      <c r="S2749" s="205"/>
      <c r="T2749" s="205"/>
      <c r="X2749" s="205"/>
      <c r="Y2749" s="205"/>
      <c r="AG2749" s="787"/>
    </row>
    <row r="2750" spans="1:33" x14ac:dyDescent="0.2">
      <c r="A2750" s="205"/>
      <c r="B2750" s="205"/>
      <c r="C2750" s="205"/>
      <c r="D2750" s="205"/>
      <c r="E2750" s="205"/>
      <c r="F2750" s="205"/>
      <c r="G2750" s="205"/>
      <c r="H2750" s="205"/>
      <c r="I2750" s="205"/>
      <c r="J2750" s="205"/>
      <c r="K2750" s="205"/>
      <c r="L2750" s="205"/>
      <c r="M2750" s="205"/>
      <c r="N2750" s="205"/>
      <c r="O2750" s="205"/>
      <c r="P2750" s="205"/>
      <c r="Q2750" s="205"/>
      <c r="R2750" s="205"/>
      <c r="S2750" s="205"/>
      <c r="T2750" s="205"/>
      <c r="X2750" s="205"/>
      <c r="Y2750" s="205"/>
      <c r="AG2750" s="787"/>
    </row>
    <row r="2751" spans="1:33" x14ac:dyDescent="0.2">
      <c r="A2751" s="205"/>
      <c r="B2751" s="205"/>
      <c r="C2751" s="205"/>
      <c r="D2751" s="205"/>
      <c r="E2751" s="205"/>
      <c r="F2751" s="205"/>
      <c r="G2751" s="205"/>
      <c r="H2751" s="205"/>
      <c r="I2751" s="205"/>
      <c r="J2751" s="205"/>
      <c r="K2751" s="205"/>
      <c r="L2751" s="205"/>
      <c r="M2751" s="205"/>
      <c r="N2751" s="205"/>
      <c r="O2751" s="205"/>
      <c r="P2751" s="205"/>
      <c r="Q2751" s="205"/>
      <c r="R2751" s="205"/>
      <c r="S2751" s="205"/>
      <c r="T2751" s="205"/>
      <c r="X2751" s="205"/>
      <c r="Y2751" s="205"/>
      <c r="AG2751" s="787"/>
    </row>
    <row r="2752" spans="1:33" x14ac:dyDescent="0.2">
      <c r="A2752" s="205"/>
      <c r="B2752" s="205"/>
      <c r="C2752" s="205"/>
      <c r="D2752" s="205"/>
      <c r="E2752" s="205"/>
      <c r="F2752" s="205"/>
      <c r="G2752" s="205"/>
      <c r="H2752" s="205"/>
      <c r="I2752" s="205"/>
      <c r="J2752" s="205"/>
      <c r="K2752" s="205"/>
      <c r="L2752" s="205"/>
      <c r="M2752" s="205"/>
      <c r="N2752" s="205"/>
      <c r="O2752" s="205"/>
      <c r="P2752" s="205"/>
      <c r="Q2752" s="205"/>
      <c r="R2752" s="205"/>
      <c r="S2752" s="205"/>
      <c r="T2752" s="205"/>
      <c r="X2752" s="205"/>
      <c r="Y2752" s="205"/>
      <c r="AG2752" s="787"/>
    </row>
    <row r="2753" spans="1:33" x14ac:dyDescent="0.2">
      <c r="A2753" s="205"/>
      <c r="B2753" s="205"/>
      <c r="C2753" s="205"/>
      <c r="D2753" s="205"/>
      <c r="E2753" s="205"/>
      <c r="F2753" s="205"/>
      <c r="G2753" s="205"/>
      <c r="H2753" s="205"/>
      <c r="I2753" s="205"/>
      <c r="J2753" s="205"/>
      <c r="K2753" s="205"/>
      <c r="L2753" s="205"/>
      <c r="M2753" s="205"/>
      <c r="N2753" s="205"/>
      <c r="O2753" s="205"/>
      <c r="P2753" s="205"/>
      <c r="Q2753" s="205"/>
      <c r="R2753" s="205"/>
      <c r="S2753" s="205"/>
      <c r="T2753" s="205"/>
      <c r="X2753" s="205"/>
      <c r="Y2753" s="205"/>
      <c r="AG2753" s="787"/>
    </row>
    <row r="2754" spans="1:33" x14ac:dyDescent="0.2">
      <c r="A2754" s="205"/>
      <c r="B2754" s="205"/>
      <c r="C2754" s="205"/>
      <c r="D2754" s="205"/>
      <c r="E2754" s="205"/>
      <c r="F2754" s="205"/>
      <c r="G2754" s="205"/>
      <c r="H2754" s="205"/>
      <c r="I2754" s="205"/>
      <c r="J2754" s="205"/>
      <c r="K2754" s="205"/>
      <c r="L2754" s="205"/>
      <c r="M2754" s="205"/>
      <c r="N2754" s="205"/>
      <c r="O2754" s="205"/>
      <c r="P2754" s="205"/>
      <c r="Q2754" s="205"/>
      <c r="R2754" s="205"/>
      <c r="S2754" s="205"/>
      <c r="T2754" s="205"/>
      <c r="X2754" s="205"/>
      <c r="Y2754" s="205"/>
      <c r="AG2754" s="787"/>
    </row>
    <row r="2755" spans="1:33" x14ac:dyDescent="0.2">
      <c r="A2755" s="205"/>
      <c r="B2755" s="205"/>
      <c r="C2755" s="205"/>
      <c r="D2755" s="205"/>
      <c r="E2755" s="205"/>
      <c r="F2755" s="205"/>
      <c r="G2755" s="205"/>
      <c r="H2755" s="205"/>
      <c r="I2755" s="205"/>
      <c r="J2755" s="205"/>
      <c r="K2755" s="205"/>
      <c r="L2755" s="205"/>
      <c r="M2755" s="205"/>
      <c r="N2755" s="205"/>
      <c r="O2755" s="205"/>
      <c r="P2755" s="205"/>
      <c r="Q2755" s="205"/>
      <c r="R2755" s="205"/>
      <c r="S2755" s="205"/>
      <c r="T2755" s="205"/>
      <c r="X2755" s="205"/>
      <c r="Y2755" s="205"/>
      <c r="AG2755" s="787"/>
    </row>
    <row r="2756" spans="1:33" x14ac:dyDescent="0.2">
      <c r="A2756" s="205"/>
      <c r="B2756" s="205"/>
      <c r="C2756" s="205"/>
      <c r="D2756" s="205"/>
      <c r="E2756" s="205"/>
      <c r="F2756" s="205"/>
      <c r="G2756" s="205"/>
      <c r="H2756" s="205"/>
      <c r="I2756" s="205"/>
      <c r="J2756" s="205"/>
      <c r="K2756" s="205"/>
      <c r="L2756" s="205"/>
      <c r="M2756" s="205"/>
      <c r="N2756" s="205"/>
      <c r="O2756" s="205"/>
      <c r="P2756" s="205"/>
      <c r="Q2756" s="205"/>
      <c r="R2756" s="205"/>
      <c r="S2756" s="205"/>
      <c r="T2756" s="205"/>
      <c r="X2756" s="205"/>
      <c r="Y2756" s="205"/>
      <c r="AG2756" s="787"/>
    </row>
    <row r="2757" spans="1:33" x14ac:dyDescent="0.2">
      <c r="A2757" s="205"/>
      <c r="B2757" s="205"/>
      <c r="C2757" s="205"/>
      <c r="D2757" s="205"/>
      <c r="E2757" s="205"/>
      <c r="F2757" s="205"/>
      <c r="G2757" s="205"/>
      <c r="H2757" s="205"/>
      <c r="I2757" s="205"/>
      <c r="J2757" s="205"/>
      <c r="K2757" s="205"/>
      <c r="L2757" s="205"/>
      <c r="M2757" s="205"/>
      <c r="N2757" s="205"/>
      <c r="O2757" s="205"/>
      <c r="P2757" s="205"/>
      <c r="Q2757" s="205"/>
      <c r="R2757" s="205"/>
      <c r="S2757" s="205"/>
      <c r="T2757" s="205"/>
      <c r="X2757" s="205"/>
      <c r="Y2757" s="205"/>
      <c r="AG2757" s="787"/>
    </row>
    <row r="2758" spans="1:33" x14ac:dyDescent="0.2">
      <c r="A2758" s="205"/>
      <c r="B2758" s="205"/>
      <c r="C2758" s="205"/>
      <c r="D2758" s="205"/>
      <c r="E2758" s="205"/>
      <c r="F2758" s="205"/>
      <c r="G2758" s="205"/>
      <c r="H2758" s="205"/>
      <c r="I2758" s="205"/>
      <c r="J2758" s="205"/>
      <c r="K2758" s="205"/>
      <c r="L2758" s="205"/>
      <c r="M2758" s="205"/>
      <c r="N2758" s="205"/>
      <c r="O2758" s="205"/>
      <c r="P2758" s="205"/>
      <c r="Q2758" s="205"/>
      <c r="R2758" s="205"/>
      <c r="S2758" s="205"/>
      <c r="T2758" s="205"/>
      <c r="X2758" s="205"/>
      <c r="Y2758" s="205"/>
      <c r="AG2758" s="787"/>
    </row>
    <row r="2759" spans="1:33" x14ac:dyDescent="0.2">
      <c r="A2759" s="205"/>
      <c r="B2759" s="205"/>
      <c r="C2759" s="205"/>
      <c r="D2759" s="205"/>
      <c r="E2759" s="205"/>
      <c r="F2759" s="205"/>
      <c r="G2759" s="205"/>
      <c r="H2759" s="205"/>
      <c r="I2759" s="205"/>
      <c r="J2759" s="205"/>
      <c r="K2759" s="205"/>
      <c r="L2759" s="205"/>
      <c r="M2759" s="205"/>
      <c r="N2759" s="205"/>
      <c r="O2759" s="205"/>
      <c r="P2759" s="205"/>
      <c r="Q2759" s="205"/>
      <c r="R2759" s="205"/>
      <c r="S2759" s="205"/>
      <c r="T2759" s="205"/>
      <c r="X2759" s="205"/>
      <c r="Y2759" s="205"/>
      <c r="AG2759" s="787"/>
    </row>
    <row r="2760" spans="1:33" x14ac:dyDescent="0.2">
      <c r="A2760" s="205"/>
      <c r="B2760" s="205"/>
      <c r="C2760" s="205"/>
      <c r="D2760" s="205"/>
      <c r="E2760" s="205"/>
      <c r="F2760" s="205"/>
      <c r="G2760" s="205"/>
      <c r="H2760" s="205"/>
      <c r="I2760" s="205"/>
      <c r="J2760" s="205"/>
      <c r="K2760" s="205"/>
      <c r="L2760" s="205"/>
      <c r="M2760" s="205"/>
      <c r="N2760" s="205"/>
      <c r="O2760" s="205"/>
      <c r="P2760" s="205"/>
      <c r="Q2760" s="205"/>
      <c r="R2760" s="205"/>
      <c r="S2760" s="205"/>
      <c r="T2760" s="205"/>
      <c r="X2760" s="205"/>
      <c r="Y2760" s="205"/>
      <c r="AG2760" s="787"/>
    </row>
    <row r="2761" spans="1:33" x14ac:dyDescent="0.2">
      <c r="A2761" s="205"/>
      <c r="B2761" s="205"/>
      <c r="C2761" s="205"/>
      <c r="D2761" s="205"/>
      <c r="E2761" s="205"/>
      <c r="F2761" s="205"/>
      <c r="G2761" s="205"/>
      <c r="H2761" s="205"/>
      <c r="I2761" s="205"/>
      <c r="J2761" s="205"/>
      <c r="K2761" s="205"/>
      <c r="L2761" s="205"/>
      <c r="M2761" s="205"/>
      <c r="N2761" s="205"/>
      <c r="O2761" s="205"/>
      <c r="P2761" s="205"/>
      <c r="Q2761" s="205"/>
      <c r="R2761" s="205"/>
      <c r="S2761" s="205"/>
      <c r="T2761" s="205"/>
      <c r="X2761" s="205"/>
      <c r="Y2761" s="205"/>
      <c r="AG2761" s="787"/>
    </row>
    <row r="2762" spans="1:33" x14ac:dyDescent="0.2">
      <c r="A2762" s="205"/>
      <c r="B2762" s="205"/>
      <c r="C2762" s="205"/>
      <c r="D2762" s="205"/>
      <c r="E2762" s="205"/>
      <c r="F2762" s="205"/>
      <c r="G2762" s="205"/>
      <c r="H2762" s="205"/>
      <c r="I2762" s="205"/>
      <c r="J2762" s="205"/>
      <c r="K2762" s="205"/>
      <c r="L2762" s="205"/>
      <c r="M2762" s="205"/>
      <c r="N2762" s="205"/>
      <c r="O2762" s="205"/>
      <c r="P2762" s="205"/>
      <c r="Q2762" s="205"/>
      <c r="R2762" s="205"/>
      <c r="S2762" s="205"/>
      <c r="T2762" s="205"/>
      <c r="X2762" s="205"/>
      <c r="Y2762" s="205"/>
      <c r="AG2762" s="787"/>
    </row>
    <row r="2763" spans="1:33" x14ac:dyDescent="0.2">
      <c r="A2763" s="205"/>
      <c r="B2763" s="205"/>
      <c r="C2763" s="205"/>
      <c r="D2763" s="205"/>
      <c r="E2763" s="205"/>
      <c r="F2763" s="205"/>
      <c r="G2763" s="205"/>
      <c r="H2763" s="205"/>
      <c r="I2763" s="205"/>
      <c r="J2763" s="205"/>
      <c r="K2763" s="205"/>
      <c r="L2763" s="205"/>
      <c r="M2763" s="205"/>
      <c r="N2763" s="205"/>
      <c r="O2763" s="205"/>
      <c r="P2763" s="205"/>
      <c r="Q2763" s="205"/>
      <c r="R2763" s="205"/>
      <c r="S2763" s="205"/>
      <c r="T2763" s="205"/>
      <c r="X2763" s="205"/>
      <c r="Y2763" s="205"/>
      <c r="AG2763" s="787"/>
    </row>
    <row r="2764" spans="1:33" x14ac:dyDescent="0.2">
      <c r="A2764" s="205"/>
      <c r="B2764" s="205"/>
      <c r="C2764" s="205"/>
      <c r="D2764" s="205"/>
      <c r="E2764" s="205"/>
      <c r="F2764" s="205"/>
      <c r="G2764" s="205"/>
      <c r="H2764" s="205"/>
      <c r="I2764" s="205"/>
      <c r="J2764" s="205"/>
      <c r="K2764" s="205"/>
      <c r="L2764" s="205"/>
      <c r="M2764" s="205"/>
      <c r="N2764" s="205"/>
      <c r="O2764" s="205"/>
      <c r="P2764" s="205"/>
      <c r="Q2764" s="205"/>
      <c r="R2764" s="205"/>
      <c r="S2764" s="205"/>
      <c r="T2764" s="205"/>
      <c r="X2764" s="205"/>
      <c r="Y2764" s="205"/>
      <c r="AG2764" s="787"/>
    </row>
    <row r="2765" spans="1:33" x14ac:dyDescent="0.2">
      <c r="A2765" s="205"/>
      <c r="B2765" s="205"/>
      <c r="C2765" s="205"/>
      <c r="D2765" s="205"/>
      <c r="E2765" s="205"/>
      <c r="F2765" s="205"/>
      <c r="G2765" s="205"/>
      <c r="H2765" s="205"/>
      <c r="I2765" s="205"/>
      <c r="J2765" s="205"/>
      <c r="K2765" s="205"/>
      <c r="L2765" s="205"/>
      <c r="M2765" s="205"/>
      <c r="N2765" s="205"/>
      <c r="O2765" s="205"/>
      <c r="P2765" s="205"/>
      <c r="Q2765" s="205"/>
      <c r="R2765" s="205"/>
      <c r="S2765" s="205"/>
      <c r="T2765" s="205"/>
      <c r="X2765" s="205"/>
      <c r="Y2765" s="205"/>
      <c r="AG2765" s="787"/>
    </row>
    <row r="2766" spans="1:33" x14ac:dyDescent="0.2">
      <c r="A2766" s="205"/>
      <c r="B2766" s="205"/>
      <c r="C2766" s="205"/>
      <c r="D2766" s="205"/>
      <c r="E2766" s="205"/>
      <c r="F2766" s="205"/>
      <c r="G2766" s="205"/>
      <c r="H2766" s="205"/>
      <c r="I2766" s="205"/>
      <c r="J2766" s="205"/>
      <c r="K2766" s="205"/>
      <c r="L2766" s="205"/>
      <c r="M2766" s="205"/>
      <c r="N2766" s="205"/>
      <c r="O2766" s="205"/>
      <c r="P2766" s="205"/>
      <c r="Q2766" s="205"/>
      <c r="R2766" s="205"/>
      <c r="S2766" s="205"/>
      <c r="T2766" s="205"/>
      <c r="X2766" s="205"/>
      <c r="Y2766" s="205"/>
      <c r="AG2766" s="787"/>
    </row>
    <row r="2767" spans="1:33" x14ac:dyDescent="0.2">
      <c r="A2767" s="205"/>
      <c r="B2767" s="205"/>
      <c r="C2767" s="205"/>
      <c r="D2767" s="205"/>
      <c r="E2767" s="205"/>
      <c r="F2767" s="205"/>
      <c r="G2767" s="205"/>
      <c r="H2767" s="205"/>
      <c r="I2767" s="205"/>
      <c r="J2767" s="205"/>
      <c r="K2767" s="205"/>
      <c r="L2767" s="205"/>
      <c r="M2767" s="205"/>
      <c r="N2767" s="205"/>
      <c r="O2767" s="205"/>
      <c r="P2767" s="205"/>
      <c r="Q2767" s="205"/>
      <c r="R2767" s="205"/>
      <c r="S2767" s="205"/>
      <c r="T2767" s="205"/>
      <c r="X2767" s="205"/>
      <c r="Y2767" s="205"/>
      <c r="AG2767" s="787"/>
    </row>
    <row r="2768" spans="1:33" x14ac:dyDescent="0.2">
      <c r="A2768" s="205"/>
      <c r="B2768" s="205"/>
      <c r="C2768" s="205"/>
      <c r="D2768" s="205"/>
      <c r="E2768" s="205"/>
      <c r="F2768" s="205"/>
      <c r="G2768" s="205"/>
      <c r="H2768" s="205"/>
      <c r="I2768" s="205"/>
      <c r="J2768" s="205"/>
      <c r="K2768" s="205"/>
      <c r="L2768" s="205"/>
      <c r="M2768" s="205"/>
      <c r="N2768" s="205"/>
      <c r="O2768" s="205"/>
      <c r="P2768" s="205"/>
      <c r="Q2768" s="205"/>
      <c r="R2768" s="205"/>
      <c r="S2768" s="205"/>
      <c r="T2768" s="205"/>
      <c r="X2768" s="205"/>
      <c r="Y2768" s="205"/>
      <c r="AG2768" s="787"/>
    </row>
    <row r="2769" spans="1:33" x14ac:dyDescent="0.2">
      <c r="A2769" s="205"/>
      <c r="B2769" s="205"/>
      <c r="C2769" s="205"/>
      <c r="D2769" s="205"/>
      <c r="E2769" s="205"/>
      <c r="F2769" s="205"/>
      <c r="G2769" s="205"/>
      <c r="H2769" s="205"/>
      <c r="I2769" s="205"/>
      <c r="J2769" s="205"/>
      <c r="K2769" s="205"/>
      <c r="L2769" s="205"/>
      <c r="M2769" s="205"/>
      <c r="N2769" s="205"/>
      <c r="O2769" s="205"/>
      <c r="P2769" s="205"/>
      <c r="Q2769" s="205"/>
      <c r="R2769" s="205"/>
      <c r="S2769" s="205"/>
      <c r="T2769" s="205"/>
      <c r="X2769" s="205"/>
      <c r="Y2769" s="205"/>
      <c r="AG2769" s="787"/>
    </row>
    <row r="2770" spans="1:33" x14ac:dyDescent="0.2">
      <c r="A2770" s="205"/>
      <c r="B2770" s="205"/>
      <c r="C2770" s="205"/>
      <c r="D2770" s="205"/>
      <c r="E2770" s="205"/>
      <c r="F2770" s="205"/>
      <c r="G2770" s="205"/>
      <c r="H2770" s="205"/>
      <c r="I2770" s="205"/>
      <c r="J2770" s="205"/>
      <c r="K2770" s="205"/>
      <c r="L2770" s="205"/>
      <c r="M2770" s="205"/>
      <c r="N2770" s="205"/>
      <c r="O2770" s="205"/>
      <c r="P2770" s="205"/>
      <c r="Q2770" s="205"/>
      <c r="R2770" s="205"/>
      <c r="S2770" s="205"/>
      <c r="T2770" s="205"/>
      <c r="X2770" s="205"/>
      <c r="Y2770" s="205"/>
      <c r="AG2770" s="787"/>
    </row>
    <row r="2771" spans="1:33" x14ac:dyDescent="0.2">
      <c r="A2771" s="205"/>
      <c r="B2771" s="205"/>
      <c r="C2771" s="205"/>
      <c r="D2771" s="205"/>
      <c r="E2771" s="205"/>
      <c r="F2771" s="205"/>
      <c r="G2771" s="205"/>
      <c r="H2771" s="205"/>
      <c r="I2771" s="205"/>
      <c r="J2771" s="205"/>
      <c r="K2771" s="205"/>
      <c r="L2771" s="205"/>
      <c r="M2771" s="205"/>
      <c r="N2771" s="205"/>
      <c r="O2771" s="205"/>
      <c r="P2771" s="205"/>
      <c r="Q2771" s="205"/>
      <c r="R2771" s="205"/>
      <c r="S2771" s="205"/>
      <c r="T2771" s="205"/>
      <c r="X2771" s="205"/>
      <c r="Y2771" s="205"/>
      <c r="AG2771" s="787"/>
    </row>
    <row r="2772" spans="1:33" x14ac:dyDescent="0.2">
      <c r="A2772" s="205"/>
      <c r="B2772" s="205"/>
      <c r="C2772" s="205"/>
      <c r="D2772" s="205"/>
      <c r="E2772" s="205"/>
      <c r="F2772" s="205"/>
      <c r="G2772" s="205"/>
      <c r="H2772" s="205"/>
      <c r="I2772" s="205"/>
      <c r="J2772" s="205"/>
      <c r="K2772" s="205"/>
      <c r="L2772" s="205"/>
      <c r="M2772" s="205"/>
      <c r="N2772" s="205"/>
      <c r="O2772" s="205"/>
      <c r="P2772" s="205"/>
      <c r="Q2772" s="205"/>
      <c r="R2772" s="205"/>
      <c r="S2772" s="205"/>
      <c r="T2772" s="205"/>
      <c r="X2772" s="205"/>
      <c r="Y2772" s="205"/>
      <c r="AG2772" s="787"/>
    </row>
    <row r="2773" spans="1:33" x14ac:dyDescent="0.2">
      <c r="A2773" s="205"/>
      <c r="B2773" s="205"/>
      <c r="C2773" s="205"/>
      <c r="D2773" s="205"/>
      <c r="E2773" s="205"/>
      <c r="F2773" s="205"/>
      <c r="G2773" s="205"/>
      <c r="H2773" s="205"/>
      <c r="I2773" s="205"/>
      <c r="J2773" s="205"/>
      <c r="K2773" s="205"/>
      <c r="L2773" s="205"/>
      <c r="M2773" s="205"/>
      <c r="N2773" s="205"/>
      <c r="O2773" s="205"/>
      <c r="P2773" s="205"/>
      <c r="Q2773" s="205"/>
      <c r="R2773" s="205"/>
      <c r="S2773" s="205"/>
      <c r="T2773" s="205"/>
      <c r="X2773" s="205"/>
      <c r="Y2773" s="205"/>
      <c r="AG2773" s="787"/>
    </row>
    <row r="2774" spans="1:33" x14ac:dyDescent="0.2">
      <c r="A2774" s="205"/>
      <c r="B2774" s="205"/>
      <c r="C2774" s="205"/>
      <c r="D2774" s="205"/>
      <c r="E2774" s="205"/>
      <c r="F2774" s="205"/>
      <c r="G2774" s="205"/>
      <c r="H2774" s="205"/>
      <c r="I2774" s="205"/>
      <c r="J2774" s="205"/>
      <c r="K2774" s="205"/>
      <c r="L2774" s="205"/>
      <c r="M2774" s="205"/>
      <c r="N2774" s="205"/>
      <c r="O2774" s="205"/>
      <c r="P2774" s="205"/>
      <c r="Q2774" s="205"/>
      <c r="R2774" s="205"/>
      <c r="S2774" s="205"/>
      <c r="T2774" s="205"/>
      <c r="X2774" s="205"/>
      <c r="Y2774" s="205"/>
      <c r="AG2774" s="787"/>
    </row>
    <row r="2775" spans="1:33" x14ac:dyDescent="0.2">
      <c r="A2775" s="205"/>
      <c r="B2775" s="205"/>
      <c r="C2775" s="205"/>
      <c r="D2775" s="205"/>
      <c r="E2775" s="205"/>
      <c r="F2775" s="205"/>
      <c r="G2775" s="205"/>
      <c r="H2775" s="205"/>
      <c r="I2775" s="205"/>
      <c r="J2775" s="205"/>
      <c r="K2775" s="205"/>
      <c r="L2775" s="205"/>
      <c r="M2775" s="205"/>
      <c r="N2775" s="205"/>
      <c r="O2775" s="205"/>
      <c r="P2775" s="205"/>
      <c r="Q2775" s="205"/>
      <c r="R2775" s="205"/>
      <c r="S2775" s="205"/>
      <c r="T2775" s="205"/>
      <c r="X2775" s="205"/>
      <c r="Y2775" s="205"/>
      <c r="AG2775" s="787"/>
    </row>
    <row r="2776" spans="1:33" x14ac:dyDescent="0.2">
      <c r="A2776" s="205"/>
      <c r="B2776" s="205"/>
      <c r="C2776" s="205"/>
      <c r="D2776" s="205"/>
      <c r="E2776" s="205"/>
      <c r="F2776" s="205"/>
      <c r="G2776" s="205"/>
      <c r="H2776" s="205"/>
      <c r="I2776" s="205"/>
      <c r="J2776" s="205"/>
      <c r="K2776" s="205"/>
      <c r="L2776" s="205"/>
      <c r="M2776" s="205"/>
      <c r="N2776" s="205"/>
      <c r="O2776" s="205"/>
      <c r="P2776" s="205"/>
      <c r="Q2776" s="205"/>
      <c r="R2776" s="205"/>
      <c r="S2776" s="205"/>
      <c r="T2776" s="205"/>
      <c r="X2776" s="205"/>
      <c r="Y2776" s="205"/>
      <c r="AG2776" s="787"/>
    </row>
    <row r="2777" spans="1:33" x14ac:dyDescent="0.2">
      <c r="A2777" s="205"/>
      <c r="B2777" s="205"/>
      <c r="C2777" s="205"/>
      <c r="D2777" s="205"/>
      <c r="E2777" s="205"/>
      <c r="F2777" s="205"/>
      <c r="G2777" s="205"/>
      <c r="H2777" s="205"/>
      <c r="I2777" s="205"/>
      <c r="J2777" s="205"/>
      <c r="K2777" s="205"/>
      <c r="L2777" s="205"/>
      <c r="M2777" s="205"/>
      <c r="N2777" s="205"/>
      <c r="O2777" s="205"/>
      <c r="P2777" s="205"/>
      <c r="Q2777" s="205"/>
      <c r="R2777" s="205"/>
      <c r="S2777" s="205"/>
      <c r="T2777" s="205"/>
      <c r="X2777" s="205"/>
      <c r="Y2777" s="205"/>
      <c r="AG2777" s="787"/>
    </row>
    <row r="2778" spans="1:33" x14ac:dyDescent="0.2">
      <c r="A2778" s="205"/>
      <c r="B2778" s="205"/>
      <c r="C2778" s="205"/>
      <c r="D2778" s="205"/>
      <c r="E2778" s="205"/>
      <c r="F2778" s="205"/>
      <c r="G2778" s="205"/>
      <c r="H2778" s="205"/>
      <c r="I2778" s="205"/>
      <c r="J2778" s="205"/>
      <c r="K2778" s="205"/>
      <c r="L2778" s="205"/>
      <c r="M2778" s="205"/>
      <c r="N2778" s="205"/>
      <c r="O2778" s="205"/>
      <c r="P2778" s="205"/>
      <c r="Q2778" s="205"/>
      <c r="R2778" s="205"/>
      <c r="S2778" s="205"/>
      <c r="T2778" s="205"/>
      <c r="X2778" s="205"/>
      <c r="Y2778" s="205"/>
      <c r="AG2778" s="787"/>
    </row>
    <row r="2779" spans="1:33" x14ac:dyDescent="0.2">
      <c r="A2779" s="205"/>
      <c r="B2779" s="205"/>
      <c r="C2779" s="205"/>
      <c r="D2779" s="205"/>
      <c r="E2779" s="205"/>
      <c r="F2779" s="205"/>
      <c r="G2779" s="205"/>
      <c r="H2779" s="205"/>
      <c r="I2779" s="205"/>
      <c r="J2779" s="205"/>
      <c r="K2779" s="205"/>
      <c r="L2779" s="205"/>
      <c r="M2779" s="205"/>
      <c r="N2779" s="205"/>
      <c r="O2779" s="205"/>
      <c r="P2779" s="205"/>
      <c r="Q2779" s="205"/>
      <c r="R2779" s="205"/>
      <c r="S2779" s="205"/>
      <c r="T2779" s="205"/>
      <c r="X2779" s="205"/>
      <c r="Y2779" s="205"/>
      <c r="AG2779" s="787"/>
    </row>
    <row r="2780" spans="1:33" x14ac:dyDescent="0.2">
      <c r="A2780" s="205"/>
      <c r="B2780" s="205"/>
      <c r="C2780" s="205"/>
      <c r="D2780" s="205"/>
      <c r="E2780" s="205"/>
      <c r="F2780" s="205"/>
      <c r="G2780" s="205"/>
      <c r="H2780" s="205"/>
      <c r="I2780" s="205"/>
      <c r="J2780" s="205"/>
      <c r="K2780" s="205"/>
      <c r="L2780" s="205"/>
      <c r="M2780" s="205"/>
      <c r="N2780" s="205"/>
      <c r="O2780" s="205"/>
      <c r="P2780" s="205"/>
      <c r="Q2780" s="205"/>
      <c r="R2780" s="205"/>
      <c r="S2780" s="205"/>
      <c r="T2780" s="205"/>
      <c r="X2780" s="205"/>
      <c r="Y2780" s="205"/>
      <c r="AG2780" s="787"/>
    </row>
    <row r="2781" spans="1:33" x14ac:dyDescent="0.2">
      <c r="A2781" s="205"/>
      <c r="B2781" s="205"/>
      <c r="C2781" s="205"/>
      <c r="D2781" s="205"/>
      <c r="E2781" s="205"/>
      <c r="F2781" s="205"/>
      <c r="G2781" s="205"/>
      <c r="H2781" s="205"/>
      <c r="I2781" s="205"/>
      <c r="J2781" s="205"/>
      <c r="K2781" s="205"/>
      <c r="L2781" s="205"/>
      <c r="M2781" s="205"/>
      <c r="N2781" s="205"/>
      <c r="O2781" s="205"/>
      <c r="P2781" s="205"/>
      <c r="Q2781" s="205"/>
      <c r="R2781" s="205"/>
      <c r="S2781" s="205"/>
      <c r="T2781" s="205"/>
      <c r="X2781" s="205"/>
      <c r="Y2781" s="205"/>
      <c r="AG2781" s="787"/>
    </row>
    <row r="2782" spans="1:33" x14ac:dyDescent="0.2">
      <c r="A2782" s="205"/>
      <c r="B2782" s="205"/>
      <c r="C2782" s="205"/>
      <c r="D2782" s="205"/>
      <c r="E2782" s="205"/>
      <c r="F2782" s="205"/>
      <c r="G2782" s="205"/>
      <c r="H2782" s="205"/>
      <c r="I2782" s="205"/>
      <c r="J2782" s="205"/>
      <c r="K2782" s="205"/>
      <c r="L2782" s="205"/>
      <c r="M2782" s="205"/>
      <c r="N2782" s="205"/>
      <c r="O2782" s="205"/>
      <c r="P2782" s="205"/>
      <c r="Q2782" s="205"/>
      <c r="R2782" s="205"/>
      <c r="S2782" s="205"/>
      <c r="T2782" s="205"/>
      <c r="X2782" s="205"/>
      <c r="Y2782" s="205"/>
      <c r="AG2782" s="787"/>
    </row>
    <row r="2783" spans="1:33" x14ac:dyDescent="0.2">
      <c r="A2783" s="205"/>
      <c r="B2783" s="205"/>
      <c r="C2783" s="205"/>
      <c r="D2783" s="205"/>
      <c r="E2783" s="205"/>
      <c r="F2783" s="205"/>
      <c r="G2783" s="205"/>
      <c r="H2783" s="205"/>
      <c r="I2783" s="205"/>
      <c r="J2783" s="205"/>
      <c r="K2783" s="205"/>
      <c r="L2783" s="205"/>
      <c r="M2783" s="205"/>
      <c r="N2783" s="205"/>
      <c r="O2783" s="205"/>
      <c r="P2783" s="205"/>
      <c r="Q2783" s="205"/>
      <c r="R2783" s="205"/>
      <c r="S2783" s="205"/>
      <c r="T2783" s="205"/>
      <c r="X2783" s="205"/>
      <c r="Y2783" s="205"/>
      <c r="AG2783" s="787"/>
    </row>
    <row r="2784" spans="1:33" x14ac:dyDescent="0.2">
      <c r="A2784" s="205"/>
      <c r="B2784" s="205"/>
      <c r="C2784" s="205"/>
      <c r="D2784" s="205"/>
      <c r="E2784" s="205"/>
      <c r="F2784" s="205"/>
      <c r="G2784" s="205"/>
      <c r="H2784" s="205"/>
      <c r="I2784" s="205"/>
      <c r="J2784" s="205"/>
      <c r="K2784" s="205"/>
      <c r="L2784" s="205"/>
      <c r="M2784" s="205"/>
      <c r="N2784" s="205"/>
      <c r="O2784" s="205"/>
      <c r="P2784" s="205"/>
      <c r="Q2784" s="205"/>
      <c r="R2784" s="205"/>
      <c r="S2784" s="205"/>
      <c r="T2784" s="205"/>
      <c r="X2784" s="205"/>
      <c r="Y2784" s="205"/>
      <c r="AG2784" s="787"/>
    </row>
    <row r="2785" spans="1:33" x14ac:dyDescent="0.2">
      <c r="A2785" s="205"/>
      <c r="B2785" s="205"/>
      <c r="C2785" s="205"/>
      <c r="D2785" s="205"/>
      <c r="E2785" s="205"/>
      <c r="F2785" s="205"/>
      <c r="G2785" s="205"/>
      <c r="H2785" s="205"/>
      <c r="I2785" s="205"/>
      <c r="J2785" s="205"/>
      <c r="K2785" s="205"/>
      <c r="L2785" s="205"/>
      <c r="M2785" s="205"/>
      <c r="N2785" s="205"/>
      <c r="O2785" s="205"/>
      <c r="P2785" s="205"/>
      <c r="Q2785" s="205"/>
      <c r="R2785" s="205"/>
      <c r="S2785" s="205"/>
      <c r="T2785" s="205"/>
      <c r="X2785" s="205"/>
      <c r="Y2785" s="205"/>
      <c r="AG2785" s="787"/>
    </row>
    <row r="2786" spans="1:33" x14ac:dyDescent="0.2">
      <c r="A2786" s="205"/>
      <c r="B2786" s="205"/>
      <c r="C2786" s="205"/>
      <c r="D2786" s="205"/>
      <c r="E2786" s="205"/>
      <c r="F2786" s="205"/>
      <c r="G2786" s="205"/>
      <c r="H2786" s="205"/>
      <c r="I2786" s="205"/>
      <c r="J2786" s="205"/>
      <c r="K2786" s="205"/>
      <c r="L2786" s="205"/>
      <c r="M2786" s="205"/>
      <c r="N2786" s="205"/>
      <c r="O2786" s="205"/>
      <c r="P2786" s="205"/>
      <c r="Q2786" s="205"/>
      <c r="R2786" s="205"/>
      <c r="S2786" s="205"/>
      <c r="T2786" s="205"/>
      <c r="X2786" s="205"/>
      <c r="Y2786" s="205"/>
      <c r="AG2786" s="787"/>
    </row>
    <row r="2787" spans="1:33" x14ac:dyDescent="0.2">
      <c r="A2787" s="205"/>
      <c r="B2787" s="205"/>
      <c r="C2787" s="205"/>
      <c r="D2787" s="205"/>
      <c r="E2787" s="205"/>
      <c r="F2787" s="205"/>
      <c r="G2787" s="205"/>
      <c r="H2787" s="205"/>
      <c r="I2787" s="205"/>
      <c r="J2787" s="205"/>
      <c r="K2787" s="205"/>
      <c r="L2787" s="205"/>
      <c r="M2787" s="205"/>
      <c r="N2787" s="205"/>
      <c r="O2787" s="205"/>
      <c r="P2787" s="205"/>
      <c r="Q2787" s="205"/>
      <c r="R2787" s="205"/>
      <c r="S2787" s="205"/>
      <c r="T2787" s="205"/>
      <c r="X2787" s="205"/>
      <c r="Y2787" s="205"/>
      <c r="AG2787" s="787"/>
    </row>
    <row r="2788" spans="1:33" x14ac:dyDescent="0.2">
      <c r="A2788" s="205"/>
      <c r="B2788" s="205"/>
      <c r="C2788" s="205"/>
      <c r="D2788" s="205"/>
      <c r="E2788" s="205"/>
      <c r="F2788" s="205"/>
      <c r="G2788" s="205"/>
      <c r="H2788" s="205"/>
      <c r="I2788" s="205"/>
      <c r="J2788" s="205"/>
      <c r="K2788" s="205"/>
      <c r="L2788" s="205"/>
      <c r="M2788" s="205"/>
      <c r="N2788" s="205"/>
      <c r="O2788" s="205"/>
      <c r="P2788" s="205"/>
      <c r="Q2788" s="205"/>
      <c r="R2788" s="205"/>
      <c r="S2788" s="205"/>
      <c r="T2788" s="205"/>
      <c r="X2788" s="205"/>
      <c r="Y2788" s="205"/>
      <c r="AG2788" s="787"/>
    </row>
    <row r="2789" spans="1:33" x14ac:dyDescent="0.2">
      <c r="A2789" s="205"/>
      <c r="B2789" s="205"/>
      <c r="C2789" s="205"/>
      <c r="D2789" s="205"/>
      <c r="E2789" s="205"/>
      <c r="F2789" s="205"/>
      <c r="G2789" s="205"/>
      <c r="H2789" s="205"/>
      <c r="I2789" s="205"/>
      <c r="J2789" s="205"/>
      <c r="K2789" s="205"/>
      <c r="L2789" s="205"/>
      <c r="M2789" s="205"/>
      <c r="N2789" s="205"/>
      <c r="O2789" s="205"/>
      <c r="P2789" s="205"/>
      <c r="Q2789" s="205"/>
      <c r="R2789" s="205"/>
      <c r="S2789" s="205"/>
      <c r="T2789" s="205"/>
      <c r="X2789" s="205"/>
      <c r="Y2789" s="205"/>
      <c r="AG2789" s="787"/>
    </row>
    <row r="2790" spans="1:33" x14ac:dyDescent="0.2">
      <c r="A2790" s="205"/>
      <c r="B2790" s="205"/>
      <c r="C2790" s="205"/>
      <c r="D2790" s="205"/>
      <c r="E2790" s="205"/>
      <c r="F2790" s="205"/>
      <c r="G2790" s="205"/>
      <c r="H2790" s="205"/>
      <c r="I2790" s="205"/>
      <c r="J2790" s="205"/>
      <c r="K2790" s="205"/>
      <c r="L2790" s="205"/>
      <c r="M2790" s="205"/>
      <c r="N2790" s="205"/>
      <c r="O2790" s="205"/>
      <c r="P2790" s="205"/>
      <c r="Q2790" s="205"/>
      <c r="R2790" s="205"/>
      <c r="S2790" s="205"/>
      <c r="T2790" s="205"/>
      <c r="X2790" s="205"/>
      <c r="Y2790" s="205"/>
      <c r="AG2790" s="787"/>
    </row>
    <row r="2791" spans="1:33" x14ac:dyDescent="0.2">
      <c r="A2791" s="205"/>
      <c r="B2791" s="205"/>
      <c r="C2791" s="205"/>
      <c r="D2791" s="205"/>
      <c r="E2791" s="205"/>
      <c r="F2791" s="205"/>
      <c r="G2791" s="205"/>
      <c r="H2791" s="205"/>
      <c r="I2791" s="205"/>
      <c r="J2791" s="205"/>
      <c r="K2791" s="205"/>
      <c r="L2791" s="205"/>
      <c r="M2791" s="205"/>
      <c r="N2791" s="205"/>
      <c r="O2791" s="205"/>
      <c r="P2791" s="205"/>
      <c r="Q2791" s="205"/>
      <c r="R2791" s="205"/>
      <c r="S2791" s="205"/>
      <c r="T2791" s="205"/>
      <c r="X2791" s="205"/>
      <c r="Y2791" s="205"/>
      <c r="AG2791" s="787"/>
    </row>
    <row r="2792" spans="1:33" x14ac:dyDescent="0.2">
      <c r="A2792" s="205"/>
      <c r="B2792" s="205"/>
      <c r="C2792" s="205"/>
      <c r="D2792" s="205"/>
      <c r="E2792" s="205"/>
      <c r="F2792" s="205"/>
      <c r="G2792" s="205"/>
      <c r="H2792" s="205"/>
      <c r="I2792" s="205"/>
      <c r="J2792" s="205"/>
      <c r="K2792" s="205"/>
      <c r="L2792" s="205"/>
      <c r="M2792" s="205"/>
      <c r="N2792" s="205"/>
      <c r="O2792" s="205"/>
      <c r="P2792" s="205"/>
      <c r="Q2792" s="205"/>
      <c r="R2792" s="205"/>
      <c r="S2792" s="205"/>
      <c r="T2792" s="205"/>
      <c r="X2792" s="205"/>
      <c r="Y2792" s="205"/>
      <c r="AG2792" s="787"/>
    </row>
    <row r="2793" spans="1:33" x14ac:dyDescent="0.2">
      <c r="A2793" s="205"/>
      <c r="B2793" s="205"/>
      <c r="C2793" s="205"/>
      <c r="D2793" s="205"/>
      <c r="E2793" s="205"/>
      <c r="F2793" s="205"/>
      <c r="G2793" s="205"/>
      <c r="H2793" s="205"/>
      <c r="I2793" s="205"/>
      <c r="J2793" s="205"/>
      <c r="K2793" s="205"/>
      <c r="L2793" s="205"/>
      <c r="M2793" s="205"/>
      <c r="N2793" s="205"/>
      <c r="O2793" s="205"/>
      <c r="P2793" s="205"/>
      <c r="Q2793" s="205"/>
      <c r="R2793" s="205"/>
      <c r="S2793" s="205"/>
      <c r="T2793" s="205"/>
      <c r="X2793" s="205"/>
      <c r="Y2793" s="205"/>
      <c r="AG2793" s="787"/>
    </row>
    <row r="2794" spans="1:33" x14ac:dyDescent="0.2">
      <c r="A2794" s="205"/>
      <c r="B2794" s="205"/>
      <c r="C2794" s="205"/>
      <c r="D2794" s="205"/>
      <c r="E2794" s="205"/>
      <c r="F2794" s="205"/>
      <c r="G2794" s="205"/>
      <c r="H2794" s="205"/>
      <c r="I2794" s="205"/>
      <c r="J2794" s="205"/>
      <c r="K2794" s="205"/>
      <c r="L2794" s="205"/>
      <c r="M2794" s="205"/>
      <c r="N2794" s="205"/>
      <c r="O2794" s="205"/>
      <c r="P2794" s="205"/>
      <c r="Q2794" s="205"/>
      <c r="R2794" s="205"/>
      <c r="S2794" s="205"/>
      <c r="T2794" s="205"/>
      <c r="X2794" s="205"/>
      <c r="Y2794" s="205"/>
      <c r="AG2794" s="787"/>
    </row>
    <row r="2795" spans="1:33" x14ac:dyDescent="0.2">
      <c r="A2795" s="205"/>
      <c r="B2795" s="205"/>
      <c r="C2795" s="205"/>
      <c r="D2795" s="205"/>
      <c r="E2795" s="205"/>
      <c r="F2795" s="205"/>
      <c r="G2795" s="205"/>
      <c r="H2795" s="205"/>
      <c r="I2795" s="205"/>
      <c r="J2795" s="205"/>
      <c r="K2795" s="205"/>
      <c r="L2795" s="205"/>
      <c r="M2795" s="205"/>
      <c r="N2795" s="205"/>
      <c r="O2795" s="205"/>
      <c r="P2795" s="205"/>
      <c r="Q2795" s="205"/>
      <c r="R2795" s="205"/>
      <c r="S2795" s="205"/>
      <c r="T2795" s="205"/>
      <c r="X2795" s="205"/>
      <c r="Y2795" s="205"/>
      <c r="AG2795" s="787"/>
    </row>
    <row r="2796" spans="1:33" x14ac:dyDescent="0.2">
      <c r="A2796" s="205"/>
      <c r="B2796" s="205"/>
      <c r="C2796" s="205"/>
      <c r="D2796" s="205"/>
      <c r="E2796" s="205"/>
      <c r="F2796" s="205"/>
      <c r="G2796" s="205"/>
      <c r="H2796" s="205"/>
      <c r="I2796" s="205"/>
      <c r="J2796" s="205"/>
      <c r="K2796" s="205"/>
      <c r="L2796" s="205"/>
      <c r="M2796" s="205"/>
      <c r="N2796" s="205"/>
      <c r="O2796" s="205"/>
      <c r="P2796" s="205"/>
      <c r="Q2796" s="205"/>
      <c r="R2796" s="205"/>
      <c r="S2796" s="205"/>
      <c r="T2796" s="205"/>
      <c r="X2796" s="205"/>
      <c r="Y2796" s="205"/>
      <c r="AG2796" s="787"/>
    </row>
    <row r="2797" spans="1:33" x14ac:dyDescent="0.2">
      <c r="A2797" s="205"/>
      <c r="B2797" s="205"/>
      <c r="C2797" s="205"/>
      <c r="D2797" s="205"/>
      <c r="E2797" s="205"/>
      <c r="F2797" s="205"/>
      <c r="G2797" s="205"/>
      <c r="H2797" s="205"/>
      <c r="I2797" s="205"/>
      <c r="J2797" s="205"/>
      <c r="K2797" s="205"/>
      <c r="L2797" s="205"/>
      <c r="M2797" s="205"/>
      <c r="N2797" s="205"/>
      <c r="O2797" s="205"/>
      <c r="P2797" s="205"/>
      <c r="Q2797" s="205"/>
      <c r="R2797" s="205"/>
      <c r="S2797" s="205"/>
      <c r="T2797" s="205"/>
      <c r="X2797" s="205"/>
      <c r="Y2797" s="205"/>
      <c r="AG2797" s="787"/>
    </row>
    <row r="2798" spans="1:33" x14ac:dyDescent="0.2">
      <c r="A2798" s="205"/>
      <c r="B2798" s="205"/>
      <c r="C2798" s="205"/>
      <c r="D2798" s="205"/>
      <c r="E2798" s="205"/>
      <c r="F2798" s="205"/>
      <c r="G2798" s="205"/>
      <c r="H2798" s="205"/>
      <c r="I2798" s="205"/>
      <c r="J2798" s="205"/>
      <c r="K2798" s="205"/>
      <c r="L2798" s="205"/>
      <c r="M2798" s="205"/>
      <c r="N2798" s="205"/>
      <c r="O2798" s="205"/>
      <c r="P2798" s="205"/>
      <c r="Q2798" s="205"/>
      <c r="R2798" s="205"/>
      <c r="S2798" s="205"/>
      <c r="T2798" s="205"/>
      <c r="X2798" s="205"/>
      <c r="Y2798" s="205"/>
      <c r="AG2798" s="787"/>
    </row>
    <row r="2799" spans="1:33" x14ac:dyDescent="0.2">
      <c r="A2799" s="205"/>
      <c r="B2799" s="205"/>
      <c r="C2799" s="205"/>
      <c r="D2799" s="205"/>
      <c r="E2799" s="205"/>
      <c r="F2799" s="205"/>
      <c r="G2799" s="205"/>
      <c r="H2799" s="205"/>
      <c r="I2799" s="205"/>
      <c r="J2799" s="205"/>
      <c r="K2799" s="205"/>
      <c r="L2799" s="205"/>
      <c r="M2799" s="205"/>
      <c r="N2799" s="205"/>
      <c r="O2799" s="205"/>
      <c r="P2799" s="205"/>
      <c r="Q2799" s="205"/>
      <c r="R2799" s="205"/>
      <c r="S2799" s="205"/>
      <c r="T2799" s="205"/>
      <c r="X2799" s="205"/>
      <c r="Y2799" s="205"/>
      <c r="AG2799" s="787"/>
    </row>
    <row r="2800" spans="1:33" x14ac:dyDescent="0.2">
      <c r="A2800" s="205"/>
      <c r="B2800" s="205"/>
      <c r="C2800" s="205"/>
      <c r="D2800" s="205"/>
      <c r="E2800" s="205"/>
      <c r="F2800" s="205"/>
      <c r="G2800" s="205"/>
      <c r="H2800" s="205"/>
      <c r="I2800" s="205"/>
      <c r="J2800" s="205"/>
      <c r="K2800" s="205"/>
      <c r="L2800" s="205"/>
      <c r="M2800" s="205"/>
      <c r="N2800" s="205"/>
      <c r="O2800" s="205"/>
      <c r="P2800" s="205"/>
      <c r="Q2800" s="205"/>
      <c r="R2800" s="205"/>
      <c r="S2800" s="205"/>
      <c r="T2800" s="205"/>
      <c r="X2800" s="205"/>
      <c r="Y2800" s="205"/>
      <c r="AG2800" s="787"/>
    </row>
    <row r="2801" spans="1:33" x14ac:dyDescent="0.2">
      <c r="A2801" s="205"/>
      <c r="B2801" s="205"/>
      <c r="C2801" s="205"/>
      <c r="D2801" s="205"/>
      <c r="E2801" s="205"/>
      <c r="F2801" s="205"/>
      <c r="G2801" s="205"/>
      <c r="H2801" s="205"/>
      <c r="I2801" s="205"/>
      <c r="J2801" s="205"/>
      <c r="K2801" s="205"/>
      <c r="L2801" s="205"/>
      <c r="M2801" s="205"/>
      <c r="N2801" s="205"/>
      <c r="O2801" s="205"/>
      <c r="P2801" s="205"/>
      <c r="Q2801" s="205"/>
      <c r="R2801" s="205"/>
      <c r="S2801" s="205"/>
      <c r="T2801" s="205"/>
      <c r="X2801" s="205"/>
      <c r="Y2801" s="205"/>
      <c r="AG2801" s="787"/>
    </row>
    <row r="2802" spans="1:33" x14ac:dyDescent="0.2">
      <c r="A2802" s="205"/>
      <c r="B2802" s="205"/>
      <c r="C2802" s="205"/>
      <c r="D2802" s="205"/>
      <c r="E2802" s="205"/>
      <c r="F2802" s="205"/>
      <c r="G2802" s="205"/>
      <c r="H2802" s="205"/>
      <c r="I2802" s="205"/>
      <c r="J2802" s="205"/>
      <c r="K2802" s="205"/>
      <c r="L2802" s="205"/>
      <c r="M2802" s="205"/>
      <c r="N2802" s="205"/>
      <c r="O2802" s="205"/>
      <c r="P2802" s="205"/>
      <c r="Q2802" s="205"/>
      <c r="R2802" s="205"/>
      <c r="S2802" s="205"/>
      <c r="T2802" s="205"/>
      <c r="X2802" s="205"/>
      <c r="Y2802" s="205"/>
      <c r="AG2802" s="787"/>
    </row>
    <row r="2803" spans="1:33" x14ac:dyDescent="0.2">
      <c r="A2803" s="205"/>
      <c r="B2803" s="205"/>
      <c r="C2803" s="205"/>
      <c r="D2803" s="205"/>
      <c r="E2803" s="205"/>
      <c r="F2803" s="205"/>
      <c r="G2803" s="205"/>
      <c r="H2803" s="205"/>
      <c r="I2803" s="205"/>
      <c r="J2803" s="205"/>
      <c r="K2803" s="205"/>
      <c r="L2803" s="205"/>
      <c r="M2803" s="205"/>
      <c r="N2803" s="205"/>
      <c r="O2803" s="205"/>
      <c r="P2803" s="205"/>
      <c r="Q2803" s="205"/>
      <c r="R2803" s="205"/>
      <c r="S2803" s="205"/>
      <c r="T2803" s="205"/>
      <c r="X2803" s="205"/>
      <c r="Y2803" s="205"/>
      <c r="AG2803" s="787"/>
    </row>
    <row r="2804" spans="1:33" x14ac:dyDescent="0.2">
      <c r="A2804" s="205"/>
      <c r="B2804" s="205"/>
      <c r="C2804" s="205"/>
      <c r="D2804" s="205"/>
      <c r="E2804" s="205"/>
      <c r="F2804" s="205"/>
      <c r="G2804" s="205"/>
      <c r="H2804" s="205"/>
      <c r="I2804" s="205"/>
      <c r="J2804" s="205"/>
      <c r="K2804" s="205"/>
      <c r="L2804" s="205"/>
      <c r="M2804" s="205"/>
      <c r="N2804" s="205"/>
      <c r="O2804" s="205"/>
      <c r="P2804" s="205"/>
      <c r="Q2804" s="205"/>
      <c r="R2804" s="205"/>
      <c r="S2804" s="205"/>
      <c r="T2804" s="205"/>
      <c r="X2804" s="205"/>
      <c r="Y2804" s="205"/>
      <c r="AG2804" s="787"/>
    </row>
    <row r="2805" spans="1:33" x14ac:dyDescent="0.2">
      <c r="A2805" s="205"/>
      <c r="B2805" s="205"/>
      <c r="C2805" s="205"/>
      <c r="D2805" s="205"/>
      <c r="E2805" s="205"/>
      <c r="F2805" s="205"/>
      <c r="G2805" s="205"/>
      <c r="H2805" s="205"/>
      <c r="I2805" s="205"/>
      <c r="J2805" s="205"/>
      <c r="K2805" s="205"/>
      <c r="L2805" s="205"/>
      <c r="M2805" s="205"/>
      <c r="N2805" s="205"/>
      <c r="O2805" s="205"/>
      <c r="P2805" s="205"/>
      <c r="Q2805" s="205"/>
      <c r="R2805" s="205"/>
      <c r="S2805" s="205"/>
      <c r="T2805" s="205"/>
      <c r="X2805" s="205"/>
      <c r="Y2805" s="205"/>
      <c r="AG2805" s="787"/>
    </row>
    <row r="2806" spans="1:33" x14ac:dyDescent="0.2">
      <c r="A2806" s="205"/>
      <c r="B2806" s="205"/>
      <c r="C2806" s="205"/>
      <c r="D2806" s="205"/>
      <c r="E2806" s="205"/>
      <c r="F2806" s="205"/>
      <c r="G2806" s="205"/>
      <c r="H2806" s="205"/>
      <c r="I2806" s="205"/>
      <c r="J2806" s="205"/>
      <c r="K2806" s="205"/>
      <c r="L2806" s="205"/>
      <c r="M2806" s="205"/>
      <c r="N2806" s="205"/>
      <c r="O2806" s="205"/>
      <c r="P2806" s="205"/>
      <c r="Q2806" s="205"/>
      <c r="R2806" s="205"/>
      <c r="S2806" s="205"/>
      <c r="T2806" s="205"/>
      <c r="X2806" s="205"/>
      <c r="Y2806" s="205"/>
      <c r="AG2806" s="787"/>
    </row>
    <row r="2807" spans="1:33" x14ac:dyDescent="0.2">
      <c r="A2807" s="205"/>
      <c r="B2807" s="205"/>
      <c r="C2807" s="205"/>
      <c r="D2807" s="205"/>
      <c r="E2807" s="205"/>
      <c r="F2807" s="205"/>
      <c r="G2807" s="205"/>
      <c r="H2807" s="205"/>
      <c r="I2807" s="205"/>
      <c r="J2807" s="205"/>
      <c r="K2807" s="205"/>
      <c r="L2807" s="205"/>
      <c r="M2807" s="205"/>
      <c r="N2807" s="205"/>
      <c r="O2807" s="205"/>
      <c r="P2807" s="205"/>
      <c r="Q2807" s="205"/>
      <c r="R2807" s="205"/>
      <c r="S2807" s="205"/>
      <c r="T2807" s="205"/>
      <c r="X2807" s="205"/>
      <c r="Y2807" s="205"/>
      <c r="AG2807" s="787"/>
    </row>
    <row r="2808" spans="1:33" x14ac:dyDescent="0.2">
      <c r="A2808" s="205"/>
      <c r="B2808" s="205"/>
      <c r="C2808" s="205"/>
      <c r="D2808" s="205"/>
      <c r="E2808" s="205"/>
      <c r="F2808" s="205"/>
      <c r="G2808" s="205"/>
      <c r="H2808" s="205"/>
      <c r="I2808" s="205"/>
      <c r="J2808" s="205"/>
      <c r="K2808" s="205"/>
      <c r="L2808" s="205"/>
      <c r="M2808" s="205"/>
      <c r="N2808" s="205"/>
      <c r="O2808" s="205"/>
      <c r="P2808" s="205"/>
      <c r="Q2808" s="205"/>
      <c r="R2808" s="205"/>
      <c r="S2808" s="205"/>
      <c r="T2808" s="205"/>
      <c r="X2808" s="205"/>
      <c r="Y2808" s="205"/>
      <c r="AG2808" s="787"/>
    </row>
    <row r="2809" spans="1:33" x14ac:dyDescent="0.2">
      <c r="A2809" s="205"/>
      <c r="B2809" s="205"/>
      <c r="C2809" s="205"/>
      <c r="D2809" s="205"/>
      <c r="E2809" s="205"/>
      <c r="F2809" s="205"/>
      <c r="G2809" s="205"/>
      <c r="H2809" s="205"/>
      <c r="I2809" s="205"/>
      <c r="J2809" s="205"/>
      <c r="K2809" s="205"/>
      <c r="L2809" s="205"/>
      <c r="M2809" s="205"/>
      <c r="N2809" s="205"/>
      <c r="O2809" s="205"/>
      <c r="P2809" s="205"/>
      <c r="Q2809" s="205"/>
      <c r="R2809" s="205"/>
      <c r="S2809" s="205"/>
      <c r="T2809" s="205"/>
      <c r="X2809" s="205"/>
      <c r="Y2809" s="205"/>
      <c r="AG2809" s="787"/>
    </row>
    <row r="2810" spans="1:33" x14ac:dyDescent="0.2">
      <c r="A2810" s="205"/>
      <c r="B2810" s="205"/>
      <c r="C2810" s="205"/>
      <c r="D2810" s="205"/>
      <c r="E2810" s="205"/>
      <c r="F2810" s="205"/>
      <c r="G2810" s="205"/>
      <c r="H2810" s="205"/>
      <c r="I2810" s="205"/>
      <c r="J2810" s="205"/>
      <c r="K2810" s="205"/>
      <c r="L2810" s="205"/>
      <c r="M2810" s="205"/>
      <c r="N2810" s="205"/>
      <c r="O2810" s="205"/>
      <c r="P2810" s="205"/>
      <c r="Q2810" s="205"/>
      <c r="R2810" s="205"/>
      <c r="S2810" s="205"/>
      <c r="T2810" s="205"/>
      <c r="X2810" s="205"/>
      <c r="Y2810" s="205"/>
      <c r="AG2810" s="787"/>
    </row>
    <row r="2811" spans="1:33" x14ac:dyDescent="0.2">
      <c r="A2811" s="205"/>
      <c r="B2811" s="205"/>
      <c r="C2811" s="205"/>
      <c r="D2811" s="205"/>
      <c r="E2811" s="205"/>
      <c r="F2811" s="205"/>
      <c r="G2811" s="205"/>
      <c r="H2811" s="205"/>
      <c r="I2811" s="205"/>
      <c r="J2811" s="205"/>
      <c r="K2811" s="205"/>
      <c r="L2811" s="205"/>
      <c r="M2811" s="205"/>
      <c r="N2811" s="205"/>
      <c r="O2811" s="205"/>
      <c r="P2811" s="205"/>
      <c r="Q2811" s="205"/>
      <c r="R2811" s="205"/>
      <c r="S2811" s="205"/>
      <c r="T2811" s="205"/>
      <c r="X2811" s="205"/>
      <c r="Y2811" s="205"/>
      <c r="AG2811" s="787"/>
    </row>
    <row r="2812" spans="1:33" x14ac:dyDescent="0.2">
      <c r="A2812" s="205"/>
      <c r="B2812" s="205"/>
      <c r="C2812" s="205"/>
      <c r="D2812" s="205"/>
      <c r="E2812" s="205"/>
      <c r="F2812" s="205"/>
      <c r="G2812" s="205"/>
      <c r="H2812" s="205"/>
      <c r="I2812" s="205"/>
      <c r="J2812" s="205"/>
      <c r="K2812" s="205"/>
      <c r="L2812" s="205"/>
      <c r="M2812" s="205"/>
      <c r="N2812" s="205"/>
      <c r="O2812" s="205"/>
      <c r="P2812" s="205"/>
      <c r="Q2812" s="205"/>
      <c r="R2812" s="205"/>
      <c r="S2812" s="205"/>
      <c r="T2812" s="205"/>
      <c r="X2812" s="205"/>
      <c r="Y2812" s="205"/>
      <c r="AG2812" s="787"/>
    </row>
    <row r="2813" spans="1:33" x14ac:dyDescent="0.2">
      <c r="A2813" s="205"/>
      <c r="B2813" s="205"/>
      <c r="C2813" s="205"/>
      <c r="D2813" s="205"/>
      <c r="E2813" s="205"/>
      <c r="F2813" s="205"/>
      <c r="G2813" s="205"/>
      <c r="H2813" s="205"/>
      <c r="I2813" s="205"/>
      <c r="J2813" s="205"/>
      <c r="K2813" s="205"/>
      <c r="L2813" s="205"/>
      <c r="M2813" s="205"/>
      <c r="N2813" s="205"/>
      <c r="O2813" s="205"/>
      <c r="P2813" s="205"/>
      <c r="Q2813" s="205"/>
      <c r="R2813" s="205"/>
      <c r="S2813" s="205"/>
      <c r="T2813" s="205"/>
      <c r="X2813" s="205"/>
      <c r="Y2813" s="205"/>
      <c r="AG2813" s="787"/>
    </row>
    <row r="2814" spans="1:33" x14ac:dyDescent="0.2">
      <c r="A2814" s="205"/>
      <c r="B2814" s="205"/>
      <c r="C2814" s="205"/>
      <c r="D2814" s="205"/>
      <c r="E2814" s="205"/>
      <c r="F2814" s="205"/>
      <c r="G2814" s="205"/>
      <c r="H2814" s="205"/>
      <c r="I2814" s="205"/>
      <c r="J2814" s="205"/>
      <c r="K2814" s="205"/>
      <c r="L2814" s="205"/>
      <c r="M2814" s="205"/>
      <c r="N2814" s="205"/>
      <c r="O2814" s="205"/>
      <c r="P2814" s="205"/>
      <c r="Q2814" s="205"/>
      <c r="R2814" s="205"/>
      <c r="S2814" s="205"/>
      <c r="T2814" s="205"/>
      <c r="X2814" s="205"/>
      <c r="Y2814" s="205"/>
      <c r="AG2814" s="787"/>
    </row>
    <row r="2815" spans="1:33" x14ac:dyDescent="0.2">
      <c r="A2815" s="205"/>
      <c r="B2815" s="205"/>
      <c r="C2815" s="205"/>
      <c r="D2815" s="205"/>
      <c r="E2815" s="205"/>
      <c r="F2815" s="205"/>
      <c r="G2815" s="205"/>
      <c r="H2815" s="205"/>
      <c r="I2815" s="205"/>
      <c r="J2815" s="205"/>
      <c r="K2815" s="205"/>
      <c r="L2815" s="205"/>
      <c r="M2815" s="205"/>
      <c r="N2815" s="205"/>
      <c r="O2815" s="205"/>
      <c r="P2815" s="205"/>
      <c r="Q2815" s="205"/>
      <c r="R2815" s="205"/>
      <c r="S2815" s="205"/>
      <c r="T2815" s="205"/>
      <c r="X2815" s="205"/>
      <c r="Y2815" s="205"/>
      <c r="AG2815" s="787"/>
    </row>
    <row r="2816" spans="1:33" x14ac:dyDescent="0.2">
      <c r="A2816" s="205"/>
      <c r="B2816" s="205"/>
      <c r="C2816" s="205"/>
      <c r="D2816" s="205"/>
      <c r="E2816" s="205"/>
      <c r="F2816" s="205"/>
      <c r="G2816" s="205"/>
      <c r="H2816" s="205"/>
      <c r="I2816" s="205"/>
      <c r="J2816" s="205"/>
      <c r="K2816" s="205"/>
      <c r="L2816" s="205"/>
      <c r="M2816" s="205"/>
      <c r="N2816" s="205"/>
      <c r="O2816" s="205"/>
      <c r="P2816" s="205"/>
      <c r="Q2816" s="205"/>
      <c r="R2816" s="205"/>
      <c r="S2816" s="205"/>
      <c r="T2816" s="205"/>
      <c r="X2816" s="205"/>
      <c r="Y2816" s="205"/>
      <c r="AG2816" s="787"/>
    </row>
    <row r="2817" spans="1:33" x14ac:dyDescent="0.2">
      <c r="A2817" s="205"/>
      <c r="B2817" s="205"/>
      <c r="C2817" s="205"/>
      <c r="D2817" s="205"/>
      <c r="E2817" s="205"/>
      <c r="F2817" s="205"/>
      <c r="G2817" s="205"/>
      <c r="H2817" s="205"/>
      <c r="I2817" s="205"/>
      <c r="J2817" s="205"/>
      <c r="K2817" s="205"/>
      <c r="L2817" s="205"/>
      <c r="M2817" s="205"/>
      <c r="N2817" s="205"/>
      <c r="O2817" s="205"/>
      <c r="P2817" s="205"/>
      <c r="Q2817" s="205"/>
      <c r="R2817" s="205"/>
      <c r="S2817" s="205"/>
      <c r="T2817" s="205"/>
      <c r="X2817" s="205"/>
      <c r="Y2817" s="205"/>
      <c r="AG2817" s="787"/>
    </row>
    <row r="2818" spans="1:33" x14ac:dyDescent="0.2">
      <c r="A2818" s="205"/>
      <c r="B2818" s="205"/>
      <c r="C2818" s="205"/>
      <c r="D2818" s="205"/>
      <c r="E2818" s="205"/>
      <c r="F2818" s="205"/>
      <c r="G2818" s="205"/>
      <c r="H2818" s="205"/>
      <c r="I2818" s="205"/>
      <c r="J2818" s="205"/>
      <c r="K2818" s="205"/>
      <c r="L2818" s="205"/>
      <c r="M2818" s="205"/>
      <c r="N2818" s="205"/>
      <c r="O2818" s="205"/>
      <c r="P2818" s="205"/>
      <c r="Q2818" s="205"/>
      <c r="R2818" s="205"/>
      <c r="S2818" s="205"/>
      <c r="T2818" s="205"/>
      <c r="X2818" s="205"/>
      <c r="Y2818" s="205"/>
      <c r="AG2818" s="787"/>
    </row>
    <row r="2819" spans="1:33" x14ac:dyDescent="0.2">
      <c r="A2819" s="205"/>
      <c r="B2819" s="205"/>
      <c r="C2819" s="205"/>
      <c r="D2819" s="205"/>
      <c r="E2819" s="205"/>
      <c r="F2819" s="205"/>
      <c r="G2819" s="205"/>
      <c r="H2819" s="205"/>
      <c r="I2819" s="205"/>
      <c r="J2819" s="205"/>
      <c r="K2819" s="205"/>
      <c r="L2819" s="205"/>
      <c r="M2819" s="205"/>
      <c r="N2819" s="205"/>
      <c r="O2819" s="205"/>
      <c r="P2819" s="205"/>
      <c r="Q2819" s="205"/>
      <c r="R2819" s="205"/>
      <c r="S2819" s="205"/>
      <c r="T2819" s="205"/>
      <c r="X2819" s="205"/>
      <c r="Y2819" s="205"/>
      <c r="AG2819" s="787"/>
    </row>
    <row r="2820" spans="1:33" x14ac:dyDescent="0.2">
      <c r="A2820" s="205"/>
      <c r="B2820" s="205"/>
      <c r="C2820" s="205"/>
      <c r="D2820" s="205"/>
      <c r="E2820" s="205"/>
      <c r="F2820" s="205"/>
      <c r="G2820" s="205"/>
      <c r="H2820" s="205"/>
      <c r="I2820" s="205"/>
      <c r="J2820" s="205"/>
      <c r="K2820" s="205"/>
      <c r="L2820" s="205"/>
      <c r="M2820" s="205"/>
      <c r="N2820" s="205"/>
      <c r="O2820" s="205"/>
      <c r="P2820" s="205"/>
      <c r="Q2820" s="205"/>
      <c r="R2820" s="205"/>
      <c r="S2820" s="205"/>
      <c r="T2820" s="205"/>
      <c r="X2820" s="205"/>
      <c r="Y2820" s="205"/>
      <c r="AG2820" s="787"/>
    </row>
    <row r="2821" spans="1:33" x14ac:dyDescent="0.2">
      <c r="A2821" s="205"/>
      <c r="B2821" s="205"/>
      <c r="C2821" s="205"/>
      <c r="D2821" s="205"/>
      <c r="E2821" s="205"/>
      <c r="F2821" s="205"/>
      <c r="G2821" s="205"/>
      <c r="H2821" s="205"/>
      <c r="I2821" s="205"/>
      <c r="J2821" s="205"/>
      <c r="K2821" s="205"/>
      <c r="L2821" s="205"/>
      <c r="M2821" s="205"/>
      <c r="N2821" s="205"/>
      <c r="O2821" s="205"/>
      <c r="P2821" s="205"/>
      <c r="Q2821" s="205"/>
      <c r="R2821" s="205"/>
      <c r="S2821" s="205"/>
      <c r="T2821" s="205"/>
      <c r="X2821" s="205"/>
      <c r="Y2821" s="205"/>
      <c r="AG2821" s="787"/>
    </row>
    <row r="2822" spans="1:33" x14ac:dyDescent="0.2">
      <c r="A2822" s="205"/>
      <c r="B2822" s="205"/>
      <c r="C2822" s="205"/>
      <c r="D2822" s="205"/>
      <c r="E2822" s="205"/>
      <c r="F2822" s="205"/>
      <c r="G2822" s="205"/>
      <c r="H2822" s="205"/>
      <c r="I2822" s="205"/>
      <c r="J2822" s="205"/>
      <c r="K2822" s="205"/>
      <c r="L2822" s="205"/>
      <c r="M2822" s="205"/>
      <c r="N2822" s="205"/>
      <c r="O2822" s="205"/>
      <c r="P2822" s="205"/>
      <c r="Q2822" s="205"/>
      <c r="R2822" s="205"/>
      <c r="S2822" s="205"/>
      <c r="T2822" s="205"/>
      <c r="X2822" s="205"/>
      <c r="Y2822" s="205"/>
      <c r="AG2822" s="787"/>
    </row>
    <row r="2823" spans="1:33" x14ac:dyDescent="0.2">
      <c r="A2823" s="205"/>
      <c r="B2823" s="205"/>
      <c r="C2823" s="205"/>
      <c r="D2823" s="205"/>
      <c r="E2823" s="205"/>
      <c r="F2823" s="205"/>
      <c r="G2823" s="205"/>
      <c r="H2823" s="205"/>
      <c r="I2823" s="205"/>
      <c r="J2823" s="205"/>
      <c r="K2823" s="205"/>
      <c r="L2823" s="205"/>
      <c r="M2823" s="205"/>
      <c r="N2823" s="205"/>
      <c r="O2823" s="205"/>
      <c r="P2823" s="205"/>
      <c r="Q2823" s="205"/>
      <c r="R2823" s="205"/>
      <c r="S2823" s="205"/>
      <c r="T2823" s="205"/>
      <c r="X2823" s="205"/>
      <c r="Y2823" s="205"/>
      <c r="AG2823" s="787"/>
    </row>
    <row r="2824" spans="1:33" x14ac:dyDescent="0.2">
      <c r="A2824" s="205"/>
      <c r="B2824" s="205"/>
      <c r="C2824" s="205"/>
      <c r="D2824" s="205"/>
      <c r="E2824" s="205"/>
      <c r="F2824" s="205"/>
      <c r="G2824" s="205"/>
      <c r="H2824" s="205"/>
      <c r="I2824" s="205"/>
      <c r="J2824" s="205"/>
      <c r="K2824" s="205"/>
      <c r="L2824" s="205"/>
      <c r="M2824" s="205"/>
      <c r="N2824" s="205"/>
      <c r="O2824" s="205"/>
      <c r="P2824" s="205"/>
      <c r="Q2824" s="205"/>
      <c r="R2824" s="205"/>
      <c r="S2824" s="205"/>
      <c r="T2824" s="205"/>
      <c r="X2824" s="205"/>
      <c r="Y2824" s="205"/>
      <c r="AG2824" s="787"/>
    </row>
    <row r="2825" spans="1:33" x14ac:dyDescent="0.2">
      <c r="A2825" s="205"/>
      <c r="B2825" s="205"/>
      <c r="C2825" s="205"/>
      <c r="D2825" s="205"/>
      <c r="E2825" s="205"/>
      <c r="F2825" s="205"/>
      <c r="G2825" s="205"/>
      <c r="H2825" s="205"/>
      <c r="I2825" s="205"/>
      <c r="J2825" s="205"/>
      <c r="K2825" s="205"/>
      <c r="L2825" s="205"/>
      <c r="M2825" s="205"/>
      <c r="N2825" s="205"/>
      <c r="O2825" s="205"/>
      <c r="P2825" s="205"/>
      <c r="Q2825" s="205"/>
      <c r="R2825" s="205"/>
      <c r="S2825" s="205"/>
      <c r="T2825" s="205"/>
      <c r="X2825" s="205"/>
      <c r="Y2825" s="205"/>
      <c r="AG2825" s="787"/>
    </row>
    <row r="2826" spans="1:33" x14ac:dyDescent="0.2">
      <c r="A2826" s="205"/>
      <c r="B2826" s="205"/>
      <c r="C2826" s="205"/>
      <c r="D2826" s="205"/>
      <c r="E2826" s="205"/>
      <c r="F2826" s="205"/>
      <c r="G2826" s="205"/>
      <c r="H2826" s="205"/>
      <c r="I2826" s="205"/>
      <c r="J2826" s="205"/>
      <c r="K2826" s="205"/>
      <c r="L2826" s="205"/>
      <c r="M2826" s="205"/>
      <c r="N2826" s="205"/>
      <c r="O2826" s="205"/>
      <c r="P2826" s="205"/>
      <c r="Q2826" s="205"/>
      <c r="R2826" s="205"/>
      <c r="S2826" s="205"/>
      <c r="T2826" s="205"/>
      <c r="X2826" s="205"/>
      <c r="Y2826" s="205"/>
      <c r="AG2826" s="787"/>
    </row>
    <row r="2827" spans="1:33" x14ac:dyDescent="0.2">
      <c r="A2827" s="205"/>
      <c r="B2827" s="205"/>
      <c r="C2827" s="205"/>
      <c r="D2827" s="205"/>
      <c r="E2827" s="205"/>
      <c r="F2827" s="205"/>
      <c r="G2827" s="205"/>
      <c r="H2827" s="205"/>
      <c r="I2827" s="205"/>
      <c r="J2827" s="205"/>
      <c r="K2827" s="205"/>
      <c r="L2827" s="205"/>
      <c r="M2827" s="205"/>
      <c r="N2827" s="205"/>
      <c r="O2827" s="205"/>
      <c r="P2827" s="205"/>
      <c r="Q2827" s="205"/>
      <c r="R2827" s="205"/>
      <c r="S2827" s="205"/>
      <c r="T2827" s="205"/>
      <c r="X2827" s="205"/>
      <c r="Y2827" s="205"/>
      <c r="AG2827" s="787"/>
    </row>
    <row r="2828" spans="1:33" x14ac:dyDescent="0.2">
      <c r="A2828" s="205"/>
      <c r="B2828" s="205"/>
      <c r="C2828" s="205"/>
      <c r="D2828" s="205"/>
      <c r="E2828" s="205"/>
      <c r="F2828" s="205"/>
      <c r="G2828" s="205"/>
      <c r="H2828" s="205"/>
      <c r="I2828" s="205"/>
      <c r="J2828" s="205"/>
      <c r="K2828" s="205"/>
      <c r="L2828" s="205"/>
      <c r="M2828" s="205"/>
      <c r="N2828" s="205"/>
      <c r="O2828" s="205"/>
      <c r="P2828" s="205"/>
      <c r="Q2828" s="205"/>
      <c r="R2828" s="205"/>
      <c r="S2828" s="205"/>
      <c r="T2828" s="205"/>
      <c r="X2828" s="205"/>
      <c r="Y2828" s="205"/>
      <c r="AG2828" s="787"/>
    </row>
    <row r="2829" spans="1:33" x14ac:dyDescent="0.2">
      <c r="A2829" s="205"/>
      <c r="B2829" s="205"/>
      <c r="C2829" s="205"/>
      <c r="D2829" s="205"/>
      <c r="E2829" s="205"/>
      <c r="F2829" s="205"/>
      <c r="G2829" s="205"/>
      <c r="H2829" s="205"/>
      <c r="I2829" s="205"/>
      <c r="J2829" s="205"/>
      <c r="K2829" s="205"/>
      <c r="L2829" s="205"/>
      <c r="M2829" s="205"/>
      <c r="N2829" s="205"/>
      <c r="O2829" s="205"/>
      <c r="P2829" s="205"/>
      <c r="Q2829" s="205"/>
      <c r="R2829" s="205"/>
      <c r="S2829" s="205"/>
      <c r="T2829" s="205"/>
      <c r="X2829" s="205"/>
      <c r="Y2829" s="205"/>
      <c r="AG2829" s="787"/>
    </row>
    <row r="2830" spans="1:33" x14ac:dyDescent="0.2">
      <c r="A2830" s="205"/>
      <c r="B2830" s="205"/>
      <c r="C2830" s="205"/>
      <c r="D2830" s="205"/>
      <c r="E2830" s="205"/>
      <c r="F2830" s="205"/>
      <c r="G2830" s="205"/>
      <c r="H2830" s="205"/>
      <c r="I2830" s="205"/>
      <c r="J2830" s="205"/>
      <c r="K2830" s="205"/>
      <c r="L2830" s="205"/>
      <c r="M2830" s="205"/>
      <c r="N2830" s="205"/>
      <c r="O2830" s="205"/>
      <c r="P2830" s="205"/>
      <c r="Q2830" s="205"/>
      <c r="R2830" s="205"/>
      <c r="S2830" s="205"/>
      <c r="T2830" s="205"/>
      <c r="X2830" s="205"/>
      <c r="Y2830" s="205"/>
      <c r="AG2830" s="787"/>
    </row>
    <row r="2831" spans="1:33" x14ac:dyDescent="0.2">
      <c r="A2831" s="205"/>
      <c r="B2831" s="205"/>
      <c r="C2831" s="205"/>
      <c r="D2831" s="205"/>
      <c r="E2831" s="205"/>
      <c r="F2831" s="205"/>
      <c r="G2831" s="205"/>
      <c r="H2831" s="205"/>
      <c r="I2831" s="205"/>
      <c r="J2831" s="205"/>
      <c r="K2831" s="205"/>
      <c r="L2831" s="205"/>
      <c r="M2831" s="205"/>
      <c r="N2831" s="205"/>
      <c r="O2831" s="205"/>
      <c r="P2831" s="205"/>
      <c r="Q2831" s="205"/>
      <c r="R2831" s="205"/>
      <c r="S2831" s="205"/>
      <c r="T2831" s="205"/>
      <c r="X2831" s="205"/>
      <c r="Y2831" s="205"/>
      <c r="AG2831" s="787"/>
    </row>
    <row r="2832" spans="1:33" x14ac:dyDescent="0.2">
      <c r="A2832" s="205"/>
      <c r="B2832" s="205"/>
      <c r="C2832" s="205"/>
      <c r="D2832" s="205"/>
      <c r="E2832" s="205"/>
      <c r="F2832" s="205"/>
      <c r="G2832" s="205"/>
      <c r="H2832" s="205"/>
      <c r="I2832" s="205"/>
      <c r="J2832" s="205"/>
      <c r="K2832" s="205"/>
      <c r="L2832" s="205"/>
      <c r="M2832" s="205"/>
      <c r="N2832" s="205"/>
      <c r="O2832" s="205"/>
      <c r="P2832" s="205"/>
      <c r="Q2832" s="205"/>
      <c r="R2832" s="205"/>
      <c r="S2832" s="205"/>
      <c r="T2832" s="205"/>
      <c r="X2832" s="205"/>
      <c r="Y2832" s="205"/>
      <c r="AG2832" s="787"/>
    </row>
    <row r="2833" spans="1:33" x14ac:dyDescent="0.2">
      <c r="A2833" s="205"/>
      <c r="B2833" s="205"/>
      <c r="C2833" s="205"/>
      <c r="D2833" s="205"/>
      <c r="E2833" s="205"/>
      <c r="F2833" s="205"/>
      <c r="G2833" s="205"/>
      <c r="H2833" s="205"/>
      <c r="I2833" s="205"/>
      <c r="J2833" s="205"/>
      <c r="K2833" s="205"/>
      <c r="L2833" s="205"/>
      <c r="M2833" s="205"/>
      <c r="N2833" s="205"/>
      <c r="O2833" s="205"/>
      <c r="P2833" s="205"/>
      <c r="Q2833" s="205"/>
      <c r="R2833" s="205"/>
      <c r="S2833" s="205"/>
      <c r="T2833" s="205"/>
      <c r="X2833" s="205"/>
      <c r="Y2833" s="205"/>
      <c r="AG2833" s="787"/>
    </row>
    <row r="2834" spans="1:33" x14ac:dyDescent="0.2">
      <c r="A2834" s="205"/>
      <c r="B2834" s="205"/>
      <c r="C2834" s="205"/>
      <c r="D2834" s="205"/>
      <c r="E2834" s="205"/>
      <c r="F2834" s="205"/>
      <c r="G2834" s="205"/>
      <c r="H2834" s="205"/>
      <c r="I2834" s="205"/>
      <c r="J2834" s="205"/>
      <c r="K2834" s="205"/>
      <c r="L2834" s="205"/>
      <c r="M2834" s="205"/>
      <c r="N2834" s="205"/>
      <c r="O2834" s="205"/>
      <c r="P2834" s="205"/>
      <c r="Q2834" s="205"/>
      <c r="R2834" s="205"/>
      <c r="S2834" s="205"/>
      <c r="T2834" s="205"/>
      <c r="X2834" s="205"/>
      <c r="Y2834" s="205"/>
      <c r="AG2834" s="787"/>
    </row>
    <row r="2835" spans="1:33" x14ac:dyDescent="0.2">
      <c r="A2835" s="205"/>
      <c r="B2835" s="205"/>
      <c r="C2835" s="205"/>
      <c r="D2835" s="205"/>
      <c r="E2835" s="205"/>
      <c r="F2835" s="205"/>
      <c r="G2835" s="205"/>
      <c r="H2835" s="205"/>
      <c r="I2835" s="205"/>
      <c r="J2835" s="205"/>
      <c r="K2835" s="205"/>
      <c r="L2835" s="205"/>
      <c r="M2835" s="205"/>
      <c r="N2835" s="205"/>
      <c r="O2835" s="205"/>
      <c r="P2835" s="205"/>
      <c r="Q2835" s="205"/>
      <c r="R2835" s="205"/>
      <c r="S2835" s="205"/>
      <c r="T2835" s="205"/>
      <c r="X2835" s="205"/>
      <c r="Y2835" s="205"/>
      <c r="AG2835" s="787"/>
    </row>
    <row r="2836" spans="1:33" x14ac:dyDescent="0.2">
      <c r="A2836" s="205"/>
      <c r="B2836" s="205"/>
      <c r="C2836" s="205"/>
      <c r="D2836" s="205"/>
      <c r="E2836" s="205"/>
      <c r="F2836" s="205"/>
      <c r="G2836" s="205"/>
      <c r="H2836" s="205"/>
      <c r="I2836" s="205"/>
      <c r="J2836" s="205"/>
      <c r="K2836" s="205"/>
      <c r="L2836" s="205"/>
      <c r="M2836" s="205"/>
      <c r="N2836" s="205"/>
      <c r="O2836" s="205"/>
      <c r="P2836" s="205"/>
      <c r="Q2836" s="205"/>
      <c r="R2836" s="205"/>
      <c r="S2836" s="205"/>
      <c r="T2836" s="205"/>
      <c r="X2836" s="205"/>
      <c r="Y2836" s="205"/>
      <c r="AG2836" s="787"/>
    </row>
    <row r="2837" spans="1:33" x14ac:dyDescent="0.2">
      <c r="A2837" s="205"/>
      <c r="B2837" s="205"/>
      <c r="C2837" s="205"/>
      <c r="D2837" s="205"/>
      <c r="E2837" s="205"/>
      <c r="F2837" s="205"/>
      <c r="G2837" s="205"/>
      <c r="H2837" s="205"/>
      <c r="I2837" s="205"/>
      <c r="J2837" s="205"/>
      <c r="K2837" s="205"/>
      <c r="L2837" s="205"/>
      <c r="M2837" s="205"/>
      <c r="N2837" s="205"/>
      <c r="O2837" s="205"/>
      <c r="P2837" s="205"/>
      <c r="Q2837" s="205"/>
      <c r="R2837" s="205"/>
      <c r="S2837" s="205"/>
      <c r="T2837" s="205"/>
      <c r="X2837" s="205"/>
      <c r="Y2837" s="205"/>
      <c r="AG2837" s="787"/>
    </row>
    <row r="2838" spans="1:33" x14ac:dyDescent="0.2">
      <c r="A2838" s="205"/>
      <c r="B2838" s="205"/>
      <c r="C2838" s="205"/>
      <c r="D2838" s="205"/>
      <c r="E2838" s="205"/>
      <c r="F2838" s="205"/>
      <c r="G2838" s="205"/>
      <c r="H2838" s="205"/>
      <c r="I2838" s="205"/>
      <c r="J2838" s="205"/>
      <c r="K2838" s="205"/>
      <c r="L2838" s="205"/>
      <c r="M2838" s="205"/>
      <c r="N2838" s="205"/>
      <c r="O2838" s="205"/>
      <c r="P2838" s="205"/>
      <c r="Q2838" s="205"/>
      <c r="R2838" s="205"/>
      <c r="S2838" s="205"/>
      <c r="T2838" s="205"/>
      <c r="X2838" s="205"/>
      <c r="Y2838" s="205"/>
      <c r="AG2838" s="787"/>
    </row>
    <row r="2839" spans="1:33" x14ac:dyDescent="0.2">
      <c r="A2839" s="205"/>
      <c r="B2839" s="205"/>
      <c r="C2839" s="205"/>
      <c r="D2839" s="205"/>
      <c r="E2839" s="205"/>
      <c r="F2839" s="205"/>
      <c r="G2839" s="205"/>
      <c r="H2839" s="205"/>
      <c r="I2839" s="205"/>
      <c r="J2839" s="205"/>
      <c r="K2839" s="205"/>
      <c r="L2839" s="205"/>
      <c r="M2839" s="205"/>
      <c r="N2839" s="205"/>
      <c r="O2839" s="205"/>
      <c r="P2839" s="205"/>
      <c r="Q2839" s="205"/>
      <c r="R2839" s="205"/>
      <c r="S2839" s="205"/>
      <c r="T2839" s="205"/>
      <c r="X2839" s="205"/>
      <c r="Y2839" s="205"/>
      <c r="AG2839" s="787"/>
    </row>
    <row r="2840" spans="1:33" x14ac:dyDescent="0.2">
      <c r="A2840" s="205"/>
      <c r="B2840" s="205"/>
      <c r="C2840" s="205"/>
      <c r="D2840" s="205"/>
      <c r="E2840" s="205"/>
      <c r="F2840" s="205"/>
      <c r="G2840" s="205"/>
      <c r="H2840" s="205"/>
      <c r="I2840" s="205"/>
      <c r="J2840" s="205"/>
      <c r="K2840" s="205"/>
      <c r="L2840" s="205"/>
      <c r="M2840" s="205"/>
      <c r="N2840" s="205"/>
      <c r="O2840" s="205"/>
      <c r="P2840" s="205"/>
      <c r="Q2840" s="205"/>
      <c r="R2840" s="205"/>
      <c r="S2840" s="205"/>
      <c r="T2840" s="205"/>
      <c r="X2840" s="205"/>
      <c r="Y2840" s="205"/>
      <c r="AG2840" s="787"/>
    </row>
    <row r="2841" spans="1:33" x14ac:dyDescent="0.2">
      <c r="A2841" s="205"/>
      <c r="B2841" s="205"/>
      <c r="C2841" s="205"/>
      <c r="D2841" s="205"/>
      <c r="E2841" s="205"/>
      <c r="F2841" s="205"/>
      <c r="G2841" s="205"/>
      <c r="H2841" s="205"/>
      <c r="I2841" s="205"/>
      <c r="J2841" s="205"/>
      <c r="K2841" s="205"/>
      <c r="L2841" s="205"/>
      <c r="M2841" s="205"/>
      <c r="N2841" s="205"/>
      <c r="O2841" s="205"/>
      <c r="P2841" s="205"/>
      <c r="Q2841" s="205"/>
      <c r="R2841" s="205"/>
      <c r="S2841" s="205"/>
      <c r="T2841" s="205"/>
      <c r="X2841" s="205"/>
      <c r="Y2841" s="205"/>
      <c r="AG2841" s="787"/>
    </row>
    <row r="2842" spans="1:33" x14ac:dyDescent="0.2">
      <c r="A2842" s="205"/>
      <c r="B2842" s="205"/>
      <c r="C2842" s="205"/>
      <c r="D2842" s="205"/>
      <c r="E2842" s="205"/>
      <c r="F2842" s="205"/>
      <c r="G2842" s="205"/>
      <c r="H2842" s="205"/>
      <c r="I2842" s="205"/>
      <c r="J2842" s="205"/>
      <c r="K2842" s="205"/>
      <c r="L2842" s="205"/>
      <c r="M2842" s="205"/>
      <c r="N2842" s="205"/>
      <c r="O2842" s="205"/>
      <c r="P2842" s="205"/>
      <c r="Q2842" s="205"/>
      <c r="R2842" s="205"/>
      <c r="S2842" s="205"/>
      <c r="T2842" s="205"/>
      <c r="X2842" s="205"/>
      <c r="Y2842" s="205"/>
      <c r="AG2842" s="787"/>
    </row>
    <row r="2843" spans="1:33" x14ac:dyDescent="0.2">
      <c r="A2843" s="205"/>
      <c r="B2843" s="205"/>
      <c r="C2843" s="205"/>
      <c r="D2843" s="205"/>
      <c r="E2843" s="205"/>
      <c r="F2843" s="205"/>
      <c r="G2843" s="205"/>
      <c r="H2843" s="205"/>
      <c r="I2843" s="205"/>
      <c r="J2843" s="205"/>
      <c r="K2843" s="205"/>
      <c r="L2843" s="205"/>
      <c r="M2843" s="205"/>
      <c r="N2843" s="205"/>
      <c r="O2843" s="205"/>
      <c r="P2843" s="205"/>
      <c r="Q2843" s="205"/>
      <c r="R2843" s="205"/>
      <c r="S2843" s="205"/>
      <c r="T2843" s="205"/>
      <c r="X2843" s="205"/>
      <c r="Y2843" s="205"/>
      <c r="AG2843" s="787"/>
    </row>
    <row r="2844" spans="1:33" x14ac:dyDescent="0.2">
      <c r="A2844" s="205"/>
      <c r="B2844" s="205"/>
      <c r="C2844" s="205"/>
      <c r="D2844" s="205"/>
      <c r="E2844" s="205"/>
      <c r="F2844" s="205"/>
      <c r="G2844" s="205"/>
      <c r="H2844" s="205"/>
      <c r="I2844" s="205"/>
      <c r="J2844" s="205"/>
      <c r="K2844" s="205"/>
      <c r="L2844" s="205"/>
      <c r="M2844" s="205"/>
      <c r="N2844" s="205"/>
      <c r="O2844" s="205"/>
      <c r="P2844" s="205"/>
      <c r="Q2844" s="205"/>
      <c r="R2844" s="205"/>
      <c r="S2844" s="205"/>
      <c r="T2844" s="205"/>
      <c r="X2844" s="205"/>
      <c r="Y2844" s="205"/>
      <c r="AG2844" s="787"/>
    </row>
    <row r="2845" spans="1:33" x14ac:dyDescent="0.2">
      <c r="A2845" s="205"/>
      <c r="B2845" s="205"/>
      <c r="C2845" s="205"/>
      <c r="D2845" s="205"/>
      <c r="E2845" s="205"/>
      <c r="F2845" s="205"/>
      <c r="G2845" s="205"/>
      <c r="H2845" s="205"/>
      <c r="I2845" s="205"/>
      <c r="J2845" s="205"/>
      <c r="K2845" s="205"/>
      <c r="L2845" s="205"/>
      <c r="M2845" s="205"/>
      <c r="N2845" s="205"/>
      <c r="O2845" s="205"/>
      <c r="P2845" s="205"/>
      <c r="Q2845" s="205"/>
      <c r="R2845" s="205"/>
      <c r="S2845" s="205"/>
      <c r="T2845" s="205"/>
      <c r="X2845" s="205"/>
      <c r="Y2845" s="205"/>
      <c r="AG2845" s="787"/>
    </row>
    <row r="2846" spans="1:33" x14ac:dyDescent="0.2">
      <c r="A2846" s="205"/>
      <c r="B2846" s="205"/>
      <c r="C2846" s="205"/>
      <c r="D2846" s="205"/>
      <c r="E2846" s="205"/>
      <c r="F2846" s="205"/>
      <c r="G2846" s="205"/>
      <c r="H2846" s="205"/>
      <c r="I2846" s="205"/>
      <c r="J2846" s="205"/>
      <c r="K2846" s="205"/>
      <c r="L2846" s="205"/>
      <c r="M2846" s="205"/>
      <c r="N2846" s="205"/>
      <c r="O2846" s="205"/>
      <c r="P2846" s="205"/>
      <c r="Q2846" s="205"/>
      <c r="R2846" s="205"/>
      <c r="S2846" s="205"/>
      <c r="T2846" s="205"/>
      <c r="X2846" s="205"/>
      <c r="Y2846" s="205"/>
      <c r="AG2846" s="787"/>
    </row>
    <row r="2847" spans="1:33" x14ac:dyDescent="0.2">
      <c r="A2847" s="205"/>
      <c r="B2847" s="205"/>
      <c r="C2847" s="205"/>
      <c r="D2847" s="205"/>
      <c r="E2847" s="205"/>
      <c r="F2847" s="205"/>
      <c r="G2847" s="205"/>
      <c r="H2847" s="205"/>
      <c r="I2847" s="205"/>
      <c r="J2847" s="205"/>
      <c r="K2847" s="205"/>
      <c r="L2847" s="205"/>
      <c r="M2847" s="205"/>
      <c r="N2847" s="205"/>
      <c r="O2847" s="205"/>
      <c r="P2847" s="205"/>
      <c r="Q2847" s="205"/>
      <c r="R2847" s="205"/>
      <c r="S2847" s="205"/>
      <c r="T2847" s="205"/>
      <c r="X2847" s="205"/>
      <c r="Y2847" s="205"/>
      <c r="AG2847" s="787"/>
    </row>
    <row r="2848" spans="1:33" x14ac:dyDescent="0.2">
      <c r="A2848" s="205"/>
      <c r="B2848" s="205"/>
      <c r="C2848" s="205"/>
      <c r="D2848" s="205"/>
      <c r="E2848" s="205"/>
      <c r="F2848" s="205"/>
      <c r="G2848" s="205"/>
      <c r="H2848" s="205"/>
      <c r="I2848" s="205"/>
      <c r="J2848" s="205"/>
      <c r="K2848" s="205"/>
      <c r="L2848" s="205"/>
      <c r="M2848" s="205"/>
      <c r="N2848" s="205"/>
      <c r="O2848" s="205"/>
      <c r="P2848" s="205"/>
      <c r="Q2848" s="205"/>
      <c r="R2848" s="205"/>
      <c r="S2848" s="205"/>
      <c r="T2848" s="205"/>
      <c r="X2848" s="205"/>
      <c r="Y2848" s="205"/>
      <c r="AG2848" s="787"/>
    </row>
    <row r="2849" spans="1:33" x14ac:dyDescent="0.2">
      <c r="A2849" s="205"/>
      <c r="B2849" s="205"/>
      <c r="C2849" s="205"/>
      <c r="D2849" s="205"/>
      <c r="E2849" s="205"/>
      <c r="F2849" s="205"/>
      <c r="G2849" s="205"/>
      <c r="H2849" s="205"/>
      <c r="I2849" s="205"/>
      <c r="J2849" s="205"/>
      <c r="K2849" s="205"/>
      <c r="L2849" s="205"/>
      <c r="M2849" s="205"/>
      <c r="N2849" s="205"/>
      <c r="O2849" s="205"/>
      <c r="P2849" s="205"/>
      <c r="Q2849" s="205"/>
      <c r="R2849" s="205"/>
      <c r="S2849" s="205"/>
      <c r="T2849" s="205"/>
      <c r="X2849" s="205"/>
      <c r="Y2849" s="205"/>
      <c r="AG2849" s="787"/>
    </row>
    <row r="2850" spans="1:33" x14ac:dyDescent="0.2">
      <c r="A2850" s="205"/>
      <c r="B2850" s="205"/>
      <c r="C2850" s="205"/>
      <c r="D2850" s="205"/>
      <c r="E2850" s="205"/>
      <c r="F2850" s="205"/>
      <c r="G2850" s="205"/>
      <c r="H2850" s="205"/>
      <c r="I2850" s="205"/>
      <c r="J2850" s="205"/>
      <c r="K2850" s="205"/>
      <c r="L2850" s="205"/>
      <c r="M2850" s="205"/>
      <c r="N2850" s="205"/>
      <c r="O2850" s="205"/>
      <c r="P2850" s="205"/>
      <c r="Q2850" s="205"/>
      <c r="R2850" s="205"/>
      <c r="S2850" s="205"/>
      <c r="T2850" s="205"/>
      <c r="X2850" s="205"/>
      <c r="Y2850" s="205"/>
      <c r="AG2850" s="787"/>
    </row>
    <row r="2851" spans="1:33" x14ac:dyDescent="0.2">
      <c r="A2851" s="205"/>
      <c r="B2851" s="205"/>
      <c r="C2851" s="205"/>
      <c r="D2851" s="205"/>
      <c r="E2851" s="205"/>
      <c r="F2851" s="205"/>
      <c r="G2851" s="205"/>
      <c r="H2851" s="205"/>
      <c r="I2851" s="205"/>
      <c r="J2851" s="205"/>
      <c r="K2851" s="205"/>
      <c r="L2851" s="205"/>
      <c r="M2851" s="205"/>
      <c r="N2851" s="205"/>
      <c r="O2851" s="205"/>
      <c r="P2851" s="205"/>
      <c r="Q2851" s="205"/>
      <c r="R2851" s="205"/>
      <c r="S2851" s="205"/>
      <c r="T2851" s="205"/>
      <c r="X2851" s="205"/>
      <c r="Y2851" s="205"/>
      <c r="AG2851" s="787"/>
    </row>
    <row r="2852" spans="1:33" x14ac:dyDescent="0.2">
      <c r="A2852" s="205"/>
      <c r="B2852" s="205"/>
      <c r="C2852" s="205"/>
      <c r="D2852" s="205"/>
      <c r="E2852" s="205"/>
      <c r="F2852" s="205"/>
      <c r="G2852" s="205"/>
      <c r="H2852" s="205"/>
      <c r="I2852" s="205"/>
      <c r="J2852" s="205"/>
      <c r="K2852" s="205"/>
      <c r="L2852" s="205"/>
      <c r="M2852" s="205"/>
      <c r="N2852" s="205"/>
      <c r="O2852" s="205"/>
      <c r="P2852" s="205"/>
      <c r="Q2852" s="205"/>
      <c r="R2852" s="205"/>
      <c r="S2852" s="205"/>
      <c r="T2852" s="205"/>
      <c r="X2852" s="205"/>
      <c r="Y2852" s="205"/>
      <c r="AG2852" s="787"/>
    </row>
    <row r="2853" spans="1:33" x14ac:dyDescent="0.2">
      <c r="A2853" s="205"/>
      <c r="B2853" s="205"/>
      <c r="C2853" s="205"/>
      <c r="D2853" s="205"/>
      <c r="E2853" s="205"/>
      <c r="F2853" s="205"/>
      <c r="G2853" s="205"/>
      <c r="H2853" s="205"/>
      <c r="I2853" s="205"/>
      <c r="J2853" s="205"/>
      <c r="K2853" s="205"/>
      <c r="L2853" s="205"/>
      <c r="M2853" s="205"/>
      <c r="N2853" s="205"/>
      <c r="O2853" s="205"/>
      <c r="P2853" s="205"/>
      <c r="Q2853" s="205"/>
      <c r="R2853" s="205"/>
      <c r="S2853" s="205"/>
      <c r="T2853" s="205"/>
      <c r="X2853" s="205"/>
      <c r="Y2853" s="205"/>
      <c r="AG2853" s="787"/>
    </row>
    <row r="2854" spans="1:33" x14ac:dyDescent="0.2">
      <c r="A2854" s="205"/>
      <c r="B2854" s="205"/>
      <c r="C2854" s="205"/>
      <c r="D2854" s="205"/>
      <c r="E2854" s="205"/>
      <c r="F2854" s="205"/>
      <c r="G2854" s="205"/>
      <c r="H2854" s="205"/>
      <c r="I2854" s="205"/>
      <c r="J2854" s="205"/>
      <c r="K2854" s="205"/>
      <c r="L2854" s="205"/>
      <c r="M2854" s="205"/>
      <c r="N2854" s="205"/>
      <c r="O2854" s="205"/>
      <c r="P2854" s="205"/>
      <c r="Q2854" s="205"/>
      <c r="R2854" s="205"/>
      <c r="S2854" s="205"/>
      <c r="T2854" s="205"/>
      <c r="X2854" s="205"/>
      <c r="Y2854" s="205"/>
      <c r="AG2854" s="787"/>
    </row>
    <row r="2855" spans="1:33" x14ac:dyDescent="0.2">
      <c r="A2855" s="205"/>
      <c r="B2855" s="205"/>
      <c r="C2855" s="205"/>
      <c r="D2855" s="205"/>
      <c r="E2855" s="205"/>
      <c r="F2855" s="205"/>
      <c r="G2855" s="205"/>
      <c r="H2855" s="205"/>
      <c r="I2855" s="205"/>
      <c r="J2855" s="205"/>
      <c r="K2855" s="205"/>
      <c r="L2855" s="205"/>
      <c r="M2855" s="205"/>
      <c r="N2855" s="205"/>
      <c r="O2855" s="205"/>
      <c r="P2855" s="205"/>
      <c r="Q2855" s="205"/>
      <c r="R2855" s="205"/>
      <c r="S2855" s="205"/>
      <c r="T2855" s="205"/>
      <c r="X2855" s="205"/>
      <c r="Y2855" s="205"/>
      <c r="AG2855" s="787"/>
    </row>
    <row r="2856" spans="1:33" x14ac:dyDescent="0.2">
      <c r="A2856" s="205"/>
      <c r="B2856" s="205"/>
      <c r="C2856" s="205"/>
      <c r="D2856" s="205"/>
      <c r="E2856" s="205"/>
      <c r="F2856" s="205"/>
      <c r="G2856" s="205"/>
      <c r="H2856" s="205"/>
      <c r="I2856" s="205"/>
      <c r="J2856" s="205"/>
      <c r="K2856" s="205"/>
      <c r="L2856" s="205"/>
      <c r="M2856" s="205"/>
      <c r="N2856" s="205"/>
      <c r="O2856" s="205"/>
      <c r="P2856" s="205"/>
      <c r="Q2856" s="205"/>
      <c r="R2856" s="205"/>
      <c r="S2856" s="205"/>
      <c r="T2856" s="205"/>
      <c r="X2856" s="205"/>
      <c r="Y2856" s="205"/>
      <c r="AG2856" s="787"/>
    </row>
    <row r="2857" spans="1:33" x14ac:dyDescent="0.2">
      <c r="A2857" s="205"/>
      <c r="B2857" s="205"/>
      <c r="C2857" s="205"/>
      <c r="D2857" s="205"/>
      <c r="E2857" s="205"/>
      <c r="F2857" s="205"/>
      <c r="G2857" s="205"/>
      <c r="H2857" s="205"/>
      <c r="I2857" s="205"/>
      <c r="J2857" s="205"/>
      <c r="K2857" s="205"/>
      <c r="L2857" s="205"/>
      <c r="M2857" s="205"/>
      <c r="N2857" s="205"/>
      <c r="O2857" s="205"/>
      <c r="P2857" s="205"/>
      <c r="Q2857" s="205"/>
      <c r="R2857" s="205"/>
      <c r="S2857" s="205"/>
      <c r="T2857" s="205"/>
      <c r="X2857" s="205"/>
      <c r="Y2857" s="205"/>
      <c r="AG2857" s="787"/>
    </row>
    <row r="2858" spans="1:33" x14ac:dyDescent="0.2">
      <c r="A2858" s="205"/>
      <c r="B2858" s="205"/>
      <c r="C2858" s="205"/>
      <c r="D2858" s="205"/>
      <c r="E2858" s="205"/>
      <c r="F2858" s="205"/>
      <c r="G2858" s="205"/>
      <c r="H2858" s="205"/>
      <c r="I2858" s="205"/>
      <c r="J2858" s="205"/>
      <c r="K2858" s="205"/>
      <c r="L2858" s="205"/>
      <c r="M2858" s="205"/>
      <c r="N2858" s="205"/>
      <c r="O2858" s="205"/>
      <c r="P2858" s="205"/>
      <c r="Q2858" s="205"/>
      <c r="R2858" s="205"/>
      <c r="S2858" s="205"/>
      <c r="T2858" s="205"/>
      <c r="X2858" s="205"/>
      <c r="Y2858" s="205"/>
      <c r="AG2858" s="787"/>
    </row>
    <row r="2859" spans="1:33" x14ac:dyDescent="0.2">
      <c r="A2859" s="205"/>
      <c r="B2859" s="205"/>
      <c r="C2859" s="205"/>
      <c r="D2859" s="205"/>
      <c r="E2859" s="205"/>
      <c r="F2859" s="205"/>
      <c r="G2859" s="205"/>
      <c r="H2859" s="205"/>
      <c r="I2859" s="205"/>
      <c r="J2859" s="205"/>
      <c r="K2859" s="205"/>
      <c r="L2859" s="205"/>
      <c r="M2859" s="205"/>
      <c r="N2859" s="205"/>
      <c r="O2859" s="205"/>
      <c r="P2859" s="205"/>
      <c r="Q2859" s="205"/>
      <c r="R2859" s="205"/>
      <c r="S2859" s="205"/>
      <c r="T2859" s="205"/>
      <c r="X2859" s="205"/>
      <c r="Y2859" s="205"/>
      <c r="AG2859" s="787"/>
    </row>
    <row r="2860" spans="1:33" x14ac:dyDescent="0.2">
      <c r="A2860" s="205"/>
      <c r="B2860" s="205"/>
      <c r="C2860" s="205"/>
      <c r="D2860" s="205"/>
      <c r="E2860" s="205"/>
      <c r="F2860" s="205"/>
      <c r="G2860" s="205"/>
      <c r="H2860" s="205"/>
      <c r="I2860" s="205"/>
      <c r="J2860" s="205"/>
      <c r="K2860" s="205"/>
      <c r="L2860" s="205"/>
      <c r="M2860" s="205"/>
      <c r="N2860" s="205"/>
      <c r="O2860" s="205"/>
      <c r="P2860" s="205"/>
      <c r="Q2860" s="205"/>
      <c r="R2860" s="205"/>
      <c r="S2860" s="205"/>
      <c r="T2860" s="205"/>
      <c r="X2860" s="205"/>
      <c r="Y2860" s="205"/>
      <c r="AG2860" s="787"/>
    </row>
    <row r="2861" spans="1:33" x14ac:dyDescent="0.2">
      <c r="A2861" s="205"/>
      <c r="B2861" s="205"/>
      <c r="C2861" s="205"/>
      <c r="D2861" s="205"/>
      <c r="E2861" s="205"/>
      <c r="F2861" s="205"/>
      <c r="G2861" s="205"/>
      <c r="H2861" s="205"/>
      <c r="I2861" s="205"/>
      <c r="J2861" s="205"/>
      <c r="K2861" s="205"/>
      <c r="L2861" s="205"/>
      <c r="M2861" s="205"/>
      <c r="N2861" s="205"/>
      <c r="O2861" s="205"/>
      <c r="P2861" s="205"/>
      <c r="Q2861" s="205"/>
      <c r="R2861" s="205"/>
      <c r="S2861" s="205"/>
      <c r="T2861" s="205"/>
      <c r="X2861" s="205"/>
      <c r="Y2861" s="205"/>
      <c r="AG2861" s="787"/>
    </row>
    <row r="2862" spans="1:33" x14ac:dyDescent="0.2">
      <c r="A2862" s="205"/>
      <c r="B2862" s="205"/>
      <c r="C2862" s="205"/>
      <c r="D2862" s="205"/>
      <c r="E2862" s="205"/>
      <c r="F2862" s="205"/>
      <c r="G2862" s="205"/>
      <c r="H2862" s="205"/>
      <c r="I2862" s="205"/>
      <c r="J2862" s="205"/>
      <c r="K2862" s="205"/>
      <c r="L2862" s="205"/>
      <c r="M2862" s="205"/>
      <c r="N2862" s="205"/>
      <c r="O2862" s="205"/>
      <c r="P2862" s="205"/>
      <c r="Q2862" s="205"/>
      <c r="R2862" s="205"/>
      <c r="S2862" s="205"/>
      <c r="T2862" s="205"/>
      <c r="X2862" s="205"/>
      <c r="Y2862" s="205"/>
      <c r="AG2862" s="787"/>
    </row>
    <row r="2863" spans="1:33" x14ac:dyDescent="0.2">
      <c r="A2863" s="205"/>
      <c r="B2863" s="205"/>
      <c r="C2863" s="205"/>
      <c r="D2863" s="205"/>
      <c r="E2863" s="205"/>
      <c r="F2863" s="205"/>
      <c r="G2863" s="205"/>
      <c r="H2863" s="205"/>
      <c r="I2863" s="205"/>
      <c r="J2863" s="205"/>
      <c r="K2863" s="205"/>
      <c r="L2863" s="205"/>
      <c r="M2863" s="205"/>
      <c r="N2863" s="205"/>
      <c r="O2863" s="205"/>
      <c r="P2863" s="205"/>
      <c r="Q2863" s="205"/>
      <c r="R2863" s="205"/>
      <c r="S2863" s="205"/>
      <c r="T2863" s="205"/>
      <c r="X2863" s="205"/>
      <c r="Y2863" s="205"/>
      <c r="AG2863" s="787"/>
    </row>
    <row r="2864" spans="1:33" x14ac:dyDescent="0.2">
      <c r="A2864" s="205"/>
      <c r="B2864" s="205"/>
      <c r="C2864" s="205"/>
      <c r="D2864" s="205"/>
      <c r="E2864" s="205"/>
      <c r="F2864" s="205"/>
      <c r="G2864" s="205"/>
      <c r="H2864" s="205"/>
      <c r="I2864" s="205"/>
      <c r="J2864" s="205"/>
      <c r="K2864" s="205"/>
      <c r="L2864" s="205"/>
      <c r="M2864" s="205"/>
      <c r="N2864" s="205"/>
      <c r="O2864" s="205"/>
      <c r="P2864" s="205"/>
      <c r="Q2864" s="205"/>
      <c r="R2864" s="205"/>
      <c r="S2864" s="205"/>
      <c r="T2864" s="205"/>
      <c r="X2864" s="205"/>
      <c r="Y2864" s="205"/>
      <c r="AG2864" s="787"/>
    </row>
    <row r="2865" spans="1:33" x14ac:dyDescent="0.2">
      <c r="A2865" s="205"/>
      <c r="B2865" s="205"/>
      <c r="C2865" s="205"/>
      <c r="D2865" s="205"/>
      <c r="E2865" s="205"/>
      <c r="F2865" s="205"/>
      <c r="G2865" s="205"/>
      <c r="H2865" s="205"/>
      <c r="I2865" s="205"/>
      <c r="J2865" s="205"/>
      <c r="K2865" s="205"/>
      <c r="L2865" s="205"/>
      <c r="M2865" s="205"/>
      <c r="N2865" s="205"/>
      <c r="O2865" s="205"/>
      <c r="P2865" s="205"/>
      <c r="Q2865" s="205"/>
      <c r="R2865" s="205"/>
      <c r="S2865" s="205"/>
      <c r="T2865" s="205"/>
      <c r="X2865" s="205"/>
      <c r="Y2865" s="205"/>
      <c r="AG2865" s="787"/>
    </row>
    <row r="2866" spans="1:33" x14ac:dyDescent="0.2">
      <c r="A2866" s="205"/>
      <c r="B2866" s="205"/>
      <c r="C2866" s="205"/>
      <c r="D2866" s="205"/>
      <c r="E2866" s="205"/>
      <c r="F2866" s="205"/>
      <c r="G2866" s="205"/>
      <c r="H2866" s="205"/>
      <c r="I2866" s="205"/>
      <c r="J2866" s="205"/>
      <c r="K2866" s="205"/>
      <c r="L2866" s="205"/>
      <c r="M2866" s="205"/>
      <c r="N2866" s="205"/>
      <c r="O2866" s="205"/>
      <c r="P2866" s="205"/>
      <c r="Q2866" s="205"/>
      <c r="R2866" s="205"/>
      <c r="S2866" s="205"/>
      <c r="T2866" s="205"/>
      <c r="X2866" s="205"/>
      <c r="Y2866" s="205"/>
      <c r="AG2866" s="787"/>
    </row>
    <row r="2867" spans="1:33" x14ac:dyDescent="0.2">
      <c r="A2867" s="205"/>
      <c r="B2867" s="205"/>
      <c r="C2867" s="205"/>
      <c r="D2867" s="205"/>
      <c r="E2867" s="205"/>
      <c r="F2867" s="205"/>
      <c r="G2867" s="205"/>
      <c r="H2867" s="205"/>
      <c r="I2867" s="205"/>
      <c r="J2867" s="205"/>
      <c r="K2867" s="205"/>
      <c r="L2867" s="205"/>
      <c r="M2867" s="205"/>
      <c r="N2867" s="205"/>
      <c r="O2867" s="205"/>
      <c r="P2867" s="205"/>
      <c r="Q2867" s="205"/>
      <c r="R2867" s="205"/>
      <c r="S2867" s="205"/>
      <c r="T2867" s="205"/>
      <c r="X2867" s="205"/>
      <c r="Y2867" s="205"/>
      <c r="AG2867" s="787"/>
    </row>
    <row r="2868" spans="1:33" x14ac:dyDescent="0.2">
      <c r="A2868" s="205"/>
      <c r="B2868" s="205"/>
      <c r="C2868" s="205"/>
      <c r="D2868" s="205"/>
      <c r="E2868" s="205"/>
      <c r="F2868" s="205"/>
      <c r="G2868" s="205"/>
      <c r="H2868" s="205"/>
      <c r="I2868" s="205"/>
      <c r="J2868" s="205"/>
      <c r="K2868" s="205"/>
      <c r="L2868" s="205"/>
      <c r="M2868" s="205"/>
      <c r="N2868" s="205"/>
      <c r="O2868" s="205"/>
      <c r="P2868" s="205"/>
      <c r="Q2868" s="205"/>
      <c r="R2868" s="205"/>
      <c r="S2868" s="205"/>
      <c r="T2868" s="205"/>
      <c r="X2868" s="205"/>
      <c r="Y2868" s="205"/>
      <c r="AG2868" s="787"/>
    </row>
    <row r="2869" spans="1:33" x14ac:dyDescent="0.2">
      <c r="A2869" s="205"/>
      <c r="B2869" s="205"/>
      <c r="C2869" s="205"/>
      <c r="D2869" s="205"/>
      <c r="E2869" s="205"/>
      <c r="F2869" s="205"/>
      <c r="G2869" s="205"/>
      <c r="H2869" s="205"/>
      <c r="I2869" s="205"/>
      <c r="J2869" s="205"/>
      <c r="K2869" s="205"/>
      <c r="L2869" s="205"/>
      <c r="M2869" s="205"/>
      <c r="N2869" s="205"/>
      <c r="O2869" s="205"/>
      <c r="P2869" s="205"/>
      <c r="Q2869" s="205"/>
      <c r="R2869" s="205"/>
      <c r="S2869" s="205"/>
      <c r="T2869" s="205"/>
      <c r="X2869" s="205"/>
      <c r="Y2869" s="205"/>
      <c r="AG2869" s="787"/>
    </row>
    <row r="2870" spans="1:33" x14ac:dyDescent="0.2">
      <c r="A2870" s="205"/>
      <c r="B2870" s="205"/>
      <c r="C2870" s="205"/>
      <c r="D2870" s="205"/>
      <c r="E2870" s="205"/>
      <c r="F2870" s="205"/>
      <c r="G2870" s="205"/>
      <c r="H2870" s="205"/>
      <c r="I2870" s="205"/>
      <c r="J2870" s="205"/>
      <c r="K2870" s="205"/>
      <c r="L2870" s="205"/>
      <c r="M2870" s="205"/>
      <c r="N2870" s="205"/>
      <c r="O2870" s="205"/>
      <c r="P2870" s="205"/>
      <c r="Q2870" s="205"/>
      <c r="R2870" s="205"/>
      <c r="S2870" s="205"/>
      <c r="T2870" s="205"/>
      <c r="X2870" s="205"/>
      <c r="Y2870" s="205"/>
      <c r="AG2870" s="787"/>
    </row>
    <row r="2871" spans="1:33" x14ac:dyDescent="0.2">
      <c r="A2871" s="205"/>
      <c r="B2871" s="205"/>
      <c r="C2871" s="205"/>
      <c r="D2871" s="205"/>
      <c r="E2871" s="205"/>
      <c r="F2871" s="205"/>
      <c r="G2871" s="205"/>
      <c r="H2871" s="205"/>
      <c r="I2871" s="205"/>
      <c r="J2871" s="205"/>
      <c r="K2871" s="205"/>
      <c r="L2871" s="205"/>
      <c r="M2871" s="205"/>
      <c r="N2871" s="205"/>
      <c r="O2871" s="205"/>
      <c r="P2871" s="205"/>
      <c r="Q2871" s="205"/>
      <c r="R2871" s="205"/>
      <c r="S2871" s="205"/>
      <c r="T2871" s="205"/>
      <c r="X2871" s="205"/>
      <c r="Y2871" s="205"/>
      <c r="AG2871" s="787"/>
    </row>
    <row r="2872" spans="1:33" x14ac:dyDescent="0.2">
      <c r="A2872" s="205"/>
      <c r="B2872" s="205"/>
      <c r="C2872" s="205"/>
      <c r="D2872" s="205"/>
      <c r="E2872" s="205"/>
      <c r="F2872" s="205"/>
      <c r="G2872" s="205"/>
      <c r="H2872" s="205"/>
      <c r="I2872" s="205"/>
      <c r="J2872" s="205"/>
      <c r="K2872" s="205"/>
      <c r="L2872" s="205"/>
      <c r="M2872" s="205"/>
      <c r="N2872" s="205"/>
      <c r="O2872" s="205"/>
      <c r="P2872" s="205"/>
      <c r="Q2872" s="205"/>
      <c r="R2872" s="205"/>
      <c r="S2872" s="205"/>
      <c r="T2872" s="205"/>
      <c r="X2872" s="205"/>
      <c r="Y2872" s="205"/>
      <c r="AG2872" s="787"/>
    </row>
    <row r="2873" spans="1:33" x14ac:dyDescent="0.2">
      <c r="A2873" s="205"/>
      <c r="B2873" s="205"/>
      <c r="C2873" s="205"/>
      <c r="D2873" s="205"/>
      <c r="E2873" s="205"/>
      <c r="F2873" s="205"/>
      <c r="G2873" s="205"/>
      <c r="H2873" s="205"/>
      <c r="I2873" s="205"/>
      <c r="J2873" s="205"/>
      <c r="K2873" s="205"/>
      <c r="L2873" s="205"/>
      <c r="M2873" s="205"/>
      <c r="N2873" s="205"/>
      <c r="O2873" s="205"/>
      <c r="P2873" s="205"/>
      <c r="Q2873" s="205"/>
      <c r="R2873" s="205"/>
      <c r="S2873" s="205"/>
      <c r="T2873" s="205"/>
      <c r="X2873" s="205"/>
      <c r="Y2873" s="205"/>
      <c r="AG2873" s="787"/>
    </row>
    <row r="2874" spans="1:33" x14ac:dyDescent="0.2">
      <c r="A2874" s="205"/>
      <c r="B2874" s="205"/>
      <c r="C2874" s="205"/>
      <c r="D2874" s="205"/>
      <c r="E2874" s="205"/>
      <c r="F2874" s="205"/>
      <c r="G2874" s="205"/>
      <c r="H2874" s="205"/>
      <c r="I2874" s="205"/>
      <c r="J2874" s="205"/>
      <c r="K2874" s="205"/>
      <c r="L2874" s="205"/>
      <c r="M2874" s="205"/>
      <c r="N2874" s="205"/>
      <c r="O2874" s="205"/>
      <c r="P2874" s="205"/>
      <c r="Q2874" s="205"/>
      <c r="R2874" s="205"/>
      <c r="S2874" s="205"/>
      <c r="T2874" s="205"/>
      <c r="X2874" s="205"/>
      <c r="Y2874" s="205"/>
      <c r="AG2874" s="787"/>
    </row>
    <row r="2875" spans="1:33" x14ac:dyDescent="0.2">
      <c r="A2875" s="205"/>
      <c r="B2875" s="205"/>
      <c r="C2875" s="205"/>
      <c r="D2875" s="205"/>
      <c r="E2875" s="205"/>
      <c r="F2875" s="205"/>
      <c r="G2875" s="205"/>
      <c r="H2875" s="205"/>
      <c r="I2875" s="205"/>
      <c r="J2875" s="205"/>
      <c r="K2875" s="205"/>
      <c r="L2875" s="205"/>
      <c r="M2875" s="205"/>
      <c r="N2875" s="205"/>
      <c r="O2875" s="205"/>
      <c r="P2875" s="205"/>
      <c r="Q2875" s="205"/>
      <c r="R2875" s="205"/>
      <c r="S2875" s="205"/>
      <c r="T2875" s="205"/>
      <c r="X2875" s="205"/>
      <c r="Y2875" s="205"/>
      <c r="AG2875" s="787"/>
    </row>
    <row r="2876" spans="1:33" x14ac:dyDescent="0.2">
      <c r="A2876" s="205"/>
      <c r="B2876" s="205"/>
      <c r="C2876" s="205"/>
      <c r="D2876" s="205"/>
      <c r="E2876" s="205"/>
      <c r="F2876" s="205"/>
      <c r="G2876" s="205"/>
      <c r="H2876" s="205"/>
      <c r="I2876" s="205"/>
      <c r="J2876" s="205"/>
      <c r="K2876" s="205"/>
      <c r="L2876" s="205"/>
      <c r="M2876" s="205"/>
      <c r="N2876" s="205"/>
      <c r="O2876" s="205"/>
      <c r="P2876" s="205"/>
      <c r="Q2876" s="205"/>
      <c r="R2876" s="205"/>
      <c r="S2876" s="205"/>
      <c r="T2876" s="205"/>
      <c r="X2876" s="205"/>
      <c r="Y2876" s="205"/>
      <c r="AG2876" s="787"/>
    </row>
    <row r="2877" spans="1:33" x14ac:dyDescent="0.2">
      <c r="A2877" s="205"/>
      <c r="B2877" s="205"/>
      <c r="C2877" s="205"/>
      <c r="D2877" s="205"/>
      <c r="E2877" s="205"/>
      <c r="F2877" s="205"/>
      <c r="G2877" s="205"/>
      <c r="H2877" s="205"/>
      <c r="I2877" s="205"/>
      <c r="J2877" s="205"/>
      <c r="K2877" s="205"/>
      <c r="L2877" s="205"/>
      <c r="M2877" s="205"/>
      <c r="N2877" s="205"/>
      <c r="O2877" s="205"/>
      <c r="P2877" s="205"/>
      <c r="Q2877" s="205"/>
      <c r="R2877" s="205"/>
      <c r="S2877" s="205"/>
      <c r="T2877" s="205"/>
      <c r="X2877" s="205"/>
      <c r="Y2877" s="205"/>
      <c r="AG2877" s="787"/>
    </row>
    <row r="2878" spans="1:33" x14ac:dyDescent="0.2">
      <c r="A2878" s="205"/>
      <c r="B2878" s="205"/>
      <c r="C2878" s="205"/>
      <c r="D2878" s="205"/>
      <c r="E2878" s="205"/>
      <c r="F2878" s="205"/>
      <c r="G2878" s="205"/>
      <c r="H2878" s="205"/>
      <c r="I2878" s="205"/>
      <c r="J2878" s="205"/>
      <c r="K2878" s="205"/>
      <c r="L2878" s="205"/>
      <c r="M2878" s="205"/>
      <c r="N2878" s="205"/>
      <c r="O2878" s="205"/>
      <c r="P2878" s="205"/>
      <c r="Q2878" s="205"/>
      <c r="R2878" s="205"/>
      <c r="S2878" s="205"/>
      <c r="T2878" s="205"/>
      <c r="X2878" s="205"/>
      <c r="Y2878" s="205"/>
      <c r="AG2878" s="787"/>
    </row>
    <row r="2879" spans="1:33" x14ac:dyDescent="0.2">
      <c r="A2879" s="205"/>
      <c r="B2879" s="205"/>
      <c r="C2879" s="205"/>
      <c r="D2879" s="205"/>
      <c r="E2879" s="205"/>
      <c r="F2879" s="205"/>
      <c r="G2879" s="205"/>
      <c r="H2879" s="205"/>
      <c r="I2879" s="205"/>
      <c r="J2879" s="205"/>
      <c r="K2879" s="205"/>
      <c r="L2879" s="205"/>
      <c r="M2879" s="205"/>
      <c r="N2879" s="205"/>
      <c r="O2879" s="205"/>
      <c r="P2879" s="205"/>
      <c r="Q2879" s="205"/>
      <c r="R2879" s="205"/>
      <c r="S2879" s="205"/>
      <c r="T2879" s="205"/>
      <c r="X2879" s="205"/>
      <c r="Y2879" s="205"/>
      <c r="AG2879" s="787"/>
    </row>
    <row r="2880" spans="1:33" x14ac:dyDescent="0.2">
      <c r="A2880" s="205"/>
      <c r="B2880" s="205"/>
      <c r="C2880" s="205"/>
      <c r="D2880" s="205"/>
      <c r="E2880" s="205"/>
      <c r="F2880" s="205"/>
      <c r="G2880" s="205"/>
      <c r="H2880" s="205"/>
      <c r="I2880" s="205"/>
      <c r="J2880" s="205"/>
      <c r="K2880" s="205"/>
      <c r="L2880" s="205"/>
      <c r="M2880" s="205"/>
      <c r="N2880" s="205"/>
      <c r="O2880" s="205"/>
      <c r="P2880" s="205"/>
      <c r="Q2880" s="205"/>
      <c r="R2880" s="205"/>
      <c r="S2880" s="205"/>
      <c r="T2880" s="205"/>
      <c r="X2880" s="205"/>
      <c r="Y2880" s="205"/>
      <c r="AG2880" s="787"/>
    </row>
    <row r="2881" spans="1:33" x14ac:dyDescent="0.2">
      <c r="A2881" s="205"/>
      <c r="B2881" s="205"/>
      <c r="C2881" s="205"/>
      <c r="D2881" s="205"/>
      <c r="E2881" s="205"/>
      <c r="F2881" s="205"/>
      <c r="G2881" s="205"/>
      <c r="H2881" s="205"/>
      <c r="I2881" s="205"/>
      <c r="J2881" s="205"/>
      <c r="K2881" s="205"/>
      <c r="L2881" s="205"/>
      <c r="M2881" s="205"/>
      <c r="N2881" s="205"/>
      <c r="O2881" s="205"/>
      <c r="P2881" s="205"/>
      <c r="Q2881" s="205"/>
      <c r="R2881" s="205"/>
      <c r="S2881" s="205"/>
      <c r="T2881" s="205"/>
      <c r="X2881" s="205"/>
      <c r="Y2881" s="205"/>
      <c r="AG2881" s="787"/>
    </row>
    <row r="2882" spans="1:33" x14ac:dyDescent="0.2">
      <c r="A2882" s="205"/>
      <c r="B2882" s="205"/>
      <c r="C2882" s="205"/>
      <c r="D2882" s="205"/>
      <c r="E2882" s="205"/>
      <c r="F2882" s="205"/>
      <c r="G2882" s="205"/>
      <c r="H2882" s="205"/>
      <c r="I2882" s="205"/>
      <c r="J2882" s="205"/>
      <c r="K2882" s="205"/>
      <c r="L2882" s="205"/>
      <c r="M2882" s="205"/>
      <c r="N2882" s="205"/>
      <c r="O2882" s="205"/>
      <c r="P2882" s="205"/>
      <c r="Q2882" s="205"/>
      <c r="R2882" s="205"/>
      <c r="S2882" s="205"/>
      <c r="T2882" s="205"/>
      <c r="X2882" s="205"/>
      <c r="Y2882" s="205"/>
      <c r="AG2882" s="787"/>
    </row>
    <row r="2883" spans="1:33" x14ac:dyDescent="0.2">
      <c r="A2883" s="205"/>
      <c r="B2883" s="205"/>
      <c r="C2883" s="205"/>
      <c r="D2883" s="205"/>
      <c r="E2883" s="205"/>
      <c r="F2883" s="205"/>
      <c r="G2883" s="205"/>
      <c r="H2883" s="205"/>
      <c r="I2883" s="205"/>
      <c r="J2883" s="205"/>
      <c r="K2883" s="205"/>
      <c r="L2883" s="205"/>
      <c r="M2883" s="205"/>
      <c r="N2883" s="205"/>
      <c r="O2883" s="205"/>
      <c r="P2883" s="205"/>
      <c r="Q2883" s="205"/>
      <c r="R2883" s="205"/>
      <c r="S2883" s="205"/>
      <c r="T2883" s="205"/>
      <c r="X2883" s="205"/>
      <c r="Y2883" s="205"/>
      <c r="AG2883" s="787"/>
    </row>
    <row r="2884" spans="1:33" x14ac:dyDescent="0.2">
      <c r="A2884" s="205"/>
      <c r="B2884" s="205"/>
      <c r="C2884" s="205"/>
      <c r="D2884" s="205"/>
      <c r="E2884" s="205"/>
      <c r="F2884" s="205"/>
      <c r="G2884" s="205"/>
      <c r="H2884" s="205"/>
      <c r="I2884" s="205"/>
      <c r="J2884" s="205"/>
      <c r="K2884" s="205"/>
      <c r="L2884" s="205"/>
      <c r="M2884" s="205"/>
      <c r="N2884" s="205"/>
      <c r="O2884" s="205"/>
      <c r="P2884" s="205"/>
      <c r="Q2884" s="205"/>
      <c r="R2884" s="205"/>
      <c r="S2884" s="205"/>
      <c r="T2884" s="205"/>
      <c r="X2884" s="205"/>
      <c r="Y2884" s="205"/>
      <c r="AG2884" s="787"/>
    </row>
    <row r="2885" spans="1:33" x14ac:dyDescent="0.2">
      <c r="A2885" s="205"/>
      <c r="B2885" s="205"/>
      <c r="C2885" s="205"/>
      <c r="D2885" s="205"/>
      <c r="E2885" s="205"/>
      <c r="F2885" s="205"/>
      <c r="G2885" s="205"/>
      <c r="H2885" s="205"/>
      <c r="I2885" s="205"/>
      <c r="J2885" s="205"/>
      <c r="K2885" s="205"/>
      <c r="L2885" s="205"/>
      <c r="M2885" s="205"/>
      <c r="N2885" s="205"/>
      <c r="O2885" s="205"/>
      <c r="P2885" s="205"/>
      <c r="Q2885" s="205"/>
      <c r="R2885" s="205"/>
      <c r="S2885" s="205"/>
      <c r="T2885" s="205"/>
      <c r="X2885" s="205"/>
      <c r="Y2885" s="205"/>
      <c r="AG2885" s="787"/>
    </row>
    <row r="2886" spans="1:33" x14ac:dyDescent="0.2">
      <c r="A2886" s="205"/>
      <c r="B2886" s="205"/>
      <c r="C2886" s="205"/>
      <c r="D2886" s="205"/>
      <c r="E2886" s="205"/>
      <c r="F2886" s="205"/>
      <c r="G2886" s="205"/>
      <c r="H2886" s="205"/>
      <c r="I2886" s="205"/>
      <c r="J2886" s="205"/>
      <c r="K2886" s="205"/>
      <c r="L2886" s="205"/>
      <c r="M2886" s="205"/>
      <c r="N2886" s="205"/>
      <c r="O2886" s="205"/>
      <c r="P2886" s="205"/>
      <c r="Q2886" s="205"/>
      <c r="R2886" s="205"/>
      <c r="S2886" s="205"/>
      <c r="T2886" s="205"/>
      <c r="X2886" s="205"/>
      <c r="Y2886" s="205"/>
      <c r="AG2886" s="787"/>
    </row>
    <row r="2887" spans="1:33" x14ac:dyDescent="0.2">
      <c r="A2887" s="205"/>
      <c r="B2887" s="205"/>
      <c r="C2887" s="205"/>
      <c r="D2887" s="205"/>
      <c r="E2887" s="205"/>
      <c r="F2887" s="205"/>
      <c r="G2887" s="205"/>
      <c r="H2887" s="205"/>
      <c r="I2887" s="205"/>
      <c r="J2887" s="205"/>
      <c r="K2887" s="205"/>
      <c r="L2887" s="205"/>
      <c r="M2887" s="205"/>
      <c r="N2887" s="205"/>
      <c r="O2887" s="205"/>
      <c r="P2887" s="205"/>
      <c r="Q2887" s="205"/>
      <c r="R2887" s="205"/>
      <c r="S2887" s="205"/>
      <c r="T2887" s="205"/>
      <c r="X2887" s="205"/>
      <c r="Y2887" s="205"/>
      <c r="AG2887" s="787"/>
    </row>
    <row r="2888" spans="1:33" x14ac:dyDescent="0.2">
      <c r="A2888" s="205"/>
      <c r="B2888" s="205"/>
      <c r="C2888" s="205"/>
      <c r="D2888" s="205"/>
      <c r="E2888" s="205"/>
      <c r="F2888" s="205"/>
      <c r="G2888" s="205"/>
      <c r="H2888" s="205"/>
      <c r="I2888" s="205"/>
      <c r="J2888" s="205"/>
      <c r="K2888" s="205"/>
      <c r="L2888" s="205"/>
      <c r="M2888" s="205"/>
      <c r="N2888" s="205"/>
      <c r="O2888" s="205"/>
      <c r="P2888" s="205"/>
      <c r="Q2888" s="205"/>
      <c r="R2888" s="205"/>
      <c r="S2888" s="205"/>
      <c r="T2888" s="205"/>
      <c r="X2888" s="205"/>
      <c r="Y2888" s="205"/>
      <c r="AG2888" s="787"/>
    </row>
    <row r="2889" spans="1:33" x14ac:dyDescent="0.2">
      <c r="A2889" s="205"/>
      <c r="B2889" s="205"/>
      <c r="C2889" s="205"/>
      <c r="D2889" s="205"/>
      <c r="E2889" s="205"/>
      <c r="F2889" s="205"/>
      <c r="G2889" s="205"/>
      <c r="H2889" s="205"/>
      <c r="I2889" s="205"/>
      <c r="J2889" s="205"/>
      <c r="K2889" s="205"/>
      <c r="L2889" s="205"/>
      <c r="M2889" s="205"/>
      <c r="N2889" s="205"/>
      <c r="O2889" s="205"/>
      <c r="P2889" s="205"/>
      <c r="Q2889" s="205"/>
      <c r="R2889" s="205"/>
      <c r="S2889" s="205"/>
      <c r="T2889" s="205"/>
      <c r="X2889" s="205"/>
      <c r="Y2889" s="205"/>
      <c r="AG2889" s="787"/>
    </row>
    <row r="2890" spans="1:33" x14ac:dyDescent="0.2">
      <c r="A2890" s="205"/>
      <c r="B2890" s="205"/>
      <c r="C2890" s="205"/>
      <c r="D2890" s="205"/>
      <c r="E2890" s="205"/>
      <c r="F2890" s="205"/>
      <c r="G2890" s="205"/>
      <c r="H2890" s="205"/>
      <c r="I2890" s="205"/>
      <c r="J2890" s="205"/>
      <c r="K2890" s="205"/>
      <c r="L2890" s="205"/>
      <c r="M2890" s="205"/>
      <c r="N2890" s="205"/>
      <c r="O2890" s="205"/>
      <c r="P2890" s="205"/>
      <c r="Q2890" s="205"/>
      <c r="R2890" s="205"/>
      <c r="S2890" s="205"/>
      <c r="T2890" s="205"/>
      <c r="X2890" s="205"/>
      <c r="Y2890" s="205"/>
      <c r="AG2890" s="787"/>
    </row>
    <row r="2891" spans="1:33" x14ac:dyDescent="0.2">
      <c r="A2891" s="205"/>
      <c r="B2891" s="205"/>
      <c r="C2891" s="205"/>
      <c r="D2891" s="205"/>
      <c r="E2891" s="205"/>
      <c r="F2891" s="205"/>
      <c r="G2891" s="205"/>
      <c r="H2891" s="205"/>
      <c r="I2891" s="205"/>
      <c r="J2891" s="205"/>
      <c r="K2891" s="205"/>
      <c r="L2891" s="205"/>
      <c r="M2891" s="205"/>
      <c r="N2891" s="205"/>
      <c r="O2891" s="205"/>
      <c r="P2891" s="205"/>
      <c r="Q2891" s="205"/>
      <c r="R2891" s="205"/>
      <c r="S2891" s="205"/>
      <c r="T2891" s="205"/>
      <c r="X2891" s="205"/>
      <c r="Y2891" s="205"/>
      <c r="AG2891" s="787"/>
    </row>
    <row r="2892" spans="1:33" x14ac:dyDescent="0.2">
      <c r="A2892" s="205"/>
      <c r="B2892" s="205"/>
      <c r="C2892" s="205"/>
      <c r="D2892" s="205"/>
      <c r="E2892" s="205"/>
      <c r="F2892" s="205"/>
      <c r="G2892" s="205"/>
      <c r="H2892" s="205"/>
      <c r="I2892" s="205"/>
      <c r="J2892" s="205"/>
      <c r="K2892" s="205"/>
      <c r="L2892" s="205"/>
      <c r="M2892" s="205"/>
      <c r="N2892" s="205"/>
      <c r="O2892" s="205"/>
      <c r="P2892" s="205"/>
      <c r="Q2892" s="205"/>
      <c r="R2892" s="205"/>
      <c r="S2892" s="205"/>
      <c r="T2892" s="205"/>
      <c r="X2892" s="205"/>
      <c r="Y2892" s="205"/>
      <c r="AG2892" s="787"/>
    </row>
    <row r="2893" spans="1:33" x14ac:dyDescent="0.2">
      <c r="A2893" s="205"/>
      <c r="B2893" s="205"/>
      <c r="C2893" s="205"/>
      <c r="D2893" s="205"/>
      <c r="E2893" s="205"/>
      <c r="F2893" s="205"/>
      <c r="G2893" s="205"/>
      <c r="H2893" s="205"/>
      <c r="I2893" s="205"/>
      <c r="J2893" s="205"/>
      <c r="K2893" s="205"/>
      <c r="L2893" s="205"/>
      <c r="M2893" s="205"/>
      <c r="N2893" s="205"/>
      <c r="O2893" s="205"/>
      <c r="P2893" s="205"/>
      <c r="Q2893" s="205"/>
      <c r="R2893" s="205"/>
      <c r="S2893" s="205"/>
      <c r="T2893" s="205"/>
      <c r="X2893" s="205"/>
      <c r="Y2893" s="205"/>
      <c r="AG2893" s="787"/>
    </row>
    <row r="2894" spans="1:33" x14ac:dyDescent="0.2">
      <c r="A2894" s="205"/>
      <c r="B2894" s="205"/>
      <c r="C2894" s="205"/>
      <c r="D2894" s="205"/>
      <c r="E2894" s="205"/>
      <c r="F2894" s="205"/>
      <c r="G2894" s="205"/>
      <c r="H2894" s="205"/>
      <c r="I2894" s="205"/>
      <c r="J2894" s="205"/>
      <c r="K2894" s="205"/>
      <c r="L2894" s="205"/>
      <c r="M2894" s="205"/>
      <c r="N2894" s="205"/>
      <c r="O2894" s="205"/>
      <c r="P2894" s="205"/>
      <c r="Q2894" s="205"/>
      <c r="R2894" s="205"/>
      <c r="S2894" s="205"/>
      <c r="T2894" s="205"/>
      <c r="X2894" s="205"/>
      <c r="Y2894" s="205"/>
      <c r="AG2894" s="787"/>
    </row>
    <row r="2895" spans="1:33" x14ac:dyDescent="0.2">
      <c r="A2895" s="205"/>
      <c r="B2895" s="205"/>
      <c r="C2895" s="205"/>
      <c r="D2895" s="205"/>
      <c r="E2895" s="205"/>
      <c r="F2895" s="205"/>
      <c r="G2895" s="205"/>
      <c r="H2895" s="205"/>
      <c r="I2895" s="205"/>
      <c r="J2895" s="205"/>
      <c r="K2895" s="205"/>
      <c r="L2895" s="205"/>
      <c r="M2895" s="205"/>
      <c r="N2895" s="205"/>
      <c r="O2895" s="205"/>
      <c r="P2895" s="205"/>
      <c r="Q2895" s="205"/>
      <c r="R2895" s="205"/>
      <c r="S2895" s="205"/>
      <c r="T2895" s="205"/>
      <c r="X2895" s="205"/>
      <c r="Y2895" s="205"/>
      <c r="AG2895" s="787"/>
    </row>
    <row r="2896" spans="1:33" x14ac:dyDescent="0.2">
      <c r="A2896" s="205"/>
      <c r="B2896" s="205"/>
      <c r="C2896" s="205"/>
      <c r="D2896" s="205"/>
      <c r="E2896" s="205"/>
      <c r="F2896" s="205"/>
      <c r="G2896" s="205"/>
      <c r="H2896" s="205"/>
      <c r="I2896" s="205"/>
      <c r="J2896" s="205"/>
      <c r="K2896" s="205"/>
      <c r="L2896" s="205"/>
      <c r="M2896" s="205"/>
      <c r="N2896" s="205"/>
      <c r="O2896" s="205"/>
      <c r="P2896" s="205"/>
      <c r="Q2896" s="205"/>
      <c r="R2896" s="205"/>
      <c r="S2896" s="205"/>
      <c r="T2896" s="205"/>
      <c r="X2896" s="205"/>
      <c r="Y2896" s="205"/>
      <c r="AG2896" s="787"/>
    </row>
    <row r="2897" spans="1:33" x14ac:dyDescent="0.2">
      <c r="A2897" s="205"/>
      <c r="B2897" s="205"/>
      <c r="C2897" s="205"/>
      <c r="D2897" s="205"/>
      <c r="E2897" s="205"/>
      <c r="F2897" s="205"/>
      <c r="G2897" s="205"/>
      <c r="H2897" s="205"/>
      <c r="I2897" s="205"/>
      <c r="J2897" s="205"/>
      <c r="K2897" s="205"/>
      <c r="L2897" s="205"/>
      <c r="M2897" s="205"/>
      <c r="N2897" s="205"/>
      <c r="O2897" s="205"/>
      <c r="P2897" s="205"/>
      <c r="Q2897" s="205"/>
      <c r="R2897" s="205"/>
      <c r="S2897" s="205"/>
      <c r="T2897" s="205"/>
      <c r="X2897" s="205"/>
      <c r="Y2897" s="205"/>
      <c r="AG2897" s="787"/>
    </row>
    <row r="2898" spans="1:33" x14ac:dyDescent="0.2">
      <c r="A2898" s="205"/>
      <c r="B2898" s="205"/>
      <c r="C2898" s="205"/>
      <c r="D2898" s="205"/>
      <c r="E2898" s="205"/>
      <c r="F2898" s="205"/>
      <c r="G2898" s="205"/>
      <c r="H2898" s="205"/>
      <c r="I2898" s="205"/>
      <c r="J2898" s="205"/>
      <c r="K2898" s="205"/>
      <c r="L2898" s="205"/>
      <c r="M2898" s="205"/>
      <c r="N2898" s="205"/>
      <c r="O2898" s="205"/>
      <c r="P2898" s="205"/>
      <c r="Q2898" s="205"/>
      <c r="R2898" s="205"/>
      <c r="S2898" s="205"/>
      <c r="T2898" s="205"/>
      <c r="X2898" s="205"/>
      <c r="Y2898" s="205"/>
      <c r="AG2898" s="787"/>
    </row>
    <row r="2899" spans="1:33" x14ac:dyDescent="0.2">
      <c r="A2899" s="205"/>
      <c r="B2899" s="205"/>
      <c r="C2899" s="205"/>
      <c r="D2899" s="205"/>
      <c r="E2899" s="205"/>
      <c r="F2899" s="205"/>
      <c r="G2899" s="205"/>
      <c r="H2899" s="205"/>
      <c r="I2899" s="205"/>
      <c r="J2899" s="205"/>
      <c r="K2899" s="205"/>
      <c r="L2899" s="205"/>
      <c r="M2899" s="205"/>
      <c r="N2899" s="205"/>
      <c r="O2899" s="205"/>
      <c r="P2899" s="205"/>
      <c r="Q2899" s="205"/>
      <c r="R2899" s="205"/>
      <c r="S2899" s="205"/>
      <c r="T2899" s="205"/>
      <c r="X2899" s="205"/>
      <c r="Y2899" s="205"/>
      <c r="AG2899" s="787"/>
    </row>
    <row r="2900" spans="1:33" x14ac:dyDescent="0.2">
      <c r="A2900" s="205"/>
      <c r="B2900" s="205"/>
      <c r="C2900" s="205"/>
      <c r="D2900" s="205"/>
      <c r="E2900" s="205"/>
      <c r="F2900" s="205"/>
      <c r="G2900" s="205"/>
      <c r="H2900" s="205"/>
      <c r="I2900" s="205"/>
      <c r="J2900" s="205"/>
      <c r="K2900" s="205"/>
      <c r="L2900" s="205"/>
      <c r="M2900" s="205"/>
      <c r="N2900" s="205"/>
      <c r="O2900" s="205"/>
      <c r="P2900" s="205"/>
      <c r="Q2900" s="205"/>
      <c r="R2900" s="205"/>
      <c r="S2900" s="205"/>
      <c r="T2900" s="205"/>
      <c r="X2900" s="205"/>
      <c r="Y2900" s="205"/>
      <c r="AG2900" s="787"/>
    </row>
    <row r="2901" spans="1:33" x14ac:dyDescent="0.2">
      <c r="A2901" s="205"/>
      <c r="B2901" s="205"/>
      <c r="C2901" s="205"/>
      <c r="D2901" s="205"/>
      <c r="E2901" s="205"/>
      <c r="F2901" s="205"/>
      <c r="G2901" s="205"/>
      <c r="H2901" s="205"/>
      <c r="I2901" s="205"/>
      <c r="J2901" s="205"/>
      <c r="K2901" s="205"/>
      <c r="L2901" s="205"/>
      <c r="M2901" s="205"/>
      <c r="N2901" s="205"/>
      <c r="O2901" s="205"/>
      <c r="P2901" s="205"/>
      <c r="Q2901" s="205"/>
      <c r="R2901" s="205"/>
      <c r="S2901" s="205"/>
      <c r="T2901" s="205"/>
      <c r="X2901" s="205"/>
      <c r="Y2901" s="205"/>
      <c r="AG2901" s="787"/>
    </row>
    <row r="2902" spans="1:33" x14ac:dyDescent="0.2">
      <c r="A2902" s="205"/>
      <c r="B2902" s="205"/>
      <c r="C2902" s="205"/>
      <c r="D2902" s="205"/>
      <c r="E2902" s="205"/>
      <c r="F2902" s="205"/>
      <c r="G2902" s="205"/>
      <c r="H2902" s="205"/>
      <c r="I2902" s="205"/>
      <c r="J2902" s="205"/>
      <c r="K2902" s="205"/>
      <c r="L2902" s="205"/>
      <c r="M2902" s="205"/>
      <c r="N2902" s="205"/>
      <c r="O2902" s="205"/>
      <c r="P2902" s="205"/>
      <c r="Q2902" s="205"/>
      <c r="R2902" s="205"/>
      <c r="S2902" s="205"/>
      <c r="T2902" s="205"/>
      <c r="X2902" s="205"/>
      <c r="Y2902" s="205"/>
      <c r="AG2902" s="787"/>
    </row>
    <row r="2903" spans="1:33" x14ac:dyDescent="0.2">
      <c r="A2903" s="205"/>
      <c r="B2903" s="205"/>
      <c r="C2903" s="205"/>
      <c r="D2903" s="205"/>
      <c r="E2903" s="205"/>
      <c r="F2903" s="205"/>
      <c r="G2903" s="205"/>
      <c r="H2903" s="205"/>
      <c r="I2903" s="205"/>
      <c r="J2903" s="205"/>
      <c r="K2903" s="205"/>
      <c r="L2903" s="205"/>
      <c r="M2903" s="205"/>
      <c r="N2903" s="205"/>
      <c r="O2903" s="205"/>
      <c r="P2903" s="205"/>
      <c r="Q2903" s="205"/>
      <c r="R2903" s="205"/>
      <c r="S2903" s="205"/>
      <c r="T2903" s="205"/>
      <c r="X2903" s="205"/>
      <c r="Y2903" s="205"/>
      <c r="AG2903" s="787"/>
    </row>
    <row r="2904" spans="1:33" x14ac:dyDescent="0.2">
      <c r="A2904" s="205"/>
      <c r="B2904" s="205"/>
      <c r="C2904" s="205"/>
      <c r="D2904" s="205"/>
      <c r="E2904" s="205"/>
      <c r="F2904" s="205"/>
      <c r="G2904" s="205"/>
      <c r="H2904" s="205"/>
      <c r="I2904" s="205"/>
      <c r="J2904" s="205"/>
      <c r="K2904" s="205"/>
      <c r="L2904" s="205"/>
      <c r="M2904" s="205"/>
      <c r="N2904" s="205"/>
      <c r="O2904" s="205"/>
      <c r="P2904" s="205"/>
      <c r="Q2904" s="205"/>
      <c r="R2904" s="205"/>
      <c r="S2904" s="205"/>
      <c r="T2904" s="205"/>
      <c r="X2904" s="205"/>
      <c r="Y2904" s="205"/>
      <c r="AG2904" s="787"/>
    </row>
    <row r="2905" spans="1:33" x14ac:dyDescent="0.2">
      <c r="A2905" s="205"/>
      <c r="B2905" s="205"/>
      <c r="C2905" s="205"/>
      <c r="D2905" s="205"/>
      <c r="E2905" s="205"/>
      <c r="F2905" s="205"/>
      <c r="G2905" s="205"/>
      <c r="H2905" s="205"/>
      <c r="I2905" s="205"/>
      <c r="J2905" s="205"/>
      <c r="K2905" s="205"/>
      <c r="L2905" s="205"/>
      <c r="M2905" s="205"/>
      <c r="N2905" s="205"/>
      <c r="O2905" s="205"/>
      <c r="P2905" s="205"/>
      <c r="Q2905" s="205"/>
      <c r="R2905" s="205"/>
      <c r="S2905" s="205"/>
      <c r="T2905" s="205"/>
      <c r="X2905" s="205"/>
      <c r="Y2905" s="205"/>
      <c r="AG2905" s="787"/>
    </row>
    <row r="2906" spans="1:33" x14ac:dyDescent="0.2">
      <c r="A2906" s="205"/>
      <c r="B2906" s="205"/>
      <c r="C2906" s="205"/>
      <c r="D2906" s="205"/>
      <c r="E2906" s="205"/>
      <c r="F2906" s="205"/>
      <c r="G2906" s="205"/>
      <c r="H2906" s="205"/>
      <c r="I2906" s="205"/>
      <c r="J2906" s="205"/>
      <c r="K2906" s="205"/>
      <c r="L2906" s="205"/>
      <c r="M2906" s="205"/>
      <c r="N2906" s="205"/>
      <c r="O2906" s="205"/>
      <c r="P2906" s="205"/>
      <c r="Q2906" s="205"/>
      <c r="R2906" s="205"/>
      <c r="S2906" s="205"/>
      <c r="T2906" s="205"/>
      <c r="X2906" s="205"/>
      <c r="Y2906" s="205"/>
      <c r="AG2906" s="787"/>
    </row>
    <row r="2907" spans="1:33" x14ac:dyDescent="0.2">
      <c r="A2907" s="205"/>
      <c r="B2907" s="205"/>
      <c r="C2907" s="205"/>
      <c r="D2907" s="205"/>
      <c r="E2907" s="205"/>
      <c r="F2907" s="205"/>
      <c r="G2907" s="205"/>
      <c r="H2907" s="205"/>
      <c r="I2907" s="205"/>
      <c r="J2907" s="205"/>
      <c r="K2907" s="205"/>
      <c r="L2907" s="205"/>
      <c r="M2907" s="205"/>
      <c r="N2907" s="205"/>
      <c r="O2907" s="205"/>
      <c r="P2907" s="205"/>
      <c r="Q2907" s="205"/>
      <c r="R2907" s="205"/>
      <c r="S2907" s="205"/>
      <c r="T2907" s="205"/>
      <c r="X2907" s="205"/>
      <c r="Y2907" s="205"/>
      <c r="AG2907" s="787"/>
    </row>
    <row r="2908" spans="1:33" x14ac:dyDescent="0.2">
      <c r="A2908" s="205"/>
      <c r="B2908" s="205"/>
      <c r="C2908" s="205"/>
      <c r="D2908" s="205"/>
      <c r="E2908" s="205"/>
      <c r="F2908" s="205"/>
      <c r="G2908" s="205"/>
      <c r="H2908" s="205"/>
      <c r="I2908" s="205"/>
      <c r="J2908" s="205"/>
      <c r="K2908" s="205"/>
      <c r="L2908" s="205"/>
      <c r="M2908" s="205"/>
      <c r="N2908" s="205"/>
      <c r="O2908" s="205"/>
      <c r="P2908" s="205"/>
      <c r="Q2908" s="205"/>
      <c r="R2908" s="205"/>
      <c r="S2908" s="205"/>
      <c r="T2908" s="205"/>
      <c r="X2908" s="205"/>
      <c r="Y2908" s="205"/>
      <c r="AG2908" s="787"/>
    </row>
    <row r="2909" spans="1:33" x14ac:dyDescent="0.2">
      <c r="A2909" s="205"/>
      <c r="B2909" s="205"/>
      <c r="C2909" s="205"/>
      <c r="D2909" s="205"/>
      <c r="E2909" s="205"/>
      <c r="F2909" s="205"/>
      <c r="G2909" s="205"/>
      <c r="H2909" s="205"/>
      <c r="I2909" s="205"/>
      <c r="J2909" s="205"/>
      <c r="K2909" s="205"/>
      <c r="L2909" s="205"/>
      <c r="M2909" s="205"/>
      <c r="N2909" s="205"/>
      <c r="O2909" s="205"/>
      <c r="P2909" s="205"/>
      <c r="Q2909" s="205"/>
      <c r="R2909" s="205"/>
      <c r="S2909" s="205"/>
      <c r="T2909" s="205"/>
      <c r="X2909" s="205"/>
      <c r="Y2909" s="205"/>
      <c r="AG2909" s="787"/>
    </row>
    <row r="2910" spans="1:33" x14ac:dyDescent="0.2">
      <c r="A2910" s="205"/>
      <c r="B2910" s="205"/>
      <c r="C2910" s="205"/>
      <c r="D2910" s="205"/>
      <c r="E2910" s="205"/>
      <c r="F2910" s="205"/>
      <c r="G2910" s="205"/>
      <c r="H2910" s="205"/>
      <c r="I2910" s="205"/>
      <c r="J2910" s="205"/>
      <c r="K2910" s="205"/>
      <c r="L2910" s="205"/>
      <c r="M2910" s="205"/>
      <c r="N2910" s="205"/>
      <c r="O2910" s="205"/>
      <c r="P2910" s="205"/>
      <c r="Q2910" s="205"/>
      <c r="R2910" s="205"/>
      <c r="S2910" s="205"/>
      <c r="T2910" s="205"/>
      <c r="X2910" s="205"/>
      <c r="Y2910" s="205"/>
      <c r="AG2910" s="787"/>
    </row>
    <row r="2911" spans="1:33" x14ac:dyDescent="0.2">
      <c r="A2911" s="205"/>
      <c r="B2911" s="205"/>
      <c r="C2911" s="205"/>
      <c r="D2911" s="205"/>
      <c r="E2911" s="205"/>
      <c r="F2911" s="205"/>
      <c r="G2911" s="205"/>
      <c r="H2911" s="205"/>
      <c r="I2911" s="205"/>
      <c r="J2911" s="205"/>
      <c r="K2911" s="205"/>
      <c r="L2911" s="205"/>
      <c r="M2911" s="205"/>
      <c r="N2911" s="205"/>
      <c r="O2911" s="205"/>
      <c r="P2911" s="205"/>
      <c r="Q2911" s="205"/>
      <c r="R2911" s="205"/>
      <c r="S2911" s="205"/>
      <c r="T2911" s="205"/>
      <c r="X2911" s="205"/>
      <c r="Y2911" s="205"/>
      <c r="AG2911" s="787"/>
    </row>
    <row r="2912" spans="1:33" x14ac:dyDescent="0.2">
      <c r="A2912" s="205"/>
      <c r="B2912" s="205"/>
      <c r="C2912" s="205"/>
      <c r="D2912" s="205"/>
      <c r="E2912" s="205"/>
      <c r="F2912" s="205"/>
      <c r="G2912" s="205"/>
      <c r="H2912" s="205"/>
      <c r="I2912" s="205"/>
      <c r="J2912" s="205"/>
      <c r="K2912" s="205"/>
      <c r="L2912" s="205"/>
      <c r="M2912" s="205"/>
      <c r="N2912" s="205"/>
      <c r="O2912" s="205"/>
      <c r="P2912" s="205"/>
      <c r="Q2912" s="205"/>
      <c r="R2912" s="205"/>
      <c r="S2912" s="205"/>
      <c r="T2912" s="205"/>
      <c r="X2912" s="205"/>
      <c r="Y2912" s="205"/>
      <c r="AG2912" s="787"/>
    </row>
    <row r="2913" spans="1:33" x14ac:dyDescent="0.2">
      <c r="A2913" s="205"/>
      <c r="B2913" s="205"/>
      <c r="C2913" s="205"/>
      <c r="D2913" s="205"/>
      <c r="E2913" s="205"/>
      <c r="F2913" s="205"/>
      <c r="G2913" s="205"/>
      <c r="H2913" s="205"/>
      <c r="I2913" s="205"/>
      <c r="J2913" s="205"/>
      <c r="K2913" s="205"/>
      <c r="L2913" s="205"/>
      <c r="M2913" s="205"/>
      <c r="N2913" s="205"/>
      <c r="O2913" s="205"/>
      <c r="P2913" s="205"/>
      <c r="Q2913" s="205"/>
      <c r="R2913" s="205"/>
      <c r="S2913" s="205"/>
      <c r="T2913" s="205"/>
      <c r="X2913" s="205"/>
      <c r="Y2913" s="205"/>
      <c r="AG2913" s="787"/>
    </row>
    <row r="2914" spans="1:33" x14ac:dyDescent="0.2">
      <c r="A2914" s="205"/>
      <c r="B2914" s="205"/>
      <c r="C2914" s="205"/>
      <c r="D2914" s="205"/>
      <c r="E2914" s="205"/>
      <c r="F2914" s="205"/>
      <c r="G2914" s="205"/>
      <c r="H2914" s="205"/>
      <c r="I2914" s="205"/>
      <c r="J2914" s="205"/>
      <c r="K2914" s="205"/>
      <c r="L2914" s="205"/>
      <c r="M2914" s="205"/>
      <c r="N2914" s="205"/>
      <c r="O2914" s="205"/>
      <c r="P2914" s="205"/>
      <c r="Q2914" s="205"/>
      <c r="R2914" s="205"/>
      <c r="S2914" s="205"/>
      <c r="T2914" s="205"/>
      <c r="X2914" s="205"/>
      <c r="Y2914" s="205"/>
      <c r="AG2914" s="787"/>
    </row>
    <row r="2915" spans="1:33" x14ac:dyDescent="0.2">
      <c r="A2915" s="205"/>
      <c r="B2915" s="205"/>
      <c r="C2915" s="205"/>
      <c r="D2915" s="205"/>
      <c r="E2915" s="205"/>
      <c r="F2915" s="205"/>
      <c r="G2915" s="205"/>
      <c r="H2915" s="205"/>
      <c r="I2915" s="205"/>
      <c r="J2915" s="205"/>
      <c r="K2915" s="205"/>
      <c r="L2915" s="205"/>
      <c r="M2915" s="205"/>
      <c r="N2915" s="205"/>
      <c r="O2915" s="205"/>
      <c r="P2915" s="205"/>
      <c r="Q2915" s="205"/>
      <c r="R2915" s="205"/>
      <c r="S2915" s="205"/>
      <c r="T2915" s="205"/>
      <c r="X2915" s="205"/>
      <c r="Y2915" s="205"/>
      <c r="AG2915" s="787"/>
    </row>
    <row r="2916" spans="1:33" x14ac:dyDescent="0.2">
      <c r="A2916" s="205"/>
      <c r="B2916" s="205"/>
      <c r="C2916" s="205"/>
      <c r="D2916" s="205"/>
      <c r="E2916" s="205"/>
      <c r="F2916" s="205"/>
      <c r="G2916" s="205"/>
      <c r="H2916" s="205"/>
      <c r="I2916" s="205"/>
      <c r="J2916" s="205"/>
      <c r="K2916" s="205"/>
      <c r="L2916" s="205"/>
      <c r="M2916" s="205"/>
      <c r="N2916" s="205"/>
      <c r="O2916" s="205"/>
      <c r="P2916" s="205"/>
      <c r="Q2916" s="205"/>
      <c r="R2916" s="205"/>
      <c r="S2916" s="205"/>
      <c r="T2916" s="205"/>
      <c r="X2916" s="205"/>
      <c r="Y2916" s="205"/>
      <c r="AG2916" s="787"/>
    </row>
    <row r="2917" spans="1:33" x14ac:dyDescent="0.2">
      <c r="A2917" s="205"/>
      <c r="B2917" s="205"/>
      <c r="C2917" s="205"/>
      <c r="D2917" s="205"/>
      <c r="E2917" s="205"/>
      <c r="F2917" s="205"/>
      <c r="G2917" s="205"/>
      <c r="H2917" s="205"/>
      <c r="I2917" s="205"/>
      <c r="J2917" s="205"/>
      <c r="K2917" s="205"/>
      <c r="L2917" s="205"/>
      <c r="M2917" s="205"/>
      <c r="N2917" s="205"/>
      <c r="O2917" s="205"/>
      <c r="P2917" s="205"/>
      <c r="Q2917" s="205"/>
      <c r="R2917" s="205"/>
      <c r="S2917" s="205"/>
      <c r="T2917" s="205"/>
      <c r="X2917" s="205"/>
      <c r="Y2917" s="205"/>
      <c r="AG2917" s="787"/>
    </row>
    <row r="2918" spans="1:33" x14ac:dyDescent="0.2">
      <c r="A2918" s="205"/>
      <c r="B2918" s="205"/>
      <c r="C2918" s="205"/>
      <c r="D2918" s="205"/>
      <c r="E2918" s="205"/>
      <c r="F2918" s="205"/>
      <c r="G2918" s="205"/>
      <c r="H2918" s="205"/>
      <c r="I2918" s="205"/>
      <c r="J2918" s="205"/>
      <c r="K2918" s="205"/>
      <c r="L2918" s="205"/>
      <c r="M2918" s="205"/>
      <c r="N2918" s="205"/>
      <c r="O2918" s="205"/>
      <c r="P2918" s="205"/>
      <c r="Q2918" s="205"/>
      <c r="R2918" s="205"/>
      <c r="S2918" s="205"/>
      <c r="T2918" s="205"/>
      <c r="X2918" s="205"/>
      <c r="Y2918" s="205"/>
      <c r="AG2918" s="787"/>
    </row>
    <row r="2919" spans="1:33" x14ac:dyDescent="0.2">
      <c r="A2919" s="205"/>
      <c r="B2919" s="205"/>
      <c r="C2919" s="205"/>
      <c r="D2919" s="205"/>
      <c r="E2919" s="205"/>
      <c r="F2919" s="205"/>
      <c r="G2919" s="205"/>
      <c r="H2919" s="205"/>
      <c r="I2919" s="205"/>
      <c r="J2919" s="205"/>
      <c r="K2919" s="205"/>
      <c r="L2919" s="205"/>
      <c r="M2919" s="205"/>
      <c r="N2919" s="205"/>
      <c r="O2919" s="205"/>
      <c r="P2919" s="205"/>
      <c r="Q2919" s="205"/>
      <c r="R2919" s="205"/>
      <c r="S2919" s="205"/>
      <c r="T2919" s="205"/>
      <c r="X2919" s="205"/>
      <c r="Y2919" s="205"/>
      <c r="AG2919" s="787"/>
    </row>
    <row r="2920" spans="1:33" x14ac:dyDescent="0.2">
      <c r="A2920" s="205"/>
      <c r="B2920" s="205"/>
      <c r="C2920" s="205"/>
      <c r="D2920" s="205"/>
      <c r="E2920" s="205"/>
      <c r="F2920" s="205"/>
      <c r="G2920" s="205"/>
      <c r="H2920" s="205"/>
      <c r="I2920" s="205"/>
      <c r="J2920" s="205"/>
      <c r="K2920" s="205"/>
      <c r="L2920" s="205"/>
      <c r="M2920" s="205"/>
      <c r="N2920" s="205"/>
      <c r="O2920" s="205"/>
      <c r="P2920" s="205"/>
      <c r="Q2920" s="205"/>
      <c r="R2920" s="205"/>
      <c r="S2920" s="205"/>
      <c r="T2920" s="205"/>
      <c r="X2920" s="205"/>
      <c r="Y2920" s="205"/>
      <c r="AG2920" s="787"/>
    </row>
    <row r="2921" spans="1:33" x14ac:dyDescent="0.2">
      <c r="A2921" s="205"/>
      <c r="B2921" s="205"/>
      <c r="C2921" s="205"/>
      <c r="D2921" s="205"/>
      <c r="E2921" s="205"/>
      <c r="F2921" s="205"/>
      <c r="G2921" s="205"/>
      <c r="H2921" s="205"/>
      <c r="I2921" s="205"/>
      <c r="J2921" s="205"/>
      <c r="K2921" s="205"/>
      <c r="L2921" s="205"/>
      <c r="M2921" s="205"/>
      <c r="N2921" s="205"/>
      <c r="O2921" s="205"/>
      <c r="P2921" s="205"/>
      <c r="Q2921" s="205"/>
      <c r="R2921" s="205"/>
      <c r="S2921" s="205"/>
      <c r="T2921" s="205"/>
      <c r="X2921" s="205"/>
      <c r="Y2921" s="205"/>
      <c r="AG2921" s="787"/>
    </row>
    <row r="2922" spans="1:33" x14ac:dyDescent="0.2">
      <c r="A2922" s="205"/>
      <c r="B2922" s="205"/>
      <c r="C2922" s="205"/>
      <c r="D2922" s="205"/>
      <c r="E2922" s="205"/>
      <c r="F2922" s="205"/>
      <c r="G2922" s="205"/>
      <c r="H2922" s="205"/>
      <c r="I2922" s="205"/>
      <c r="J2922" s="205"/>
      <c r="K2922" s="205"/>
      <c r="L2922" s="205"/>
      <c r="M2922" s="205"/>
      <c r="N2922" s="205"/>
      <c r="O2922" s="205"/>
      <c r="P2922" s="205"/>
      <c r="Q2922" s="205"/>
      <c r="R2922" s="205"/>
      <c r="S2922" s="205"/>
      <c r="T2922" s="205"/>
      <c r="X2922" s="205"/>
      <c r="Y2922" s="205"/>
      <c r="AG2922" s="787"/>
    </row>
    <row r="2923" spans="1:33" x14ac:dyDescent="0.2">
      <c r="A2923" s="205"/>
      <c r="B2923" s="205"/>
      <c r="C2923" s="205"/>
      <c r="D2923" s="205"/>
      <c r="E2923" s="205"/>
      <c r="F2923" s="205"/>
      <c r="G2923" s="205"/>
      <c r="H2923" s="205"/>
      <c r="I2923" s="205"/>
      <c r="J2923" s="205"/>
      <c r="K2923" s="205"/>
      <c r="L2923" s="205"/>
      <c r="M2923" s="205"/>
      <c r="N2923" s="205"/>
      <c r="O2923" s="205"/>
      <c r="P2923" s="205"/>
      <c r="Q2923" s="205"/>
      <c r="R2923" s="205"/>
      <c r="S2923" s="205"/>
      <c r="T2923" s="205"/>
      <c r="X2923" s="205"/>
      <c r="Y2923" s="205"/>
      <c r="AG2923" s="787"/>
    </row>
    <row r="2924" spans="1:33" x14ac:dyDescent="0.2">
      <c r="A2924" s="205"/>
      <c r="B2924" s="205"/>
      <c r="C2924" s="205"/>
      <c r="D2924" s="205"/>
      <c r="E2924" s="205"/>
      <c r="F2924" s="205"/>
      <c r="G2924" s="205"/>
      <c r="H2924" s="205"/>
      <c r="I2924" s="205"/>
      <c r="J2924" s="205"/>
      <c r="K2924" s="205"/>
      <c r="L2924" s="205"/>
      <c r="M2924" s="205"/>
      <c r="N2924" s="205"/>
      <c r="O2924" s="205"/>
      <c r="P2924" s="205"/>
      <c r="Q2924" s="205"/>
      <c r="R2924" s="205"/>
      <c r="S2924" s="205"/>
      <c r="T2924" s="205"/>
      <c r="X2924" s="205"/>
      <c r="Y2924" s="205"/>
      <c r="AG2924" s="787"/>
    </row>
    <row r="2925" spans="1:33" x14ac:dyDescent="0.2">
      <c r="A2925" s="205"/>
      <c r="B2925" s="205"/>
      <c r="C2925" s="205"/>
      <c r="D2925" s="205"/>
      <c r="E2925" s="205"/>
      <c r="F2925" s="205"/>
      <c r="G2925" s="205"/>
      <c r="H2925" s="205"/>
      <c r="I2925" s="205"/>
      <c r="J2925" s="205"/>
      <c r="K2925" s="205"/>
      <c r="L2925" s="205"/>
      <c r="M2925" s="205"/>
      <c r="N2925" s="205"/>
      <c r="O2925" s="205"/>
      <c r="P2925" s="205"/>
      <c r="Q2925" s="205"/>
      <c r="R2925" s="205"/>
      <c r="S2925" s="205"/>
      <c r="T2925" s="205"/>
      <c r="X2925" s="205"/>
      <c r="Y2925" s="205"/>
      <c r="AG2925" s="787"/>
    </row>
    <row r="2926" spans="1:33" x14ac:dyDescent="0.2">
      <c r="A2926" s="205"/>
      <c r="B2926" s="205"/>
      <c r="C2926" s="205"/>
      <c r="D2926" s="205"/>
      <c r="E2926" s="205"/>
      <c r="F2926" s="205"/>
      <c r="G2926" s="205"/>
      <c r="H2926" s="205"/>
      <c r="I2926" s="205"/>
      <c r="J2926" s="205"/>
      <c r="K2926" s="205"/>
      <c r="L2926" s="205"/>
      <c r="M2926" s="205"/>
      <c r="N2926" s="205"/>
      <c r="O2926" s="205"/>
      <c r="P2926" s="205"/>
      <c r="Q2926" s="205"/>
      <c r="R2926" s="205"/>
      <c r="S2926" s="205"/>
      <c r="T2926" s="205"/>
      <c r="X2926" s="205"/>
      <c r="Y2926" s="205"/>
      <c r="AG2926" s="787"/>
    </row>
    <row r="2927" spans="1:33" x14ac:dyDescent="0.2">
      <c r="A2927" s="205"/>
      <c r="B2927" s="205"/>
      <c r="C2927" s="205"/>
      <c r="D2927" s="205"/>
      <c r="E2927" s="205"/>
      <c r="F2927" s="205"/>
      <c r="G2927" s="205"/>
      <c r="H2927" s="205"/>
      <c r="I2927" s="205"/>
      <c r="J2927" s="205"/>
      <c r="K2927" s="205"/>
      <c r="L2927" s="205"/>
      <c r="M2927" s="205"/>
      <c r="N2927" s="205"/>
      <c r="O2927" s="205"/>
      <c r="P2927" s="205"/>
      <c r="Q2927" s="205"/>
      <c r="R2927" s="205"/>
      <c r="S2927" s="205"/>
      <c r="T2927" s="205"/>
      <c r="X2927" s="205"/>
      <c r="Y2927" s="205"/>
      <c r="AG2927" s="787"/>
    </row>
    <row r="2928" spans="1:33" x14ac:dyDescent="0.2">
      <c r="A2928" s="205"/>
      <c r="B2928" s="205"/>
      <c r="C2928" s="205"/>
      <c r="D2928" s="205"/>
      <c r="E2928" s="205"/>
      <c r="F2928" s="205"/>
      <c r="G2928" s="205"/>
      <c r="H2928" s="205"/>
      <c r="I2928" s="205"/>
      <c r="J2928" s="205"/>
      <c r="K2928" s="205"/>
      <c r="L2928" s="205"/>
      <c r="M2928" s="205"/>
      <c r="N2928" s="205"/>
      <c r="O2928" s="205"/>
      <c r="P2928" s="205"/>
      <c r="Q2928" s="205"/>
      <c r="R2928" s="205"/>
      <c r="S2928" s="205"/>
      <c r="T2928" s="205"/>
      <c r="X2928" s="205"/>
      <c r="Y2928" s="205"/>
      <c r="AG2928" s="787"/>
    </row>
    <row r="2929" spans="1:33" x14ac:dyDescent="0.2">
      <c r="A2929" s="205"/>
      <c r="B2929" s="205"/>
      <c r="C2929" s="205"/>
      <c r="D2929" s="205"/>
      <c r="E2929" s="205"/>
      <c r="F2929" s="205"/>
      <c r="G2929" s="205"/>
      <c r="H2929" s="205"/>
      <c r="I2929" s="205"/>
      <c r="J2929" s="205"/>
      <c r="K2929" s="205"/>
      <c r="L2929" s="205"/>
      <c r="M2929" s="205"/>
      <c r="N2929" s="205"/>
      <c r="O2929" s="205"/>
      <c r="P2929" s="205"/>
      <c r="Q2929" s="205"/>
      <c r="R2929" s="205"/>
      <c r="S2929" s="205"/>
      <c r="T2929" s="205"/>
      <c r="X2929" s="205"/>
      <c r="Y2929" s="205"/>
      <c r="AG2929" s="787"/>
    </row>
    <row r="2930" spans="1:33" x14ac:dyDescent="0.2">
      <c r="A2930" s="205"/>
      <c r="B2930" s="205"/>
      <c r="C2930" s="205"/>
      <c r="D2930" s="205"/>
      <c r="E2930" s="205"/>
      <c r="F2930" s="205"/>
      <c r="G2930" s="205"/>
      <c r="H2930" s="205"/>
      <c r="I2930" s="205"/>
      <c r="J2930" s="205"/>
      <c r="K2930" s="205"/>
      <c r="L2930" s="205"/>
      <c r="M2930" s="205"/>
      <c r="N2930" s="205"/>
      <c r="O2930" s="205"/>
      <c r="P2930" s="205"/>
      <c r="Q2930" s="205"/>
      <c r="R2930" s="205"/>
      <c r="S2930" s="205"/>
      <c r="T2930" s="205"/>
      <c r="X2930" s="205"/>
      <c r="Y2930" s="205"/>
      <c r="AG2930" s="787"/>
    </row>
    <row r="2931" spans="1:33" x14ac:dyDescent="0.2">
      <c r="A2931" s="205"/>
      <c r="B2931" s="205"/>
      <c r="C2931" s="205"/>
      <c r="D2931" s="205"/>
      <c r="E2931" s="205"/>
      <c r="F2931" s="205"/>
      <c r="G2931" s="205"/>
      <c r="H2931" s="205"/>
      <c r="I2931" s="205"/>
      <c r="J2931" s="205"/>
      <c r="K2931" s="205"/>
      <c r="L2931" s="205"/>
      <c r="M2931" s="205"/>
      <c r="N2931" s="205"/>
      <c r="O2931" s="205"/>
      <c r="P2931" s="205"/>
      <c r="Q2931" s="205"/>
      <c r="R2931" s="205"/>
      <c r="S2931" s="205"/>
      <c r="T2931" s="205"/>
      <c r="X2931" s="205"/>
      <c r="Y2931" s="205"/>
      <c r="AG2931" s="787"/>
    </row>
    <row r="2932" spans="1:33" x14ac:dyDescent="0.2">
      <c r="A2932" s="205"/>
      <c r="B2932" s="205"/>
      <c r="C2932" s="205"/>
      <c r="D2932" s="205"/>
      <c r="E2932" s="205"/>
      <c r="F2932" s="205"/>
      <c r="G2932" s="205"/>
      <c r="H2932" s="205"/>
      <c r="I2932" s="205"/>
      <c r="J2932" s="205"/>
      <c r="K2932" s="205"/>
      <c r="L2932" s="205"/>
      <c r="M2932" s="205"/>
      <c r="N2932" s="205"/>
      <c r="O2932" s="205"/>
      <c r="P2932" s="205"/>
      <c r="Q2932" s="205"/>
      <c r="R2932" s="205"/>
      <c r="S2932" s="205"/>
      <c r="T2932" s="205"/>
      <c r="X2932" s="205"/>
      <c r="Y2932" s="205"/>
      <c r="AG2932" s="787"/>
    </row>
    <row r="2933" spans="1:33" x14ac:dyDescent="0.2">
      <c r="A2933" s="205"/>
      <c r="B2933" s="205"/>
      <c r="C2933" s="205"/>
      <c r="D2933" s="205"/>
      <c r="E2933" s="205"/>
      <c r="F2933" s="205"/>
      <c r="G2933" s="205"/>
      <c r="H2933" s="205"/>
      <c r="I2933" s="205"/>
      <c r="J2933" s="205"/>
      <c r="K2933" s="205"/>
      <c r="L2933" s="205"/>
      <c r="M2933" s="205"/>
      <c r="N2933" s="205"/>
      <c r="O2933" s="205"/>
      <c r="P2933" s="205"/>
      <c r="Q2933" s="205"/>
      <c r="R2933" s="205"/>
      <c r="S2933" s="205"/>
      <c r="T2933" s="205"/>
      <c r="X2933" s="205"/>
      <c r="Y2933" s="205"/>
      <c r="AG2933" s="787"/>
    </row>
    <row r="2934" spans="1:33" x14ac:dyDescent="0.2">
      <c r="A2934" s="205"/>
      <c r="B2934" s="205"/>
      <c r="C2934" s="205"/>
      <c r="D2934" s="205"/>
      <c r="E2934" s="205"/>
      <c r="F2934" s="205"/>
      <c r="G2934" s="205"/>
      <c r="H2934" s="205"/>
      <c r="I2934" s="205"/>
      <c r="J2934" s="205"/>
      <c r="K2934" s="205"/>
      <c r="L2934" s="205"/>
      <c r="M2934" s="205"/>
      <c r="N2934" s="205"/>
      <c r="O2934" s="205"/>
      <c r="P2934" s="205"/>
      <c r="Q2934" s="205"/>
      <c r="R2934" s="205"/>
      <c r="S2934" s="205"/>
      <c r="T2934" s="205"/>
      <c r="X2934" s="205"/>
      <c r="Y2934" s="205"/>
      <c r="AG2934" s="787"/>
    </row>
    <row r="2935" spans="1:33" x14ac:dyDescent="0.2">
      <c r="A2935" s="205"/>
      <c r="B2935" s="205"/>
      <c r="C2935" s="205"/>
      <c r="D2935" s="205"/>
      <c r="E2935" s="205"/>
      <c r="F2935" s="205"/>
      <c r="G2935" s="205"/>
      <c r="H2935" s="205"/>
      <c r="I2935" s="205"/>
      <c r="J2935" s="205"/>
      <c r="K2935" s="205"/>
      <c r="L2935" s="205"/>
      <c r="M2935" s="205"/>
      <c r="N2935" s="205"/>
      <c r="O2935" s="205"/>
      <c r="P2935" s="205"/>
      <c r="Q2935" s="205"/>
      <c r="R2935" s="205"/>
      <c r="S2935" s="205"/>
      <c r="T2935" s="205"/>
      <c r="X2935" s="205"/>
      <c r="Y2935" s="205"/>
      <c r="AG2935" s="787"/>
    </row>
    <row r="2936" spans="1:33" x14ac:dyDescent="0.2">
      <c r="A2936" s="205"/>
      <c r="B2936" s="205"/>
      <c r="C2936" s="205"/>
      <c r="D2936" s="205"/>
      <c r="E2936" s="205"/>
      <c r="F2936" s="205"/>
      <c r="G2936" s="205"/>
      <c r="H2936" s="205"/>
      <c r="I2936" s="205"/>
      <c r="J2936" s="205"/>
      <c r="K2936" s="205"/>
      <c r="L2936" s="205"/>
      <c r="M2936" s="205"/>
      <c r="N2936" s="205"/>
      <c r="O2936" s="205"/>
      <c r="P2936" s="205"/>
      <c r="Q2936" s="205"/>
      <c r="R2936" s="205"/>
      <c r="S2936" s="205"/>
      <c r="T2936" s="205"/>
      <c r="X2936" s="205"/>
      <c r="Y2936" s="205"/>
      <c r="AG2936" s="787"/>
    </row>
    <row r="2937" spans="1:33" x14ac:dyDescent="0.2">
      <c r="A2937" s="205"/>
      <c r="B2937" s="205"/>
      <c r="C2937" s="205"/>
      <c r="D2937" s="205"/>
      <c r="E2937" s="205"/>
      <c r="F2937" s="205"/>
      <c r="G2937" s="205"/>
      <c r="H2937" s="205"/>
      <c r="I2937" s="205"/>
      <c r="J2937" s="205"/>
      <c r="K2937" s="205"/>
      <c r="L2937" s="205"/>
      <c r="M2937" s="205"/>
      <c r="N2937" s="205"/>
      <c r="O2937" s="205"/>
      <c r="P2937" s="205"/>
      <c r="Q2937" s="205"/>
      <c r="R2937" s="205"/>
      <c r="S2937" s="205"/>
      <c r="T2937" s="205"/>
      <c r="X2937" s="205"/>
      <c r="Y2937" s="205"/>
      <c r="AG2937" s="787"/>
    </row>
    <row r="2938" spans="1:33" x14ac:dyDescent="0.2">
      <c r="A2938" s="205"/>
      <c r="B2938" s="205"/>
      <c r="C2938" s="205"/>
      <c r="D2938" s="205"/>
      <c r="E2938" s="205"/>
      <c r="F2938" s="205"/>
      <c r="G2938" s="205"/>
      <c r="H2938" s="205"/>
      <c r="I2938" s="205"/>
      <c r="J2938" s="205"/>
      <c r="K2938" s="205"/>
      <c r="L2938" s="205"/>
      <c r="M2938" s="205"/>
      <c r="N2938" s="205"/>
      <c r="O2938" s="205"/>
      <c r="P2938" s="205"/>
      <c r="Q2938" s="205"/>
      <c r="R2938" s="205"/>
      <c r="S2938" s="205"/>
      <c r="T2938" s="205"/>
      <c r="X2938" s="205"/>
      <c r="Y2938" s="205"/>
      <c r="AG2938" s="787"/>
    </row>
    <row r="2939" spans="1:33" x14ac:dyDescent="0.2">
      <c r="A2939" s="205"/>
      <c r="B2939" s="205"/>
      <c r="C2939" s="205"/>
      <c r="D2939" s="205"/>
      <c r="E2939" s="205"/>
      <c r="F2939" s="205"/>
      <c r="G2939" s="205"/>
      <c r="H2939" s="205"/>
      <c r="I2939" s="205"/>
      <c r="J2939" s="205"/>
      <c r="K2939" s="205"/>
      <c r="L2939" s="205"/>
      <c r="M2939" s="205"/>
      <c r="N2939" s="205"/>
      <c r="O2939" s="205"/>
      <c r="P2939" s="205"/>
      <c r="Q2939" s="205"/>
      <c r="R2939" s="205"/>
      <c r="S2939" s="205"/>
      <c r="T2939" s="205"/>
      <c r="X2939" s="205"/>
      <c r="Y2939" s="205"/>
      <c r="AG2939" s="787"/>
    </row>
    <row r="2940" spans="1:33" x14ac:dyDescent="0.2">
      <c r="A2940" s="205"/>
      <c r="B2940" s="205"/>
      <c r="C2940" s="205"/>
      <c r="D2940" s="205"/>
      <c r="E2940" s="205"/>
      <c r="F2940" s="205"/>
      <c r="G2940" s="205"/>
      <c r="H2940" s="205"/>
      <c r="I2940" s="205"/>
      <c r="J2940" s="205"/>
      <c r="K2940" s="205"/>
      <c r="L2940" s="205"/>
      <c r="M2940" s="205"/>
      <c r="N2940" s="205"/>
      <c r="O2940" s="205"/>
      <c r="P2940" s="205"/>
      <c r="Q2940" s="205"/>
      <c r="R2940" s="205"/>
      <c r="S2940" s="205"/>
      <c r="T2940" s="205"/>
      <c r="X2940" s="205"/>
      <c r="Y2940" s="205"/>
      <c r="AG2940" s="787"/>
    </row>
    <row r="2941" spans="1:33" x14ac:dyDescent="0.2">
      <c r="A2941" s="205"/>
      <c r="B2941" s="205"/>
      <c r="C2941" s="205"/>
      <c r="D2941" s="205"/>
      <c r="E2941" s="205"/>
      <c r="F2941" s="205"/>
      <c r="G2941" s="205"/>
      <c r="H2941" s="205"/>
      <c r="I2941" s="205"/>
      <c r="J2941" s="205"/>
      <c r="K2941" s="205"/>
      <c r="L2941" s="205"/>
      <c r="M2941" s="205"/>
      <c r="N2941" s="205"/>
      <c r="O2941" s="205"/>
      <c r="P2941" s="205"/>
      <c r="Q2941" s="205"/>
      <c r="R2941" s="205"/>
      <c r="S2941" s="205"/>
      <c r="T2941" s="205"/>
      <c r="X2941" s="205"/>
      <c r="Y2941" s="205"/>
      <c r="AG2941" s="787"/>
    </row>
    <row r="2942" spans="1:33" x14ac:dyDescent="0.2">
      <c r="A2942" s="205"/>
      <c r="B2942" s="205"/>
      <c r="C2942" s="205"/>
      <c r="D2942" s="205"/>
      <c r="E2942" s="205"/>
      <c r="F2942" s="205"/>
      <c r="G2942" s="205"/>
      <c r="H2942" s="205"/>
      <c r="I2942" s="205"/>
      <c r="J2942" s="205"/>
      <c r="K2942" s="205"/>
      <c r="L2942" s="205"/>
      <c r="M2942" s="205"/>
      <c r="N2942" s="205"/>
      <c r="O2942" s="205"/>
      <c r="P2942" s="205"/>
      <c r="Q2942" s="205"/>
      <c r="R2942" s="205"/>
      <c r="S2942" s="205"/>
      <c r="T2942" s="205"/>
      <c r="X2942" s="205"/>
      <c r="Y2942" s="205"/>
      <c r="AG2942" s="787"/>
    </row>
    <row r="2943" spans="1:33" x14ac:dyDescent="0.2">
      <c r="A2943" s="205"/>
      <c r="B2943" s="205"/>
      <c r="C2943" s="205"/>
      <c r="D2943" s="205"/>
      <c r="E2943" s="205"/>
      <c r="F2943" s="205"/>
      <c r="G2943" s="205"/>
      <c r="H2943" s="205"/>
      <c r="I2943" s="205"/>
      <c r="J2943" s="205"/>
      <c r="K2943" s="205"/>
      <c r="L2943" s="205"/>
      <c r="M2943" s="205"/>
      <c r="N2943" s="205"/>
      <c r="O2943" s="205"/>
      <c r="P2943" s="205"/>
      <c r="Q2943" s="205"/>
      <c r="R2943" s="205"/>
      <c r="S2943" s="205"/>
      <c r="T2943" s="205"/>
      <c r="X2943" s="205"/>
      <c r="Y2943" s="205"/>
      <c r="AG2943" s="787"/>
    </row>
    <row r="2944" spans="1:33" x14ac:dyDescent="0.2">
      <c r="A2944" s="205"/>
      <c r="B2944" s="205"/>
      <c r="C2944" s="205"/>
      <c r="D2944" s="205"/>
      <c r="E2944" s="205"/>
      <c r="F2944" s="205"/>
      <c r="G2944" s="205"/>
      <c r="H2944" s="205"/>
      <c r="I2944" s="205"/>
      <c r="J2944" s="205"/>
      <c r="K2944" s="205"/>
      <c r="L2944" s="205"/>
      <c r="M2944" s="205"/>
      <c r="N2944" s="205"/>
      <c r="O2944" s="205"/>
      <c r="P2944" s="205"/>
      <c r="Q2944" s="205"/>
      <c r="R2944" s="205"/>
      <c r="S2944" s="205"/>
      <c r="T2944" s="205"/>
      <c r="X2944" s="205"/>
      <c r="Y2944" s="205"/>
      <c r="AG2944" s="787"/>
    </row>
    <row r="2945" spans="1:33" x14ac:dyDescent="0.2">
      <c r="A2945" s="205"/>
      <c r="B2945" s="205"/>
      <c r="C2945" s="205"/>
      <c r="D2945" s="205"/>
      <c r="E2945" s="205"/>
      <c r="F2945" s="205"/>
      <c r="G2945" s="205"/>
      <c r="H2945" s="205"/>
      <c r="I2945" s="205"/>
      <c r="J2945" s="205"/>
      <c r="K2945" s="205"/>
      <c r="L2945" s="205"/>
      <c r="M2945" s="205"/>
      <c r="N2945" s="205"/>
      <c r="O2945" s="205"/>
      <c r="P2945" s="205"/>
      <c r="Q2945" s="205"/>
      <c r="R2945" s="205"/>
      <c r="S2945" s="205"/>
      <c r="T2945" s="205"/>
      <c r="X2945" s="205"/>
      <c r="Y2945" s="205"/>
      <c r="AG2945" s="787"/>
    </row>
    <row r="2946" spans="1:33" x14ac:dyDescent="0.2">
      <c r="A2946" s="205"/>
      <c r="B2946" s="205"/>
      <c r="C2946" s="205"/>
      <c r="D2946" s="205"/>
      <c r="E2946" s="205"/>
      <c r="F2946" s="205"/>
      <c r="G2946" s="205"/>
      <c r="H2946" s="205"/>
      <c r="I2946" s="205"/>
      <c r="J2946" s="205"/>
      <c r="K2946" s="205"/>
      <c r="L2946" s="205"/>
      <c r="M2946" s="205"/>
      <c r="N2946" s="205"/>
      <c r="O2946" s="205"/>
      <c r="P2946" s="205"/>
      <c r="Q2946" s="205"/>
      <c r="R2946" s="205"/>
      <c r="S2946" s="205"/>
      <c r="T2946" s="205"/>
      <c r="X2946" s="205"/>
      <c r="Y2946" s="205"/>
      <c r="AG2946" s="787"/>
    </row>
    <row r="2947" spans="1:33" x14ac:dyDescent="0.2">
      <c r="A2947" s="205"/>
      <c r="B2947" s="205"/>
      <c r="C2947" s="205"/>
      <c r="D2947" s="205"/>
      <c r="E2947" s="205"/>
      <c r="F2947" s="205"/>
      <c r="G2947" s="205"/>
      <c r="H2947" s="205"/>
      <c r="I2947" s="205"/>
      <c r="J2947" s="205"/>
      <c r="K2947" s="205"/>
      <c r="L2947" s="205"/>
      <c r="M2947" s="205"/>
      <c r="N2947" s="205"/>
      <c r="O2947" s="205"/>
      <c r="P2947" s="205"/>
      <c r="Q2947" s="205"/>
      <c r="R2947" s="205"/>
      <c r="S2947" s="205"/>
      <c r="T2947" s="205"/>
      <c r="X2947" s="205"/>
      <c r="Y2947" s="205"/>
      <c r="AG2947" s="787"/>
    </row>
    <row r="2948" spans="1:33" x14ac:dyDescent="0.2">
      <c r="A2948" s="205"/>
      <c r="B2948" s="205"/>
      <c r="C2948" s="205"/>
      <c r="D2948" s="205"/>
      <c r="E2948" s="205"/>
      <c r="F2948" s="205"/>
      <c r="G2948" s="205"/>
      <c r="H2948" s="205"/>
      <c r="I2948" s="205"/>
      <c r="J2948" s="205"/>
      <c r="K2948" s="205"/>
      <c r="L2948" s="205"/>
      <c r="M2948" s="205"/>
      <c r="N2948" s="205"/>
      <c r="O2948" s="205"/>
      <c r="P2948" s="205"/>
      <c r="Q2948" s="205"/>
      <c r="R2948" s="205"/>
      <c r="S2948" s="205"/>
      <c r="T2948" s="205"/>
      <c r="X2948" s="205"/>
      <c r="Y2948" s="205"/>
      <c r="AG2948" s="787"/>
    </row>
    <row r="2949" spans="1:33" x14ac:dyDescent="0.2">
      <c r="A2949" s="205"/>
      <c r="B2949" s="205"/>
      <c r="C2949" s="205"/>
      <c r="D2949" s="205"/>
      <c r="E2949" s="205"/>
      <c r="F2949" s="205"/>
      <c r="G2949" s="205"/>
      <c r="H2949" s="205"/>
      <c r="I2949" s="205"/>
      <c r="J2949" s="205"/>
      <c r="K2949" s="205"/>
      <c r="L2949" s="205"/>
      <c r="M2949" s="205"/>
      <c r="N2949" s="205"/>
      <c r="O2949" s="205"/>
      <c r="P2949" s="205"/>
      <c r="Q2949" s="205"/>
      <c r="R2949" s="205"/>
      <c r="S2949" s="205"/>
      <c r="T2949" s="205"/>
      <c r="X2949" s="205"/>
      <c r="Y2949" s="205"/>
      <c r="AG2949" s="787"/>
    </row>
    <row r="2950" spans="1:33" x14ac:dyDescent="0.2">
      <c r="A2950" s="205"/>
      <c r="B2950" s="205"/>
      <c r="C2950" s="205"/>
      <c r="D2950" s="205"/>
      <c r="E2950" s="205"/>
      <c r="F2950" s="205"/>
      <c r="G2950" s="205"/>
      <c r="H2950" s="205"/>
      <c r="I2950" s="205"/>
      <c r="J2950" s="205"/>
      <c r="K2950" s="205"/>
      <c r="L2950" s="205"/>
      <c r="M2950" s="205"/>
      <c r="N2950" s="205"/>
      <c r="O2950" s="205"/>
      <c r="P2950" s="205"/>
      <c r="Q2950" s="205"/>
      <c r="R2950" s="205"/>
      <c r="S2950" s="205"/>
      <c r="T2950" s="205"/>
      <c r="X2950" s="205"/>
      <c r="Y2950" s="205"/>
      <c r="AG2950" s="787"/>
    </row>
    <row r="2951" spans="1:33" x14ac:dyDescent="0.2">
      <c r="A2951" s="205"/>
      <c r="B2951" s="205"/>
      <c r="C2951" s="205"/>
      <c r="D2951" s="205"/>
      <c r="E2951" s="205"/>
      <c r="F2951" s="205"/>
      <c r="G2951" s="205"/>
      <c r="H2951" s="205"/>
      <c r="I2951" s="205"/>
      <c r="J2951" s="205"/>
      <c r="K2951" s="205"/>
      <c r="L2951" s="205"/>
      <c r="M2951" s="205"/>
      <c r="N2951" s="205"/>
      <c r="O2951" s="205"/>
      <c r="P2951" s="205"/>
      <c r="Q2951" s="205"/>
      <c r="R2951" s="205"/>
      <c r="S2951" s="205"/>
      <c r="T2951" s="205"/>
      <c r="X2951" s="205"/>
      <c r="Y2951" s="205"/>
      <c r="AG2951" s="787"/>
    </row>
    <row r="2952" spans="1:33" x14ac:dyDescent="0.2">
      <c r="A2952" s="205"/>
      <c r="B2952" s="205"/>
      <c r="C2952" s="205"/>
      <c r="D2952" s="205"/>
      <c r="E2952" s="205"/>
      <c r="F2952" s="205"/>
      <c r="G2952" s="205"/>
      <c r="H2952" s="205"/>
      <c r="I2952" s="205"/>
      <c r="J2952" s="205"/>
      <c r="K2952" s="205"/>
      <c r="L2952" s="205"/>
      <c r="M2952" s="205"/>
      <c r="N2952" s="205"/>
      <c r="O2952" s="205"/>
      <c r="P2952" s="205"/>
      <c r="Q2952" s="205"/>
      <c r="R2952" s="205"/>
      <c r="S2952" s="205"/>
      <c r="T2952" s="205"/>
      <c r="X2952" s="205"/>
      <c r="Y2952" s="205"/>
      <c r="AG2952" s="787"/>
    </row>
    <row r="2953" spans="1:33" x14ac:dyDescent="0.2">
      <c r="A2953" s="205"/>
      <c r="B2953" s="205"/>
      <c r="C2953" s="205"/>
      <c r="D2953" s="205"/>
      <c r="E2953" s="205"/>
      <c r="F2953" s="205"/>
      <c r="G2953" s="205"/>
      <c r="H2953" s="205"/>
      <c r="I2953" s="205"/>
      <c r="J2953" s="205"/>
      <c r="K2953" s="205"/>
      <c r="L2953" s="205"/>
      <c r="M2953" s="205"/>
      <c r="N2953" s="205"/>
      <c r="O2953" s="205"/>
      <c r="P2953" s="205"/>
      <c r="Q2953" s="205"/>
      <c r="R2953" s="205"/>
      <c r="S2953" s="205"/>
      <c r="T2953" s="205"/>
      <c r="X2953" s="205"/>
      <c r="Y2953" s="205"/>
      <c r="AG2953" s="787"/>
    </row>
    <row r="2954" spans="1:33" x14ac:dyDescent="0.2">
      <c r="A2954" s="205"/>
      <c r="B2954" s="205"/>
      <c r="C2954" s="205"/>
      <c r="D2954" s="205"/>
      <c r="E2954" s="205"/>
      <c r="F2954" s="205"/>
      <c r="G2954" s="205"/>
      <c r="H2954" s="205"/>
      <c r="I2954" s="205"/>
      <c r="J2954" s="205"/>
      <c r="K2954" s="205"/>
      <c r="L2954" s="205"/>
      <c r="M2954" s="205"/>
      <c r="N2954" s="205"/>
      <c r="O2954" s="205"/>
      <c r="P2954" s="205"/>
      <c r="Q2954" s="205"/>
      <c r="R2954" s="205"/>
      <c r="S2954" s="205"/>
      <c r="T2954" s="205"/>
      <c r="X2954" s="205"/>
      <c r="Y2954" s="205"/>
      <c r="AG2954" s="787"/>
    </row>
    <row r="2955" spans="1:33" x14ac:dyDescent="0.2">
      <c r="A2955" s="205"/>
      <c r="B2955" s="205"/>
      <c r="C2955" s="205"/>
      <c r="D2955" s="205"/>
      <c r="E2955" s="205"/>
      <c r="F2955" s="205"/>
      <c r="G2955" s="205"/>
      <c r="H2955" s="205"/>
      <c r="I2955" s="205"/>
      <c r="J2955" s="205"/>
      <c r="K2955" s="205"/>
      <c r="L2955" s="205"/>
      <c r="M2955" s="205"/>
      <c r="N2955" s="205"/>
      <c r="O2955" s="205"/>
      <c r="P2955" s="205"/>
      <c r="Q2955" s="205"/>
      <c r="R2955" s="205"/>
      <c r="S2955" s="205"/>
      <c r="T2955" s="205"/>
      <c r="X2955" s="205"/>
      <c r="Y2955" s="205"/>
      <c r="AG2955" s="787"/>
    </row>
    <row r="2956" spans="1:33" x14ac:dyDescent="0.2">
      <c r="A2956" s="205"/>
      <c r="B2956" s="205"/>
      <c r="C2956" s="205"/>
      <c r="D2956" s="205"/>
      <c r="E2956" s="205"/>
      <c r="F2956" s="205"/>
      <c r="G2956" s="205"/>
      <c r="H2956" s="205"/>
      <c r="I2956" s="205"/>
      <c r="J2956" s="205"/>
      <c r="K2956" s="205"/>
      <c r="L2956" s="205"/>
      <c r="M2956" s="205"/>
      <c r="N2956" s="205"/>
      <c r="O2956" s="205"/>
      <c r="P2956" s="205"/>
      <c r="Q2956" s="205"/>
      <c r="R2956" s="205"/>
      <c r="S2956" s="205"/>
      <c r="T2956" s="205"/>
      <c r="X2956" s="205"/>
      <c r="Y2956" s="205"/>
      <c r="AG2956" s="787"/>
    </row>
    <row r="2957" spans="1:33" x14ac:dyDescent="0.2">
      <c r="A2957" s="205"/>
      <c r="B2957" s="205"/>
      <c r="C2957" s="205"/>
      <c r="D2957" s="205"/>
      <c r="E2957" s="205"/>
      <c r="F2957" s="205"/>
      <c r="G2957" s="205"/>
      <c r="H2957" s="205"/>
      <c r="I2957" s="205"/>
      <c r="J2957" s="205"/>
      <c r="K2957" s="205"/>
      <c r="L2957" s="205"/>
      <c r="M2957" s="205"/>
      <c r="N2957" s="205"/>
      <c r="O2957" s="205"/>
      <c r="P2957" s="205"/>
      <c r="Q2957" s="205"/>
      <c r="R2957" s="205"/>
      <c r="S2957" s="205"/>
      <c r="T2957" s="205"/>
      <c r="X2957" s="205"/>
      <c r="Y2957" s="205"/>
      <c r="AG2957" s="787"/>
    </row>
    <row r="2958" spans="1:33" x14ac:dyDescent="0.2">
      <c r="A2958" s="205"/>
      <c r="B2958" s="205"/>
      <c r="C2958" s="205"/>
      <c r="D2958" s="205"/>
      <c r="E2958" s="205"/>
      <c r="F2958" s="205"/>
      <c r="G2958" s="205"/>
      <c r="H2958" s="205"/>
      <c r="I2958" s="205"/>
      <c r="J2958" s="205"/>
      <c r="K2958" s="205"/>
      <c r="L2958" s="205"/>
      <c r="M2958" s="205"/>
      <c r="N2958" s="205"/>
      <c r="O2958" s="205"/>
      <c r="P2958" s="205"/>
      <c r="Q2958" s="205"/>
      <c r="R2958" s="205"/>
      <c r="S2958" s="205"/>
      <c r="T2958" s="205"/>
      <c r="X2958" s="205"/>
      <c r="Y2958" s="205"/>
      <c r="AG2958" s="787"/>
    </row>
    <row r="2959" spans="1:33" x14ac:dyDescent="0.2">
      <c r="A2959" s="205"/>
      <c r="B2959" s="205"/>
      <c r="C2959" s="205"/>
      <c r="D2959" s="205"/>
      <c r="E2959" s="205"/>
      <c r="F2959" s="205"/>
      <c r="G2959" s="205"/>
      <c r="H2959" s="205"/>
      <c r="I2959" s="205"/>
      <c r="J2959" s="205"/>
      <c r="K2959" s="205"/>
      <c r="L2959" s="205"/>
      <c r="M2959" s="205"/>
      <c r="N2959" s="205"/>
      <c r="O2959" s="205"/>
      <c r="P2959" s="205"/>
      <c r="Q2959" s="205"/>
      <c r="R2959" s="205"/>
      <c r="S2959" s="205"/>
      <c r="T2959" s="205"/>
      <c r="X2959" s="205"/>
      <c r="Y2959" s="205"/>
      <c r="AG2959" s="787"/>
    </row>
    <row r="2960" spans="1:33" x14ac:dyDescent="0.2">
      <c r="A2960" s="205"/>
      <c r="B2960" s="205"/>
      <c r="C2960" s="205"/>
      <c r="D2960" s="205"/>
      <c r="E2960" s="205"/>
      <c r="F2960" s="205"/>
      <c r="G2960" s="205"/>
      <c r="H2960" s="205"/>
      <c r="I2960" s="205"/>
      <c r="J2960" s="205"/>
      <c r="K2960" s="205"/>
      <c r="L2960" s="205"/>
      <c r="M2960" s="205"/>
      <c r="N2960" s="205"/>
      <c r="O2960" s="205"/>
      <c r="P2960" s="205"/>
      <c r="Q2960" s="205"/>
      <c r="R2960" s="205"/>
      <c r="S2960" s="205"/>
      <c r="T2960" s="205"/>
      <c r="X2960" s="205"/>
      <c r="Y2960" s="205"/>
      <c r="AG2960" s="787"/>
    </row>
    <row r="2961" spans="1:33" x14ac:dyDescent="0.2">
      <c r="A2961" s="205"/>
      <c r="B2961" s="205"/>
      <c r="C2961" s="205"/>
      <c r="D2961" s="205"/>
      <c r="E2961" s="205"/>
      <c r="F2961" s="205"/>
      <c r="G2961" s="205"/>
      <c r="H2961" s="205"/>
      <c r="I2961" s="205"/>
      <c r="J2961" s="205"/>
      <c r="K2961" s="205"/>
      <c r="L2961" s="205"/>
      <c r="M2961" s="205"/>
      <c r="N2961" s="205"/>
      <c r="O2961" s="205"/>
      <c r="P2961" s="205"/>
      <c r="Q2961" s="205"/>
      <c r="R2961" s="205"/>
      <c r="S2961" s="205"/>
      <c r="T2961" s="205"/>
      <c r="X2961" s="205"/>
      <c r="Y2961" s="205"/>
      <c r="AG2961" s="787"/>
    </row>
    <row r="2962" spans="1:33" x14ac:dyDescent="0.2">
      <c r="A2962" s="205"/>
      <c r="B2962" s="205"/>
      <c r="C2962" s="205"/>
      <c r="D2962" s="205"/>
      <c r="E2962" s="205"/>
      <c r="F2962" s="205"/>
      <c r="G2962" s="205"/>
      <c r="H2962" s="205"/>
      <c r="I2962" s="205"/>
      <c r="J2962" s="205"/>
      <c r="K2962" s="205"/>
      <c r="L2962" s="205"/>
      <c r="M2962" s="205"/>
      <c r="N2962" s="205"/>
      <c r="O2962" s="205"/>
      <c r="P2962" s="205"/>
      <c r="Q2962" s="205"/>
      <c r="R2962" s="205"/>
      <c r="S2962" s="205"/>
      <c r="T2962" s="205"/>
      <c r="X2962" s="205"/>
      <c r="Y2962" s="205"/>
      <c r="AG2962" s="787"/>
    </row>
    <row r="2963" spans="1:33" x14ac:dyDescent="0.2">
      <c r="A2963" s="205"/>
      <c r="B2963" s="205"/>
      <c r="C2963" s="205"/>
      <c r="D2963" s="205"/>
      <c r="E2963" s="205"/>
      <c r="F2963" s="205"/>
      <c r="G2963" s="205"/>
      <c r="H2963" s="205"/>
      <c r="I2963" s="205"/>
      <c r="J2963" s="205"/>
      <c r="K2963" s="205"/>
      <c r="L2963" s="205"/>
      <c r="M2963" s="205"/>
      <c r="N2963" s="205"/>
      <c r="O2963" s="205"/>
      <c r="P2963" s="205"/>
      <c r="Q2963" s="205"/>
      <c r="R2963" s="205"/>
      <c r="S2963" s="205"/>
      <c r="T2963" s="205"/>
      <c r="X2963" s="205"/>
      <c r="Y2963" s="205"/>
      <c r="AG2963" s="787"/>
    </row>
    <row r="2964" spans="1:33" x14ac:dyDescent="0.2">
      <c r="A2964" s="205"/>
      <c r="B2964" s="205"/>
      <c r="C2964" s="205"/>
      <c r="D2964" s="205"/>
      <c r="E2964" s="205"/>
      <c r="F2964" s="205"/>
      <c r="G2964" s="205"/>
      <c r="H2964" s="205"/>
      <c r="I2964" s="205"/>
      <c r="J2964" s="205"/>
      <c r="K2964" s="205"/>
      <c r="L2964" s="205"/>
      <c r="M2964" s="205"/>
      <c r="N2964" s="205"/>
      <c r="O2964" s="205"/>
      <c r="P2964" s="205"/>
      <c r="Q2964" s="205"/>
      <c r="R2964" s="205"/>
      <c r="S2964" s="205"/>
      <c r="T2964" s="205"/>
      <c r="X2964" s="205"/>
      <c r="Y2964" s="205"/>
      <c r="AG2964" s="787"/>
    </row>
    <row r="2965" spans="1:33" x14ac:dyDescent="0.2">
      <c r="A2965" s="205"/>
      <c r="B2965" s="205"/>
      <c r="C2965" s="205"/>
      <c r="D2965" s="205"/>
      <c r="E2965" s="205"/>
      <c r="F2965" s="205"/>
      <c r="G2965" s="205"/>
      <c r="H2965" s="205"/>
      <c r="I2965" s="205"/>
      <c r="J2965" s="205"/>
      <c r="K2965" s="205"/>
      <c r="L2965" s="205"/>
      <c r="M2965" s="205"/>
      <c r="N2965" s="205"/>
      <c r="O2965" s="205"/>
      <c r="P2965" s="205"/>
      <c r="Q2965" s="205"/>
      <c r="R2965" s="205"/>
      <c r="S2965" s="205"/>
      <c r="T2965" s="205"/>
      <c r="X2965" s="205"/>
      <c r="Y2965" s="205"/>
      <c r="AG2965" s="787"/>
    </row>
    <row r="2966" spans="1:33" x14ac:dyDescent="0.2">
      <c r="A2966" s="205"/>
      <c r="B2966" s="205"/>
      <c r="C2966" s="205"/>
      <c r="D2966" s="205"/>
      <c r="E2966" s="205"/>
      <c r="F2966" s="205"/>
      <c r="G2966" s="205"/>
      <c r="H2966" s="205"/>
      <c r="I2966" s="205"/>
      <c r="J2966" s="205"/>
      <c r="K2966" s="205"/>
      <c r="L2966" s="205"/>
      <c r="M2966" s="205"/>
      <c r="N2966" s="205"/>
      <c r="O2966" s="205"/>
      <c r="P2966" s="205"/>
      <c r="Q2966" s="205"/>
      <c r="R2966" s="205"/>
      <c r="S2966" s="205"/>
      <c r="T2966" s="205"/>
      <c r="X2966" s="205"/>
      <c r="Y2966" s="205"/>
      <c r="AG2966" s="787"/>
    </row>
    <row r="2967" spans="1:33" x14ac:dyDescent="0.2">
      <c r="A2967" s="205"/>
      <c r="B2967" s="205"/>
      <c r="C2967" s="205"/>
      <c r="D2967" s="205"/>
      <c r="E2967" s="205"/>
      <c r="F2967" s="205"/>
      <c r="G2967" s="205"/>
      <c r="H2967" s="205"/>
      <c r="I2967" s="205"/>
      <c r="J2967" s="205"/>
      <c r="K2967" s="205"/>
      <c r="L2967" s="205"/>
      <c r="M2967" s="205"/>
      <c r="N2967" s="205"/>
      <c r="O2967" s="205"/>
      <c r="P2967" s="205"/>
      <c r="Q2967" s="205"/>
      <c r="R2967" s="205"/>
      <c r="S2967" s="205"/>
      <c r="T2967" s="205"/>
      <c r="X2967" s="205"/>
      <c r="Y2967" s="205"/>
      <c r="AG2967" s="787"/>
    </row>
    <row r="2968" spans="1:33" x14ac:dyDescent="0.2">
      <c r="A2968" s="205"/>
      <c r="B2968" s="205"/>
      <c r="C2968" s="205"/>
      <c r="D2968" s="205"/>
      <c r="E2968" s="205"/>
      <c r="F2968" s="205"/>
      <c r="G2968" s="205"/>
      <c r="H2968" s="205"/>
      <c r="I2968" s="205"/>
      <c r="J2968" s="205"/>
      <c r="K2968" s="205"/>
      <c r="L2968" s="205"/>
      <c r="M2968" s="205"/>
      <c r="N2968" s="205"/>
      <c r="O2968" s="205"/>
      <c r="P2968" s="205"/>
      <c r="Q2968" s="205"/>
      <c r="R2968" s="205"/>
      <c r="S2968" s="205"/>
      <c r="T2968" s="205"/>
      <c r="X2968" s="205"/>
      <c r="Y2968" s="205"/>
      <c r="AG2968" s="787"/>
    </row>
    <row r="2969" spans="1:33" x14ac:dyDescent="0.2">
      <c r="A2969" s="205"/>
      <c r="B2969" s="205"/>
      <c r="C2969" s="205"/>
      <c r="D2969" s="205"/>
      <c r="E2969" s="205"/>
      <c r="F2969" s="205"/>
      <c r="G2969" s="205"/>
      <c r="H2969" s="205"/>
      <c r="I2969" s="205"/>
      <c r="J2969" s="205"/>
      <c r="K2969" s="205"/>
      <c r="L2969" s="205"/>
      <c r="M2969" s="205"/>
      <c r="N2969" s="205"/>
      <c r="O2969" s="205"/>
      <c r="P2969" s="205"/>
      <c r="Q2969" s="205"/>
      <c r="R2969" s="205"/>
      <c r="S2969" s="205"/>
      <c r="T2969" s="205"/>
      <c r="X2969" s="205"/>
      <c r="Y2969" s="205"/>
      <c r="AG2969" s="787"/>
    </row>
    <row r="2970" spans="1:33" x14ac:dyDescent="0.2">
      <c r="A2970" s="205"/>
      <c r="B2970" s="205"/>
      <c r="C2970" s="205"/>
      <c r="D2970" s="205"/>
      <c r="E2970" s="205"/>
      <c r="F2970" s="205"/>
      <c r="G2970" s="205"/>
      <c r="H2970" s="205"/>
      <c r="I2970" s="205"/>
      <c r="J2970" s="205"/>
      <c r="K2970" s="205"/>
      <c r="L2970" s="205"/>
      <c r="M2970" s="205"/>
      <c r="N2970" s="205"/>
      <c r="O2970" s="205"/>
      <c r="P2970" s="205"/>
      <c r="Q2970" s="205"/>
      <c r="R2970" s="205"/>
      <c r="S2970" s="205"/>
      <c r="T2970" s="205"/>
      <c r="X2970" s="205"/>
      <c r="Y2970" s="205"/>
      <c r="AG2970" s="787"/>
    </row>
    <row r="2971" spans="1:33" x14ac:dyDescent="0.2">
      <c r="A2971" s="205"/>
      <c r="B2971" s="205"/>
      <c r="C2971" s="205"/>
      <c r="D2971" s="205"/>
      <c r="E2971" s="205"/>
      <c r="F2971" s="205"/>
      <c r="G2971" s="205"/>
      <c r="H2971" s="205"/>
      <c r="I2971" s="205"/>
      <c r="J2971" s="205"/>
      <c r="K2971" s="205"/>
      <c r="L2971" s="205"/>
      <c r="M2971" s="205"/>
      <c r="N2971" s="205"/>
      <c r="O2971" s="205"/>
      <c r="P2971" s="205"/>
      <c r="Q2971" s="205"/>
      <c r="R2971" s="205"/>
      <c r="S2971" s="205"/>
      <c r="T2971" s="205"/>
      <c r="X2971" s="205"/>
      <c r="Y2971" s="205"/>
      <c r="AG2971" s="787"/>
    </row>
    <row r="2972" spans="1:33" x14ac:dyDescent="0.2">
      <c r="A2972" s="205"/>
      <c r="B2972" s="205"/>
      <c r="C2972" s="205"/>
      <c r="D2972" s="205"/>
      <c r="E2972" s="205"/>
      <c r="F2972" s="205"/>
      <c r="G2972" s="205"/>
      <c r="H2972" s="205"/>
      <c r="I2972" s="205"/>
      <c r="J2972" s="205"/>
      <c r="K2972" s="205"/>
      <c r="L2972" s="205"/>
      <c r="M2972" s="205"/>
      <c r="N2972" s="205"/>
      <c r="O2972" s="205"/>
      <c r="P2972" s="205"/>
      <c r="Q2972" s="205"/>
      <c r="R2972" s="205"/>
      <c r="S2972" s="205"/>
      <c r="T2972" s="205"/>
      <c r="X2972" s="205"/>
      <c r="Y2972" s="205"/>
      <c r="AG2972" s="787"/>
    </row>
    <row r="2973" spans="1:33" x14ac:dyDescent="0.2">
      <c r="A2973" s="205"/>
      <c r="B2973" s="205"/>
      <c r="C2973" s="205"/>
      <c r="D2973" s="205"/>
      <c r="E2973" s="205"/>
      <c r="F2973" s="205"/>
      <c r="G2973" s="205"/>
      <c r="H2973" s="205"/>
      <c r="I2973" s="205"/>
      <c r="J2973" s="205"/>
      <c r="K2973" s="205"/>
      <c r="L2973" s="205"/>
      <c r="M2973" s="205"/>
      <c r="N2973" s="205"/>
      <c r="O2973" s="205"/>
      <c r="P2973" s="205"/>
      <c r="Q2973" s="205"/>
      <c r="R2973" s="205"/>
      <c r="S2973" s="205"/>
      <c r="T2973" s="205"/>
      <c r="X2973" s="205"/>
      <c r="Y2973" s="205"/>
      <c r="AG2973" s="787"/>
    </row>
    <row r="2974" spans="1:33" x14ac:dyDescent="0.2">
      <c r="A2974" s="205"/>
      <c r="B2974" s="205"/>
      <c r="C2974" s="205"/>
      <c r="D2974" s="205"/>
      <c r="E2974" s="205"/>
      <c r="F2974" s="205"/>
      <c r="G2974" s="205"/>
      <c r="H2974" s="205"/>
      <c r="I2974" s="205"/>
      <c r="J2974" s="205"/>
      <c r="K2974" s="205"/>
      <c r="L2974" s="205"/>
      <c r="M2974" s="205"/>
      <c r="N2974" s="205"/>
      <c r="O2974" s="205"/>
      <c r="P2974" s="205"/>
      <c r="Q2974" s="205"/>
      <c r="R2974" s="205"/>
      <c r="S2974" s="205"/>
      <c r="T2974" s="205"/>
      <c r="X2974" s="205"/>
      <c r="Y2974" s="205"/>
      <c r="AG2974" s="787"/>
    </row>
    <row r="2975" spans="1:33" x14ac:dyDescent="0.2">
      <c r="A2975" s="205"/>
      <c r="B2975" s="205"/>
      <c r="C2975" s="205"/>
      <c r="D2975" s="205"/>
      <c r="E2975" s="205"/>
      <c r="F2975" s="205"/>
      <c r="G2975" s="205"/>
      <c r="H2975" s="205"/>
      <c r="I2975" s="205"/>
      <c r="J2975" s="205"/>
      <c r="K2975" s="205"/>
      <c r="L2975" s="205"/>
      <c r="M2975" s="205"/>
      <c r="N2975" s="205"/>
      <c r="O2975" s="205"/>
      <c r="P2975" s="205"/>
      <c r="Q2975" s="205"/>
      <c r="R2975" s="205"/>
      <c r="S2975" s="205"/>
      <c r="T2975" s="205"/>
      <c r="X2975" s="205"/>
      <c r="Y2975" s="205"/>
      <c r="AG2975" s="787"/>
    </row>
    <row r="2976" spans="1:33" x14ac:dyDescent="0.2">
      <c r="A2976" s="205"/>
      <c r="B2976" s="205"/>
      <c r="C2976" s="205"/>
      <c r="D2976" s="205"/>
      <c r="E2976" s="205"/>
      <c r="F2976" s="205"/>
      <c r="G2976" s="205"/>
      <c r="H2976" s="205"/>
      <c r="I2976" s="205"/>
      <c r="J2976" s="205"/>
      <c r="K2976" s="205"/>
      <c r="L2976" s="205"/>
      <c r="M2976" s="205"/>
      <c r="N2976" s="205"/>
      <c r="O2976" s="205"/>
      <c r="P2976" s="205"/>
      <c r="Q2976" s="205"/>
      <c r="R2976" s="205"/>
      <c r="S2976" s="205"/>
      <c r="T2976" s="205"/>
      <c r="X2976" s="205"/>
      <c r="Y2976" s="205"/>
      <c r="AG2976" s="787"/>
    </row>
    <row r="2977" spans="1:33" x14ac:dyDescent="0.2">
      <c r="A2977" s="205"/>
      <c r="B2977" s="205"/>
      <c r="C2977" s="205"/>
      <c r="D2977" s="205"/>
      <c r="E2977" s="205"/>
      <c r="F2977" s="205"/>
      <c r="G2977" s="205"/>
      <c r="H2977" s="205"/>
      <c r="I2977" s="205"/>
      <c r="J2977" s="205"/>
      <c r="K2977" s="205"/>
      <c r="L2977" s="205"/>
      <c r="M2977" s="205"/>
      <c r="N2977" s="205"/>
      <c r="O2977" s="205"/>
      <c r="P2977" s="205"/>
      <c r="Q2977" s="205"/>
      <c r="R2977" s="205"/>
      <c r="S2977" s="205"/>
      <c r="T2977" s="205"/>
      <c r="X2977" s="205"/>
      <c r="Y2977" s="205"/>
      <c r="AG2977" s="787"/>
    </row>
    <row r="2978" spans="1:33" x14ac:dyDescent="0.2">
      <c r="A2978" s="205"/>
      <c r="B2978" s="205"/>
      <c r="C2978" s="205"/>
      <c r="D2978" s="205"/>
      <c r="E2978" s="205"/>
      <c r="F2978" s="205"/>
      <c r="G2978" s="205"/>
      <c r="H2978" s="205"/>
      <c r="I2978" s="205"/>
      <c r="J2978" s="205"/>
      <c r="K2978" s="205"/>
      <c r="L2978" s="205"/>
      <c r="M2978" s="205"/>
      <c r="N2978" s="205"/>
      <c r="O2978" s="205"/>
      <c r="P2978" s="205"/>
      <c r="Q2978" s="205"/>
      <c r="R2978" s="205"/>
      <c r="S2978" s="205"/>
      <c r="T2978" s="205"/>
      <c r="X2978" s="205"/>
      <c r="Y2978" s="205"/>
      <c r="AG2978" s="787"/>
    </row>
    <row r="2979" spans="1:33" x14ac:dyDescent="0.2">
      <c r="A2979" s="205"/>
      <c r="B2979" s="205"/>
      <c r="C2979" s="205"/>
      <c r="D2979" s="205"/>
      <c r="E2979" s="205"/>
      <c r="F2979" s="205"/>
      <c r="G2979" s="205"/>
      <c r="H2979" s="205"/>
      <c r="I2979" s="205"/>
      <c r="J2979" s="205"/>
      <c r="K2979" s="205"/>
      <c r="L2979" s="205"/>
      <c r="M2979" s="205"/>
      <c r="N2979" s="205"/>
      <c r="O2979" s="205"/>
      <c r="P2979" s="205"/>
      <c r="Q2979" s="205"/>
      <c r="R2979" s="205"/>
      <c r="S2979" s="205"/>
      <c r="T2979" s="205"/>
      <c r="X2979" s="205"/>
      <c r="Y2979" s="205"/>
      <c r="AG2979" s="787"/>
    </row>
    <row r="2980" spans="1:33" x14ac:dyDescent="0.2">
      <c r="A2980" s="205"/>
      <c r="B2980" s="205"/>
      <c r="C2980" s="205"/>
      <c r="D2980" s="205"/>
      <c r="E2980" s="205"/>
      <c r="F2980" s="205"/>
      <c r="G2980" s="205"/>
      <c r="H2980" s="205"/>
      <c r="I2980" s="205"/>
      <c r="J2980" s="205"/>
      <c r="K2980" s="205"/>
      <c r="L2980" s="205"/>
      <c r="M2980" s="205"/>
      <c r="N2980" s="205"/>
      <c r="O2980" s="205"/>
      <c r="P2980" s="205"/>
      <c r="Q2980" s="205"/>
      <c r="R2980" s="205"/>
      <c r="S2980" s="205"/>
      <c r="T2980" s="205"/>
      <c r="X2980" s="205"/>
      <c r="Y2980" s="205"/>
      <c r="AG2980" s="787"/>
    </row>
    <row r="2981" spans="1:33" x14ac:dyDescent="0.2">
      <c r="A2981" s="205"/>
      <c r="B2981" s="205"/>
      <c r="C2981" s="205"/>
      <c r="D2981" s="205"/>
      <c r="E2981" s="205"/>
      <c r="F2981" s="205"/>
      <c r="G2981" s="205"/>
      <c r="H2981" s="205"/>
      <c r="I2981" s="205"/>
      <c r="J2981" s="205"/>
      <c r="K2981" s="205"/>
      <c r="L2981" s="205"/>
      <c r="M2981" s="205"/>
      <c r="N2981" s="205"/>
      <c r="O2981" s="205"/>
      <c r="P2981" s="205"/>
      <c r="Q2981" s="205"/>
      <c r="R2981" s="205"/>
      <c r="S2981" s="205"/>
      <c r="T2981" s="205"/>
      <c r="X2981" s="205"/>
      <c r="Y2981" s="205"/>
      <c r="AG2981" s="787"/>
    </row>
    <row r="2982" spans="1:33" x14ac:dyDescent="0.2">
      <c r="A2982" s="205"/>
      <c r="B2982" s="205"/>
      <c r="C2982" s="205"/>
      <c r="D2982" s="205"/>
      <c r="E2982" s="205"/>
      <c r="F2982" s="205"/>
      <c r="G2982" s="205"/>
      <c r="H2982" s="205"/>
      <c r="I2982" s="205"/>
      <c r="J2982" s="205"/>
      <c r="K2982" s="205"/>
      <c r="L2982" s="205"/>
      <c r="M2982" s="205"/>
      <c r="N2982" s="205"/>
      <c r="O2982" s="205"/>
      <c r="P2982" s="205"/>
      <c r="Q2982" s="205"/>
      <c r="R2982" s="205"/>
      <c r="S2982" s="205"/>
      <c r="T2982" s="205"/>
      <c r="X2982" s="205"/>
      <c r="Y2982" s="205"/>
      <c r="AG2982" s="787"/>
    </row>
    <row r="2983" spans="1:33" x14ac:dyDescent="0.2">
      <c r="A2983" s="205"/>
      <c r="B2983" s="205"/>
      <c r="C2983" s="205"/>
      <c r="D2983" s="205"/>
      <c r="E2983" s="205"/>
      <c r="F2983" s="205"/>
      <c r="G2983" s="205"/>
      <c r="H2983" s="205"/>
      <c r="I2983" s="205"/>
      <c r="J2983" s="205"/>
      <c r="K2983" s="205"/>
      <c r="L2983" s="205"/>
      <c r="M2983" s="205"/>
      <c r="N2983" s="205"/>
      <c r="O2983" s="205"/>
      <c r="P2983" s="205"/>
      <c r="Q2983" s="205"/>
      <c r="R2983" s="205"/>
      <c r="S2983" s="205"/>
      <c r="T2983" s="205"/>
      <c r="X2983" s="205"/>
      <c r="Y2983" s="205"/>
      <c r="AG2983" s="787"/>
    </row>
    <row r="2984" spans="1:33" x14ac:dyDescent="0.2">
      <c r="A2984" s="205"/>
      <c r="B2984" s="205"/>
      <c r="C2984" s="205"/>
      <c r="D2984" s="205"/>
      <c r="E2984" s="205"/>
      <c r="F2984" s="205"/>
      <c r="G2984" s="205"/>
      <c r="H2984" s="205"/>
      <c r="I2984" s="205"/>
      <c r="J2984" s="205"/>
      <c r="K2984" s="205"/>
      <c r="L2984" s="205"/>
      <c r="M2984" s="205"/>
      <c r="N2984" s="205"/>
      <c r="O2984" s="205"/>
      <c r="P2984" s="205"/>
      <c r="Q2984" s="205"/>
      <c r="R2984" s="205"/>
      <c r="S2984" s="205"/>
      <c r="T2984" s="205"/>
      <c r="X2984" s="205"/>
      <c r="Y2984" s="205"/>
      <c r="AG2984" s="787"/>
    </row>
    <row r="2985" spans="1:33" x14ac:dyDescent="0.2">
      <c r="A2985" s="205"/>
      <c r="B2985" s="205"/>
      <c r="C2985" s="205"/>
      <c r="D2985" s="205"/>
      <c r="E2985" s="205"/>
      <c r="F2985" s="205"/>
      <c r="G2985" s="205"/>
      <c r="H2985" s="205"/>
      <c r="I2985" s="205"/>
      <c r="J2985" s="205"/>
      <c r="K2985" s="205"/>
      <c r="L2985" s="205"/>
      <c r="M2985" s="205"/>
      <c r="N2985" s="205"/>
      <c r="O2985" s="205"/>
      <c r="P2985" s="205"/>
      <c r="Q2985" s="205"/>
      <c r="R2985" s="205"/>
      <c r="S2985" s="205"/>
      <c r="T2985" s="205"/>
      <c r="X2985" s="205"/>
      <c r="Y2985" s="205"/>
      <c r="AG2985" s="787"/>
    </row>
    <row r="2986" spans="1:33" x14ac:dyDescent="0.2">
      <c r="A2986" s="205"/>
      <c r="B2986" s="205"/>
      <c r="C2986" s="205"/>
      <c r="D2986" s="205"/>
      <c r="E2986" s="205"/>
      <c r="F2986" s="205"/>
      <c r="G2986" s="205"/>
      <c r="H2986" s="205"/>
      <c r="I2986" s="205"/>
      <c r="J2986" s="205"/>
      <c r="K2986" s="205"/>
      <c r="L2986" s="205"/>
      <c r="M2986" s="205"/>
      <c r="N2986" s="205"/>
      <c r="O2986" s="205"/>
      <c r="P2986" s="205"/>
      <c r="Q2986" s="205"/>
      <c r="R2986" s="205"/>
      <c r="S2986" s="205"/>
      <c r="T2986" s="205"/>
      <c r="X2986" s="205"/>
      <c r="Y2986" s="205"/>
      <c r="AG2986" s="787"/>
    </row>
    <row r="2987" spans="1:33" x14ac:dyDescent="0.2">
      <c r="A2987" s="205"/>
      <c r="B2987" s="205"/>
      <c r="C2987" s="205"/>
      <c r="D2987" s="205"/>
      <c r="E2987" s="205"/>
      <c r="F2987" s="205"/>
      <c r="G2987" s="205"/>
      <c r="H2987" s="205"/>
      <c r="I2987" s="205"/>
      <c r="J2987" s="205"/>
      <c r="K2987" s="205"/>
      <c r="L2987" s="205"/>
      <c r="M2987" s="205"/>
      <c r="N2987" s="205"/>
      <c r="O2987" s="205"/>
      <c r="P2987" s="205"/>
      <c r="Q2987" s="205"/>
      <c r="R2987" s="205"/>
      <c r="S2987" s="205"/>
      <c r="T2987" s="205"/>
      <c r="X2987" s="205"/>
      <c r="Y2987" s="205"/>
      <c r="AG2987" s="787"/>
    </row>
    <row r="2988" spans="1:33" x14ac:dyDescent="0.2">
      <c r="A2988" s="205"/>
      <c r="B2988" s="205"/>
      <c r="C2988" s="205"/>
      <c r="D2988" s="205"/>
      <c r="E2988" s="205"/>
      <c r="F2988" s="205"/>
      <c r="G2988" s="205"/>
      <c r="H2988" s="205"/>
      <c r="I2988" s="205"/>
      <c r="J2988" s="205"/>
      <c r="K2988" s="205"/>
      <c r="L2988" s="205"/>
      <c r="M2988" s="205"/>
      <c r="N2988" s="205"/>
      <c r="O2988" s="205"/>
      <c r="P2988" s="205"/>
      <c r="Q2988" s="205"/>
      <c r="R2988" s="205"/>
      <c r="S2988" s="205"/>
      <c r="T2988" s="205"/>
      <c r="X2988" s="205"/>
      <c r="Y2988" s="205"/>
      <c r="AG2988" s="787"/>
    </row>
    <row r="2989" spans="1:33" x14ac:dyDescent="0.2">
      <c r="A2989" s="205"/>
      <c r="B2989" s="205"/>
      <c r="C2989" s="205"/>
      <c r="D2989" s="205"/>
      <c r="E2989" s="205"/>
      <c r="F2989" s="205"/>
      <c r="G2989" s="205"/>
      <c r="H2989" s="205"/>
      <c r="I2989" s="205"/>
      <c r="J2989" s="205"/>
      <c r="K2989" s="205"/>
      <c r="L2989" s="205"/>
      <c r="M2989" s="205"/>
      <c r="N2989" s="205"/>
      <c r="O2989" s="205"/>
      <c r="P2989" s="205"/>
      <c r="Q2989" s="205"/>
      <c r="R2989" s="205"/>
      <c r="S2989" s="205"/>
      <c r="T2989" s="205"/>
      <c r="X2989" s="205"/>
      <c r="Y2989" s="205"/>
      <c r="AG2989" s="787"/>
    </row>
    <row r="2990" spans="1:33" x14ac:dyDescent="0.2">
      <c r="A2990" s="205"/>
      <c r="B2990" s="205"/>
      <c r="C2990" s="205"/>
      <c r="D2990" s="205"/>
      <c r="E2990" s="205"/>
      <c r="F2990" s="205"/>
      <c r="G2990" s="205"/>
      <c r="H2990" s="205"/>
      <c r="I2990" s="205"/>
      <c r="J2990" s="205"/>
      <c r="K2990" s="205"/>
      <c r="L2990" s="205"/>
      <c r="M2990" s="205"/>
      <c r="N2990" s="205"/>
      <c r="O2990" s="205"/>
      <c r="P2990" s="205"/>
      <c r="Q2990" s="205"/>
      <c r="R2990" s="205"/>
      <c r="S2990" s="205"/>
      <c r="T2990" s="205"/>
      <c r="X2990" s="205"/>
      <c r="Y2990" s="205"/>
      <c r="AG2990" s="787"/>
    </row>
    <row r="2991" spans="1:33" x14ac:dyDescent="0.2">
      <c r="A2991" s="205"/>
      <c r="B2991" s="205"/>
      <c r="C2991" s="205"/>
      <c r="D2991" s="205"/>
      <c r="E2991" s="205"/>
      <c r="F2991" s="205"/>
      <c r="G2991" s="205"/>
      <c r="H2991" s="205"/>
      <c r="I2991" s="205"/>
      <c r="J2991" s="205"/>
      <c r="K2991" s="205"/>
      <c r="L2991" s="205"/>
      <c r="M2991" s="205"/>
      <c r="N2991" s="205"/>
      <c r="O2991" s="205"/>
      <c r="P2991" s="205"/>
      <c r="Q2991" s="205"/>
      <c r="R2991" s="205"/>
      <c r="S2991" s="205"/>
      <c r="T2991" s="205"/>
      <c r="X2991" s="205"/>
      <c r="Y2991" s="205"/>
      <c r="AG2991" s="787"/>
    </row>
    <row r="2992" spans="1:33" x14ac:dyDescent="0.2">
      <c r="A2992" s="205"/>
      <c r="B2992" s="205"/>
      <c r="C2992" s="205"/>
      <c r="D2992" s="205"/>
      <c r="E2992" s="205"/>
      <c r="F2992" s="205"/>
      <c r="G2992" s="205"/>
      <c r="H2992" s="205"/>
      <c r="I2992" s="205"/>
      <c r="J2992" s="205"/>
      <c r="K2992" s="205"/>
      <c r="L2992" s="205"/>
      <c r="M2992" s="205"/>
      <c r="N2992" s="205"/>
      <c r="O2992" s="205"/>
      <c r="P2992" s="205"/>
      <c r="Q2992" s="205"/>
      <c r="R2992" s="205"/>
      <c r="S2992" s="205"/>
      <c r="T2992" s="205"/>
      <c r="X2992" s="205"/>
      <c r="Y2992" s="205"/>
      <c r="AG2992" s="787"/>
    </row>
    <row r="2993" spans="1:33" x14ac:dyDescent="0.2">
      <c r="A2993" s="205"/>
      <c r="B2993" s="205"/>
      <c r="C2993" s="205"/>
      <c r="D2993" s="205"/>
      <c r="E2993" s="205"/>
      <c r="F2993" s="205"/>
      <c r="G2993" s="205"/>
      <c r="H2993" s="205"/>
      <c r="I2993" s="205"/>
      <c r="J2993" s="205"/>
      <c r="K2993" s="205"/>
      <c r="L2993" s="205"/>
      <c r="M2993" s="205"/>
      <c r="N2993" s="205"/>
      <c r="O2993" s="205"/>
      <c r="P2993" s="205"/>
      <c r="Q2993" s="205"/>
      <c r="R2993" s="205"/>
      <c r="S2993" s="205"/>
      <c r="T2993" s="205"/>
      <c r="X2993" s="205"/>
      <c r="Y2993" s="205"/>
      <c r="AG2993" s="787"/>
    </row>
    <row r="2994" spans="1:33" x14ac:dyDescent="0.2">
      <c r="A2994" s="205"/>
      <c r="B2994" s="205"/>
      <c r="C2994" s="205"/>
      <c r="D2994" s="205"/>
      <c r="E2994" s="205"/>
      <c r="F2994" s="205"/>
      <c r="G2994" s="205"/>
      <c r="H2994" s="205"/>
      <c r="I2994" s="205"/>
      <c r="J2994" s="205"/>
      <c r="K2994" s="205"/>
      <c r="L2994" s="205"/>
      <c r="M2994" s="205"/>
      <c r="N2994" s="205"/>
      <c r="O2994" s="205"/>
      <c r="P2994" s="205"/>
      <c r="Q2994" s="205"/>
      <c r="R2994" s="205"/>
      <c r="S2994" s="205"/>
      <c r="T2994" s="205"/>
      <c r="X2994" s="205"/>
      <c r="Y2994" s="205"/>
      <c r="AG2994" s="787"/>
    </row>
    <row r="2995" spans="1:33" x14ac:dyDescent="0.2">
      <c r="A2995" s="205"/>
      <c r="B2995" s="205"/>
      <c r="C2995" s="205"/>
      <c r="D2995" s="205"/>
      <c r="E2995" s="205"/>
      <c r="F2995" s="205"/>
      <c r="G2995" s="205"/>
      <c r="H2995" s="205"/>
      <c r="I2995" s="205"/>
      <c r="J2995" s="205"/>
      <c r="K2995" s="205"/>
      <c r="L2995" s="205"/>
      <c r="M2995" s="205"/>
      <c r="N2995" s="205"/>
      <c r="O2995" s="205"/>
      <c r="P2995" s="205"/>
      <c r="Q2995" s="205"/>
      <c r="R2995" s="205"/>
      <c r="S2995" s="205"/>
      <c r="T2995" s="205"/>
      <c r="X2995" s="205"/>
      <c r="Y2995" s="205"/>
      <c r="AG2995" s="787"/>
    </row>
    <row r="2996" spans="1:33" x14ac:dyDescent="0.2">
      <c r="A2996" s="205"/>
      <c r="B2996" s="205"/>
      <c r="C2996" s="205"/>
      <c r="D2996" s="205"/>
      <c r="E2996" s="205"/>
      <c r="F2996" s="205"/>
      <c r="G2996" s="205"/>
      <c r="H2996" s="205"/>
      <c r="I2996" s="205"/>
      <c r="J2996" s="205"/>
      <c r="K2996" s="205"/>
      <c r="L2996" s="205"/>
      <c r="M2996" s="205"/>
      <c r="N2996" s="205"/>
      <c r="O2996" s="205"/>
      <c r="P2996" s="205"/>
      <c r="Q2996" s="205"/>
      <c r="R2996" s="205"/>
      <c r="S2996" s="205"/>
      <c r="T2996" s="205"/>
      <c r="X2996" s="205"/>
      <c r="Y2996" s="205"/>
      <c r="AG2996" s="787"/>
    </row>
    <row r="2997" spans="1:33" x14ac:dyDescent="0.2">
      <c r="A2997" s="205"/>
      <c r="B2997" s="205"/>
      <c r="C2997" s="205"/>
      <c r="D2997" s="205"/>
      <c r="E2997" s="205"/>
      <c r="F2997" s="205"/>
      <c r="G2997" s="205"/>
      <c r="H2997" s="205"/>
      <c r="I2997" s="205"/>
      <c r="J2997" s="205"/>
      <c r="K2997" s="205"/>
      <c r="L2997" s="205"/>
      <c r="M2997" s="205"/>
      <c r="N2997" s="205"/>
      <c r="O2997" s="205"/>
      <c r="P2997" s="205"/>
      <c r="Q2997" s="205"/>
      <c r="R2997" s="205"/>
      <c r="S2997" s="205"/>
      <c r="T2997" s="205"/>
      <c r="X2997" s="205"/>
      <c r="Y2997" s="205"/>
      <c r="AG2997" s="787"/>
    </row>
    <row r="2998" spans="1:33" x14ac:dyDescent="0.2">
      <c r="A2998" s="205"/>
      <c r="B2998" s="205"/>
      <c r="C2998" s="205"/>
      <c r="D2998" s="205"/>
      <c r="E2998" s="205"/>
      <c r="F2998" s="205"/>
      <c r="G2998" s="205"/>
      <c r="H2998" s="205"/>
      <c r="I2998" s="205"/>
      <c r="J2998" s="205"/>
      <c r="K2998" s="205"/>
      <c r="L2998" s="205"/>
      <c r="M2998" s="205"/>
      <c r="N2998" s="205"/>
      <c r="O2998" s="205"/>
      <c r="P2998" s="205"/>
      <c r="Q2998" s="205"/>
      <c r="R2998" s="205"/>
      <c r="S2998" s="205"/>
      <c r="T2998" s="205"/>
      <c r="X2998" s="205"/>
      <c r="Y2998" s="205"/>
      <c r="AG2998" s="787"/>
    </row>
    <row r="2999" spans="1:33" x14ac:dyDescent="0.2">
      <c r="A2999" s="205"/>
      <c r="B2999" s="205"/>
      <c r="C2999" s="205"/>
      <c r="D2999" s="205"/>
      <c r="E2999" s="205"/>
      <c r="F2999" s="205"/>
      <c r="G2999" s="205"/>
      <c r="H2999" s="205"/>
      <c r="I2999" s="205"/>
      <c r="J2999" s="205"/>
      <c r="K2999" s="205"/>
      <c r="L2999" s="205"/>
      <c r="M2999" s="205"/>
      <c r="N2999" s="205"/>
      <c r="O2999" s="205"/>
      <c r="P2999" s="205"/>
      <c r="Q2999" s="205"/>
      <c r="R2999" s="205"/>
      <c r="S2999" s="205"/>
      <c r="T2999" s="205"/>
      <c r="X2999" s="205"/>
      <c r="Y2999" s="205"/>
      <c r="AG2999" s="787"/>
    </row>
    <row r="3000" spans="1:33" x14ac:dyDescent="0.2">
      <c r="A3000" s="205"/>
      <c r="B3000" s="205"/>
      <c r="C3000" s="205"/>
      <c r="D3000" s="205"/>
      <c r="E3000" s="205"/>
      <c r="F3000" s="205"/>
      <c r="G3000" s="205"/>
      <c r="H3000" s="205"/>
      <c r="I3000" s="205"/>
      <c r="J3000" s="205"/>
      <c r="K3000" s="205"/>
      <c r="L3000" s="205"/>
      <c r="M3000" s="205"/>
      <c r="N3000" s="205"/>
      <c r="O3000" s="205"/>
      <c r="P3000" s="205"/>
      <c r="Q3000" s="205"/>
      <c r="R3000" s="205"/>
      <c r="S3000" s="205"/>
      <c r="T3000" s="205"/>
      <c r="X3000" s="205"/>
      <c r="Y3000" s="205"/>
      <c r="AG3000" s="787"/>
    </row>
    <row r="3001" spans="1:33" x14ac:dyDescent="0.2">
      <c r="A3001" s="205"/>
      <c r="B3001" s="205"/>
      <c r="C3001" s="205"/>
      <c r="D3001" s="205"/>
      <c r="E3001" s="205"/>
      <c r="F3001" s="205"/>
      <c r="G3001" s="205"/>
      <c r="H3001" s="205"/>
      <c r="I3001" s="205"/>
      <c r="J3001" s="205"/>
      <c r="K3001" s="205"/>
      <c r="L3001" s="205"/>
      <c r="M3001" s="205"/>
      <c r="N3001" s="205"/>
      <c r="O3001" s="205"/>
      <c r="P3001" s="205"/>
      <c r="Q3001" s="205"/>
      <c r="R3001" s="205"/>
      <c r="S3001" s="205"/>
      <c r="T3001" s="205"/>
      <c r="X3001" s="205"/>
      <c r="Y3001" s="205"/>
      <c r="AG3001" s="787"/>
    </row>
    <row r="3002" spans="1:33" x14ac:dyDescent="0.2">
      <c r="A3002" s="205"/>
      <c r="B3002" s="205"/>
      <c r="C3002" s="205"/>
      <c r="D3002" s="205"/>
      <c r="E3002" s="205"/>
      <c r="F3002" s="205"/>
      <c r="G3002" s="205"/>
      <c r="H3002" s="205"/>
      <c r="I3002" s="205"/>
      <c r="J3002" s="205"/>
      <c r="K3002" s="205"/>
      <c r="L3002" s="205"/>
      <c r="M3002" s="205"/>
      <c r="N3002" s="205"/>
      <c r="O3002" s="205"/>
      <c r="P3002" s="205"/>
      <c r="Q3002" s="205"/>
      <c r="R3002" s="205"/>
      <c r="S3002" s="205"/>
      <c r="T3002" s="205"/>
      <c r="X3002" s="205"/>
      <c r="Y3002" s="205"/>
      <c r="AG3002" s="787"/>
    </row>
    <row r="3003" spans="1:33" x14ac:dyDescent="0.2">
      <c r="A3003" s="205"/>
      <c r="B3003" s="205"/>
      <c r="C3003" s="205"/>
      <c r="D3003" s="205"/>
      <c r="E3003" s="205"/>
      <c r="F3003" s="205"/>
      <c r="G3003" s="205"/>
      <c r="H3003" s="205"/>
      <c r="I3003" s="205"/>
      <c r="J3003" s="205"/>
      <c r="K3003" s="205"/>
      <c r="L3003" s="205"/>
      <c r="M3003" s="205"/>
      <c r="N3003" s="205"/>
      <c r="O3003" s="205"/>
      <c r="P3003" s="205"/>
      <c r="Q3003" s="205"/>
      <c r="R3003" s="205"/>
      <c r="S3003" s="205"/>
      <c r="T3003" s="205"/>
      <c r="X3003" s="205"/>
      <c r="Y3003" s="205"/>
      <c r="AG3003" s="787"/>
    </row>
    <row r="3004" spans="1:33" x14ac:dyDescent="0.2">
      <c r="A3004" s="205"/>
      <c r="B3004" s="205"/>
      <c r="C3004" s="205"/>
      <c r="D3004" s="205"/>
      <c r="E3004" s="205"/>
      <c r="F3004" s="205"/>
      <c r="G3004" s="205"/>
      <c r="H3004" s="205"/>
      <c r="I3004" s="205"/>
      <c r="J3004" s="205"/>
      <c r="K3004" s="205"/>
      <c r="L3004" s="205"/>
      <c r="M3004" s="205"/>
      <c r="N3004" s="205"/>
      <c r="O3004" s="205"/>
      <c r="P3004" s="205"/>
      <c r="Q3004" s="205"/>
      <c r="R3004" s="205"/>
      <c r="S3004" s="205"/>
      <c r="T3004" s="205"/>
      <c r="X3004" s="205"/>
      <c r="Y3004" s="205"/>
      <c r="AG3004" s="787"/>
    </row>
    <row r="3005" spans="1:33" x14ac:dyDescent="0.2">
      <c r="A3005" s="205"/>
      <c r="B3005" s="205"/>
      <c r="C3005" s="205"/>
      <c r="D3005" s="205"/>
      <c r="E3005" s="205"/>
      <c r="F3005" s="205"/>
      <c r="G3005" s="205"/>
      <c r="H3005" s="205"/>
      <c r="I3005" s="205"/>
      <c r="J3005" s="205"/>
      <c r="K3005" s="205"/>
      <c r="L3005" s="205"/>
      <c r="M3005" s="205"/>
      <c r="N3005" s="205"/>
      <c r="O3005" s="205"/>
      <c r="P3005" s="205"/>
      <c r="Q3005" s="205"/>
      <c r="R3005" s="205"/>
      <c r="S3005" s="205"/>
      <c r="T3005" s="205"/>
      <c r="X3005" s="205"/>
      <c r="Y3005" s="205"/>
      <c r="AG3005" s="787"/>
    </row>
    <row r="3006" spans="1:33" x14ac:dyDescent="0.2">
      <c r="A3006" s="205"/>
      <c r="B3006" s="205"/>
      <c r="C3006" s="205"/>
      <c r="D3006" s="205"/>
      <c r="E3006" s="205"/>
      <c r="F3006" s="205"/>
      <c r="G3006" s="205"/>
      <c r="H3006" s="205"/>
      <c r="I3006" s="205"/>
      <c r="J3006" s="205"/>
      <c r="K3006" s="205"/>
      <c r="L3006" s="205"/>
      <c r="M3006" s="205"/>
      <c r="N3006" s="205"/>
      <c r="O3006" s="205"/>
      <c r="P3006" s="205"/>
      <c r="Q3006" s="205"/>
      <c r="R3006" s="205"/>
      <c r="S3006" s="205"/>
      <c r="T3006" s="205"/>
      <c r="X3006" s="205"/>
      <c r="Y3006" s="205"/>
      <c r="AG3006" s="787"/>
    </row>
    <row r="3007" spans="1:33" x14ac:dyDescent="0.2">
      <c r="A3007" s="205"/>
      <c r="B3007" s="205"/>
      <c r="C3007" s="205"/>
      <c r="D3007" s="205"/>
      <c r="E3007" s="205"/>
      <c r="F3007" s="205"/>
      <c r="G3007" s="205"/>
      <c r="H3007" s="205"/>
      <c r="I3007" s="205"/>
      <c r="J3007" s="205"/>
      <c r="K3007" s="205"/>
      <c r="L3007" s="205"/>
      <c r="M3007" s="205"/>
      <c r="N3007" s="205"/>
      <c r="O3007" s="205"/>
      <c r="P3007" s="205"/>
      <c r="Q3007" s="205"/>
      <c r="R3007" s="205"/>
      <c r="S3007" s="205"/>
      <c r="T3007" s="205"/>
      <c r="X3007" s="205"/>
      <c r="Y3007" s="205"/>
      <c r="AG3007" s="787"/>
    </row>
    <row r="3008" spans="1:33" x14ac:dyDescent="0.2">
      <c r="A3008" s="205"/>
      <c r="B3008" s="205"/>
      <c r="C3008" s="205"/>
      <c r="D3008" s="205"/>
      <c r="E3008" s="205"/>
      <c r="F3008" s="205"/>
      <c r="G3008" s="205"/>
      <c r="H3008" s="205"/>
      <c r="I3008" s="205"/>
      <c r="J3008" s="205"/>
      <c r="K3008" s="205"/>
      <c r="L3008" s="205"/>
      <c r="M3008" s="205"/>
      <c r="N3008" s="205"/>
      <c r="O3008" s="205"/>
      <c r="P3008" s="205"/>
      <c r="Q3008" s="205"/>
      <c r="R3008" s="205"/>
      <c r="S3008" s="205"/>
      <c r="T3008" s="205"/>
      <c r="X3008" s="205"/>
      <c r="Y3008" s="205"/>
      <c r="AG3008" s="787"/>
    </row>
    <row r="3009" spans="1:33" x14ac:dyDescent="0.2">
      <c r="A3009" s="205"/>
      <c r="B3009" s="205"/>
      <c r="C3009" s="205"/>
      <c r="D3009" s="205"/>
      <c r="E3009" s="205"/>
      <c r="F3009" s="205"/>
      <c r="G3009" s="205"/>
      <c r="H3009" s="205"/>
      <c r="I3009" s="205"/>
      <c r="J3009" s="205"/>
      <c r="K3009" s="205"/>
      <c r="L3009" s="205"/>
      <c r="M3009" s="205"/>
      <c r="N3009" s="205"/>
      <c r="O3009" s="205"/>
      <c r="P3009" s="205"/>
      <c r="Q3009" s="205"/>
      <c r="R3009" s="205"/>
      <c r="S3009" s="205"/>
      <c r="T3009" s="205"/>
      <c r="X3009" s="205"/>
      <c r="Y3009" s="205"/>
      <c r="AG3009" s="787"/>
    </row>
    <row r="3010" spans="1:33" x14ac:dyDescent="0.2">
      <c r="A3010" s="205"/>
      <c r="B3010" s="205"/>
      <c r="C3010" s="205"/>
      <c r="D3010" s="205"/>
      <c r="E3010" s="205"/>
      <c r="F3010" s="205"/>
      <c r="G3010" s="205"/>
      <c r="H3010" s="205"/>
      <c r="I3010" s="205"/>
      <c r="J3010" s="205"/>
      <c r="K3010" s="205"/>
      <c r="L3010" s="205"/>
      <c r="M3010" s="205"/>
      <c r="N3010" s="205"/>
      <c r="O3010" s="205"/>
      <c r="P3010" s="205"/>
      <c r="Q3010" s="205"/>
      <c r="R3010" s="205"/>
      <c r="S3010" s="205"/>
      <c r="T3010" s="205"/>
      <c r="X3010" s="205"/>
      <c r="Y3010" s="205"/>
      <c r="AG3010" s="787"/>
    </row>
    <row r="3011" spans="1:33" x14ac:dyDescent="0.2">
      <c r="A3011" s="205"/>
      <c r="B3011" s="205"/>
      <c r="C3011" s="205"/>
      <c r="D3011" s="205"/>
      <c r="E3011" s="205"/>
      <c r="F3011" s="205"/>
      <c r="G3011" s="205"/>
      <c r="H3011" s="205"/>
      <c r="I3011" s="205"/>
      <c r="J3011" s="205"/>
      <c r="K3011" s="205"/>
      <c r="L3011" s="205"/>
      <c r="M3011" s="205"/>
      <c r="N3011" s="205"/>
      <c r="O3011" s="205"/>
      <c r="P3011" s="205"/>
      <c r="Q3011" s="205"/>
      <c r="R3011" s="205"/>
      <c r="S3011" s="205"/>
      <c r="T3011" s="205"/>
      <c r="X3011" s="205"/>
      <c r="Y3011" s="205"/>
      <c r="AG3011" s="787"/>
    </row>
    <row r="3012" spans="1:33" x14ac:dyDescent="0.2">
      <c r="A3012" s="205"/>
      <c r="B3012" s="205"/>
      <c r="C3012" s="205"/>
      <c r="D3012" s="205"/>
      <c r="E3012" s="205"/>
      <c r="F3012" s="205"/>
      <c r="G3012" s="205"/>
      <c r="H3012" s="205"/>
      <c r="I3012" s="205"/>
      <c r="J3012" s="205"/>
      <c r="K3012" s="205"/>
      <c r="L3012" s="205"/>
      <c r="M3012" s="205"/>
      <c r="N3012" s="205"/>
      <c r="O3012" s="205"/>
      <c r="P3012" s="205"/>
      <c r="Q3012" s="205"/>
      <c r="R3012" s="205"/>
      <c r="S3012" s="205"/>
      <c r="T3012" s="205"/>
      <c r="X3012" s="205"/>
      <c r="Y3012" s="205"/>
      <c r="AG3012" s="787"/>
    </row>
    <row r="3013" spans="1:33" x14ac:dyDescent="0.2">
      <c r="A3013" s="205"/>
      <c r="B3013" s="205"/>
      <c r="C3013" s="205"/>
      <c r="D3013" s="205"/>
      <c r="E3013" s="205"/>
      <c r="F3013" s="205"/>
      <c r="G3013" s="205"/>
      <c r="H3013" s="205"/>
      <c r="I3013" s="205"/>
      <c r="J3013" s="205"/>
      <c r="K3013" s="205"/>
      <c r="L3013" s="205"/>
      <c r="M3013" s="205"/>
      <c r="N3013" s="205"/>
      <c r="O3013" s="205"/>
      <c r="P3013" s="205"/>
      <c r="Q3013" s="205"/>
      <c r="R3013" s="205"/>
      <c r="S3013" s="205"/>
      <c r="T3013" s="205"/>
      <c r="X3013" s="205"/>
      <c r="Y3013" s="205"/>
      <c r="AG3013" s="787"/>
    </row>
    <row r="3014" spans="1:33" x14ac:dyDescent="0.2">
      <c r="A3014" s="205"/>
      <c r="B3014" s="205"/>
      <c r="C3014" s="205"/>
      <c r="D3014" s="205"/>
      <c r="E3014" s="205"/>
      <c r="F3014" s="205"/>
      <c r="G3014" s="205"/>
      <c r="H3014" s="205"/>
      <c r="I3014" s="205"/>
      <c r="J3014" s="205"/>
      <c r="K3014" s="205"/>
      <c r="L3014" s="205"/>
      <c r="M3014" s="205"/>
      <c r="N3014" s="205"/>
      <c r="O3014" s="205"/>
      <c r="P3014" s="205"/>
      <c r="Q3014" s="205"/>
      <c r="R3014" s="205"/>
      <c r="S3014" s="205"/>
      <c r="T3014" s="205"/>
      <c r="X3014" s="205"/>
      <c r="Y3014" s="205"/>
      <c r="AG3014" s="787"/>
    </row>
    <row r="3015" spans="1:33" x14ac:dyDescent="0.2">
      <c r="A3015" s="205"/>
      <c r="B3015" s="205"/>
      <c r="C3015" s="205"/>
      <c r="D3015" s="205"/>
      <c r="E3015" s="205"/>
      <c r="F3015" s="205"/>
      <c r="G3015" s="205"/>
      <c r="H3015" s="205"/>
      <c r="I3015" s="205"/>
      <c r="J3015" s="205"/>
      <c r="K3015" s="205"/>
      <c r="L3015" s="205"/>
      <c r="M3015" s="205"/>
      <c r="N3015" s="205"/>
      <c r="O3015" s="205"/>
      <c r="P3015" s="205"/>
      <c r="Q3015" s="205"/>
      <c r="R3015" s="205"/>
      <c r="S3015" s="205"/>
      <c r="T3015" s="205"/>
      <c r="X3015" s="205"/>
      <c r="Y3015" s="205"/>
      <c r="AG3015" s="787"/>
    </row>
    <row r="3016" spans="1:33" x14ac:dyDescent="0.2">
      <c r="A3016" s="205"/>
      <c r="B3016" s="205"/>
      <c r="C3016" s="205"/>
      <c r="D3016" s="205"/>
      <c r="E3016" s="205"/>
      <c r="F3016" s="205"/>
      <c r="G3016" s="205"/>
      <c r="H3016" s="205"/>
      <c r="I3016" s="205"/>
      <c r="J3016" s="205"/>
      <c r="K3016" s="205"/>
      <c r="L3016" s="205"/>
      <c r="M3016" s="205"/>
      <c r="N3016" s="205"/>
      <c r="O3016" s="205"/>
      <c r="P3016" s="205"/>
      <c r="Q3016" s="205"/>
      <c r="R3016" s="205"/>
      <c r="S3016" s="205"/>
      <c r="T3016" s="205"/>
      <c r="X3016" s="205"/>
      <c r="Y3016" s="205"/>
      <c r="AG3016" s="787"/>
    </row>
    <row r="3017" spans="1:33" x14ac:dyDescent="0.2">
      <c r="A3017" s="205"/>
      <c r="B3017" s="205"/>
      <c r="C3017" s="205"/>
      <c r="D3017" s="205"/>
      <c r="E3017" s="205"/>
      <c r="F3017" s="205"/>
      <c r="G3017" s="205"/>
      <c r="H3017" s="205"/>
      <c r="I3017" s="205"/>
      <c r="J3017" s="205"/>
      <c r="K3017" s="205"/>
      <c r="L3017" s="205"/>
      <c r="M3017" s="205"/>
      <c r="N3017" s="205"/>
      <c r="O3017" s="205"/>
      <c r="P3017" s="205"/>
      <c r="Q3017" s="205"/>
      <c r="R3017" s="205"/>
      <c r="S3017" s="205"/>
      <c r="T3017" s="205"/>
      <c r="X3017" s="205"/>
      <c r="Y3017" s="205"/>
      <c r="AG3017" s="787"/>
    </row>
    <row r="3018" spans="1:33" x14ac:dyDescent="0.2">
      <c r="A3018" s="205"/>
      <c r="B3018" s="205"/>
      <c r="C3018" s="205"/>
      <c r="D3018" s="205"/>
      <c r="E3018" s="205"/>
      <c r="F3018" s="205"/>
      <c r="G3018" s="205"/>
      <c r="H3018" s="205"/>
      <c r="I3018" s="205"/>
      <c r="J3018" s="205"/>
      <c r="K3018" s="205"/>
      <c r="L3018" s="205"/>
      <c r="M3018" s="205"/>
      <c r="N3018" s="205"/>
      <c r="O3018" s="205"/>
      <c r="P3018" s="205"/>
      <c r="Q3018" s="205"/>
      <c r="R3018" s="205"/>
      <c r="S3018" s="205"/>
      <c r="T3018" s="205"/>
      <c r="X3018" s="205"/>
      <c r="Y3018" s="205"/>
      <c r="AG3018" s="787"/>
    </row>
    <row r="3019" spans="1:33" x14ac:dyDescent="0.2">
      <c r="A3019" s="205"/>
      <c r="B3019" s="205"/>
      <c r="C3019" s="205"/>
      <c r="D3019" s="205"/>
      <c r="E3019" s="205"/>
      <c r="F3019" s="205"/>
      <c r="G3019" s="205"/>
      <c r="H3019" s="205"/>
      <c r="I3019" s="205"/>
      <c r="J3019" s="205"/>
      <c r="K3019" s="205"/>
      <c r="L3019" s="205"/>
      <c r="M3019" s="205"/>
      <c r="N3019" s="205"/>
      <c r="O3019" s="205"/>
      <c r="P3019" s="205"/>
      <c r="Q3019" s="205"/>
      <c r="R3019" s="205"/>
      <c r="S3019" s="205"/>
      <c r="T3019" s="205"/>
      <c r="X3019" s="205"/>
      <c r="Y3019" s="205"/>
      <c r="AG3019" s="787"/>
    </row>
    <row r="3020" spans="1:33" x14ac:dyDescent="0.2">
      <c r="A3020" s="205"/>
      <c r="B3020" s="205"/>
      <c r="C3020" s="205"/>
      <c r="D3020" s="205"/>
      <c r="E3020" s="205"/>
      <c r="F3020" s="205"/>
      <c r="G3020" s="205"/>
      <c r="H3020" s="205"/>
      <c r="I3020" s="205"/>
      <c r="J3020" s="205"/>
      <c r="K3020" s="205"/>
      <c r="L3020" s="205"/>
      <c r="M3020" s="205"/>
      <c r="N3020" s="205"/>
      <c r="O3020" s="205"/>
      <c r="P3020" s="205"/>
      <c r="Q3020" s="205"/>
      <c r="R3020" s="205"/>
      <c r="S3020" s="205"/>
      <c r="T3020" s="205"/>
      <c r="X3020" s="205"/>
      <c r="Y3020" s="205"/>
      <c r="AG3020" s="787"/>
    </row>
    <row r="3021" spans="1:33" x14ac:dyDescent="0.2">
      <c r="A3021" s="205"/>
      <c r="B3021" s="205"/>
      <c r="C3021" s="205"/>
      <c r="D3021" s="205"/>
      <c r="E3021" s="205"/>
      <c r="F3021" s="205"/>
      <c r="G3021" s="205"/>
      <c r="H3021" s="205"/>
      <c r="I3021" s="205"/>
      <c r="J3021" s="205"/>
      <c r="K3021" s="205"/>
      <c r="L3021" s="205"/>
      <c r="M3021" s="205"/>
      <c r="N3021" s="205"/>
      <c r="O3021" s="205"/>
      <c r="P3021" s="205"/>
      <c r="Q3021" s="205"/>
      <c r="R3021" s="205"/>
      <c r="S3021" s="205"/>
      <c r="T3021" s="205"/>
      <c r="X3021" s="205"/>
      <c r="Y3021" s="205"/>
      <c r="AG3021" s="787"/>
    </row>
    <row r="3022" spans="1:33" x14ac:dyDescent="0.2">
      <c r="A3022" s="205"/>
      <c r="B3022" s="205"/>
      <c r="C3022" s="205"/>
      <c r="D3022" s="205"/>
      <c r="E3022" s="205"/>
      <c r="F3022" s="205"/>
      <c r="G3022" s="205"/>
      <c r="H3022" s="205"/>
      <c r="I3022" s="205"/>
      <c r="J3022" s="205"/>
      <c r="K3022" s="205"/>
      <c r="L3022" s="205"/>
      <c r="M3022" s="205"/>
      <c r="N3022" s="205"/>
      <c r="O3022" s="205"/>
      <c r="P3022" s="205"/>
      <c r="Q3022" s="205"/>
      <c r="R3022" s="205"/>
      <c r="S3022" s="205"/>
      <c r="T3022" s="205"/>
      <c r="X3022" s="205"/>
      <c r="Y3022" s="205"/>
      <c r="AG3022" s="787"/>
    </row>
    <row r="3023" spans="1:33" x14ac:dyDescent="0.2">
      <c r="A3023" s="205"/>
      <c r="B3023" s="205"/>
      <c r="C3023" s="205"/>
      <c r="D3023" s="205"/>
      <c r="E3023" s="205"/>
      <c r="F3023" s="205"/>
      <c r="G3023" s="205"/>
      <c r="H3023" s="205"/>
      <c r="I3023" s="205"/>
      <c r="J3023" s="205"/>
      <c r="K3023" s="205"/>
      <c r="L3023" s="205"/>
      <c r="M3023" s="205"/>
      <c r="N3023" s="205"/>
      <c r="O3023" s="205"/>
      <c r="P3023" s="205"/>
      <c r="Q3023" s="205"/>
      <c r="R3023" s="205"/>
      <c r="S3023" s="205"/>
      <c r="T3023" s="205"/>
      <c r="X3023" s="205"/>
      <c r="Y3023" s="205"/>
      <c r="AG3023" s="787"/>
    </row>
    <row r="3024" spans="1:33" x14ac:dyDescent="0.2">
      <c r="A3024" s="205"/>
      <c r="B3024" s="205"/>
      <c r="C3024" s="205"/>
      <c r="D3024" s="205"/>
      <c r="E3024" s="205"/>
      <c r="F3024" s="205"/>
      <c r="G3024" s="205"/>
      <c r="H3024" s="205"/>
      <c r="I3024" s="205"/>
      <c r="J3024" s="205"/>
      <c r="K3024" s="205"/>
      <c r="L3024" s="205"/>
      <c r="M3024" s="205"/>
      <c r="N3024" s="205"/>
      <c r="O3024" s="205"/>
      <c r="P3024" s="205"/>
      <c r="Q3024" s="205"/>
      <c r="R3024" s="205"/>
      <c r="S3024" s="205"/>
      <c r="T3024" s="205"/>
      <c r="X3024" s="205"/>
      <c r="Y3024" s="205"/>
      <c r="AG3024" s="787"/>
    </row>
    <row r="3025" spans="1:33" x14ac:dyDescent="0.2">
      <c r="A3025" s="205"/>
      <c r="B3025" s="205"/>
      <c r="C3025" s="205"/>
      <c r="D3025" s="205"/>
      <c r="E3025" s="205"/>
      <c r="F3025" s="205"/>
      <c r="G3025" s="205"/>
      <c r="H3025" s="205"/>
      <c r="I3025" s="205"/>
      <c r="J3025" s="205"/>
      <c r="K3025" s="205"/>
      <c r="L3025" s="205"/>
      <c r="M3025" s="205"/>
      <c r="N3025" s="205"/>
      <c r="O3025" s="205"/>
      <c r="P3025" s="205"/>
      <c r="Q3025" s="205"/>
      <c r="R3025" s="205"/>
      <c r="S3025" s="205"/>
      <c r="T3025" s="205"/>
      <c r="X3025" s="205"/>
      <c r="Y3025" s="205"/>
      <c r="AG3025" s="787"/>
    </row>
    <row r="3026" spans="1:33" x14ac:dyDescent="0.2">
      <c r="A3026" s="205"/>
      <c r="B3026" s="205"/>
      <c r="C3026" s="205"/>
      <c r="D3026" s="205"/>
      <c r="E3026" s="205"/>
      <c r="F3026" s="205"/>
      <c r="G3026" s="205"/>
      <c r="H3026" s="205"/>
      <c r="I3026" s="205"/>
      <c r="J3026" s="205"/>
      <c r="K3026" s="205"/>
      <c r="L3026" s="205"/>
      <c r="M3026" s="205"/>
      <c r="N3026" s="205"/>
      <c r="O3026" s="205"/>
      <c r="P3026" s="205"/>
      <c r="Q3026" s="205"/>
      <c r="R3026" s="205"/>
      <c r="S3026" s="205"/>
      <c r="T3026" s="205"/>
      <c r="X3026" s="205"/>
      <c r="Y3026" s="205"/>
      <c r="AG3026" s="787"/>
    </row>
    <row r="3027" spans="1:33" x14ac:dyDescent="0.2">
      <c r="A3027" s="205"/>
      <c r="B3027" s="205"/>
      <c r="C3027" s="205"/>
      <c r="D3027" s="205"/>
      <c r="E3027" s="205"/>
      <c r="F3027" s="205"/>
      <c r="G3027" s="205"/>
      <c r="H3027" s="205"/>
      <c r="I3027" s="205"/>
      <c r="J3027" s="205"/>
      <c r="K3027" s="205"/>
      <c r="L3027" s="205"/>
      <c r="M3027" s="205"/>
      <c r="N3027" s="205"/>
      <c r="O3027" s="205"/>
      <c r="P3027" s="205"/>
      <c r="Q3027" s="205"/>
      <c r="R3027" s="205"/>
      <c r="S3027" s="205"/>
      <c r="T3027" s="205"/>
      <c r="X3027" s="205"/>
      <c r="Y3027" s="205"/>
      <c r="AG3027" s="787"/>
    </row>
    <row r="3028" spans="1:33" x14ac:dyDescent="0.2">
      <c r="A3028" s="205"/>
      <c r="B3028" s="205"/>
      <c r="C3028" s="205"/>
      <c r="D3028" s="205"/>
      <c r="E3028" s="205"/>
      <c r="F3028" s="205"/>
      <c r="G3028" s="205"/>
      <c r="H3028" s="205"/>
      <c r="I3028" s="205"/>
      <c r="J3028" s="205"/>
      <c r="K3028" s="205"/>
      <c r="L3028" s="205"/>
      <c r="M3028" s="205"/>
      <c r="N3028" s="205"/>
      <c r="O3028" s="205"/>
      <c r="P3028" s="205"/>
      <c r="Q3028" s="205"/>
      <c r="R3028" s="205"/>
      <c r="S3028" s="205"/>
      <c r="T3028" s="205"/>
      <c r="X3028" s="205"/>
      <c r="Y3028" s="205"/>
      <c r="AG3028" s="787"/>
    </row>
    <row r="3029" spans="1:33" x14ac:dyDescent="0.2">
      <c r="A3029" s="205"/>
      <c r="B3029" s="205"/>
      <c r="C3029" s="205"/>
      <c r="D3029" s="205"/>
      <c r="E3029" s="205"/>
      <c r="F3029" s="205"/>
      <c r="G3029" s="205"/>
      <c r="H3029" s="205"/>
      <c r="I3029" s="205"/>
      <c r="J3029" s="205"/>
      <c r="K3029" s="205"/>
      <c r="L3029" s="205"/>
      <c r="M3029" s="205"/>
      <c r="N3029" s="205"/>
      <c r="O3029" s="205"/>
      <c r="P3029" s="205"/>
      <c r="Q3029" s="205"/>
      <c r="R3029" s="205"/>
      <c r="S3029" s="205"/>
      <c r="T3029" s="205"/>
      <c r="X3029" s="205"/>
      <c r="Y3029" s="205"/>
      <c r="AG3029" s="787"/>
    </row>
    <row r="3030" spans="1:33" x14ac:dyDescent="0.2">
      <c r="A3030" s="205"/>
      <c r="B3030" s="205"/>
      <c r="C3030" s="205"/>
      <c r="D3030" s="205"/>
      <c r="E3030" s="205"/>
      <c r="F3030" s="205"/>
      <c r="G3030" s="205"/>
      <c r="H3030" s="205"/>
      <c r="I3030" s="205"/>
      <c r="J3030" s="205"/>
      <c r="K3030" s="205"/>
      <c r="L3030" s="205"/>
      <c r="M3030" s="205"/>
      <c r="N3030" s="205"/>
      <c r="O3030" s="205"/>
      <c r="P3030" s="205"/>
      <c r="Q3030" s="205"/>
      <c r="R3030" s="205"/>
      <c r="S3030" s="205"/>
      <c r="T3030" s="205"/>
      <c r="X3030" s="205"/>
      <c r="Y3030" s="205"/>
      <c r="AG3030" s="787"/>
    </row>
    <row r="3031" spans="1:33" x14ac:dyDescent="0.2">
      <c r="A3031" s="205"/>
      <c r="B3031" s="205"/>
      <c r="C3031" s="205"/>
      <c r="D3031" s="205"/>
      <c r="E3031" s="205"/>
      <c r="F3031" s="205"/>
      <c r="G3031" s="205"/>
      <c r="H3031" s="205"/>
      <c r="I3031" s="205"/>
      <c r="J3031" s="205"/>
      <c r="K3031" s="205"/>
      <c r="L3031" s="205"/>
      <c r="M3031" s="205"/>
      <c r="N3031" s="205"/>
      <c r="O3031" s="205"/>
      <c r="P3031" s="205"/>
      <c r="Q3031" s="205"/>
      <c r="R3031" s="205"/>
      <c r="S3031" s="205"/>
      <c r="T3031" s="205"/>
      <c r="X3031" s="205"/>
      <c r="Y3031" s="205"/>
      <c r="AG3031" s="787"/>
    </row>
    <row r="3032" spans="1:33" x14ac:dyDescent="0.2">
      <c r="A3032" s="205"/>
      <c r="B3032" s="205"/>
      <c r="C3032" s="205"/>
      <c r="D3032" s="205"/>
      <c r="E3032" s="205"/>
      <c r="F3032" s="205"/>
      <c r="G3032" s="205"/>
      <c r="H3032" s="205"/>
      <c r="I3032" s="205"/>
      <c r="J3032" s="205"/>
      <c r="K3032" s="205"/>
      <c r="L3032" s="205"/>
      <c r="M3032" s="205"/>
      <c r="N3032" s="205"/>
      <c r="O3032" s="205"/>
      <c r="P3032" s="205"/>
      <c r="Q3032" s="205"/>
      <c r="R3032" s="205"/>
      <c r="S3032" s="205"/>
      <c r="T3032" s="205"/>
      <c r="X3032" s="205"/>
      <c r="Y3032" s="205"/>
      <c r="AG3032" s="787"/>
    </row>
    <row r="3033" spans="1:33" x14ac:dyDescent="0.2">
      <c r="A3033" s="205"/>
      <c r="B3033" s="205"/>
      <c r="C3033" s="205"/>
      <c r="D3033" s="205"/>
      <c r="E3033" s="205"/>
      <c r="F3033" s="205"/>
      <c r="G3033" s="205"/>
      <c r="H3033" s="205"/>
      <c r="I3033" s="205"/>
      <c r="J3033" s="205"/>
      <c r="K3033" s="205"/>
      <c r="L3033" s="205"/>
      <c r="M3033" s="205"/>
      <c r="N3033" s="205"/>
      <c r="O3033" s="205"/>
      <c r="P3033" s="205"/>
      <c r="Q3033" s="205"/>
      <c r="R3033" s="205"/>
      <c r="S3033" s="205"/>
      <c r="T3033" s="205"/>
      <c r="X3033" s="205"/>
      <c r="Y3033" s="205"/>
      <c r="AG3033" s="787"/>
    </row>
    <row r="3034" spans="1:33" x14ac:dyDescent="0.2">
      <c r="A3034" s="205"/>
      <c r="B3034" s="205"/>
      <c r="C3034" s="205"/>
      <c r="D3034" s="205"/>
      <c r="E3034" s="205"/>
      <c r="F3034" s="205"/>
      <c r="G3034" s="205"/>
      <c r="H3034" s="205"/>
      <c r="I3034" s="205"/>
      <c r="J3034" s="205"/>
      <c r="K3034" s="205"/>
      <c r="L3034" s="205"/>
      <c r="M3034" s="205"/>
      <c r="N3034" s="205"/>
      <c r="O3034" s="205"/>
      <c r="P3034" s="205"/>
      <c r="Q3034" s="205"/>
      <c r="R3034" s="205"/>
      <c r="S3034" s="205"/>
      <c r="T3034" s="205"/>
      <c r="X3034" s="205"/>
      <c r="Y3034" s="205"/>
      <c r="AG3034" s="787"/>
    </row>
    <row r="3035" spans="1:33" x14ac:dyDescent="0.2">
      <c r="A3035" s="205"/>
      <c r="B3035" s="205"/>
      <c r="C3035" s="205"/>
      <c r="D3035" s="205"/>
      <c r="E3035" s="205"/>
      <c r="F3035" s="205"/>
      <c r="G3035" s="205"/>
      <c r="H3035" s="205"/>
      <c r="I3035" s="205"/>
      <c r="J3035" s="205"/>
      <c r="K3035" s="205"/>
      <c r="L3035" s="205"/>
      <c r="M3035" s="205"/>
      <c r="N3035" s="205"/>
      <c r="O3035" s="205"/>
      <c r="P3035" s="205"/>
      <c r="Q3035" s="205"/>
      <c r="R3035" s="205"/>
      <c r="S3035" s="205"/>
      <c r="T3035" s="205"/>
      <c r="X3035" s="205"/>
      <c r="Y3035" s="205"/>
      <c r="AG3035" s="787"/>
    </row>
    <row r="3036" spans="1:33" x14ac:dyDescent="0.2">
      <c r="A3036" s="205"/>
      <c r="B3036" s="205"/>
      <c r="C3036" s="205"/>
      <c r="D3036" s="205"/>
      <c r="E3036" s="205"/>
      <c r="F3036" s="205"/>
      <c r="G3036" s="205"/>
      <c r="H3036" s="205"/>
      <c r="I3036" s="205"/>
      <c r="J3036" s="205"/>
      <c r="K3036" s="205"/>
      <c r="L3036" s="205"/>
      <c r="M3036" s="205"/>
      <c r="N3036" s="205"/>
      <c r="O3036" s="205"/>
      <c r="P3036" s="205"/>
      <c r="Q3036" s="205"/>
      <c r="R3036" s="205"/>
      <c r="S3036" s="205"/>
      <c r="T3036" s="205"/>
      <c r="X3036" s="205"/>
      <c r="Y3036" s="205"/>
      <c r="AG3036" s="787"/>
    </row>
    <row r="3037" spans="1:33" x14ac:dyDescent="0.2">
      <c r="A3037" s="205"/>
      <c r="B3037" s="205"/>
      <c r="C3037" s="205"/>
      <c r="D3037" s="205"/>
      <c r="E3037" s="205"/>
      <c r="F3037" s="205"/>
      <c r="G3037" s="205"/>
      <c r="H3037" s="205"/>
      <c r="I3037" s="205"/>
      <c r="J3037" s="205"/>
      <c r="K3037" s="205"/>
      <c r="L3037" s="205"/>
      <c r="M3037" s="205"/>
      <c r="N3037" s="205"/>
      <c r="O3037" s="205"/>
      <c r="P3037" s="205"/>
      <c r="Q3037" s="205"/>
      <c r="R3037" s="205"/>
      <c r="S3037" s="205"/>
      <c r="T3037" s="205"/>
      <c r="X3037" s="205"/>
      <c r="Y3037" s="205"/>
      <c r="AG3037" s="787"/>
    </row>
    <row r="3038" spans="1:33" x14ac:dyDescent="0.2">
      <c r="A3038" s="205"/>
      <c r="B3038" s="205"/>
      <c r="C3038" s="205"/>
      <c r="D3038" s="205"/>
      <c r="E3038" s="205"/>
      <c r="F3038" s="205"/>
      <c r="G3038" s="205"/>
      <c r="H3038" s="205"/>
      <c r="I3038" s="205"/>
      <c r="J3038" s="205"/>
      <c r="K3038" s="205"/>
      <c r="L3038" s="205"/>
      <c r="M3038" s="205"/>
      <c r="N3038" s="205"/>
      <c r="O3038" s="205"/>
      <c r="P3038" s="205"/>
      <c r="Q3038" s="205"/>
      <c r="R3038" s="205"/>
      <c r="S3038" s="205"/>
      <c r="T3038" s="205"/>
      <c r="X3038" s="205"/>
      <c r="Y3038" s="205"/>
      <c r="AG3038" s="787"/>
    </row>
    <row r="3039" spans="1:33" x14ac:dyDescent="0.2">
      <c r="A3039" s="205"/>
      <c r="B3039" s="205"/>
      <c r="C3039" s="205"/>
      <c r="D3039" s="205"/>
      <c r="E3039" s="205"/>
      <c r="F3039" s="205"/>
      <c r="G3039" s="205"/>
      <c r="H3039" s="205"/>
      <c r="I3039" s="205"/>
      <c r="J3039" s="205"/>
      <c r="K3039" s="205"/>
      <c r="L3039" s="205"/>
      <c r="M3039" s="205"/>
      <c r="N3039" s="205"/>
      <c r="O3039" s="205"/>
      <c r="P3039" s="205"/>
      <c r="Q3039" s="205"/>
      <c r="R3039" s="205"/>
      <c r="S3039" s="205"/>
      <c r="T3039" s="205"/>
      <c r="X3039" s="205"/>
      <c r="Y3039" s="205"/>
      <c r="AG3039" s="787"/>
    </row>
    <row r="3040" spans="1:33" x14ac:dyDescent="0.2">
      <c r="A3040" s="205"/>
      <c r="B3040" s="205"/>
      <c r="C3040" s="205"/>
      <c r="D3040" s="205"/>
      <c r="E3040" s="205"/>
      <c r="F3040" s="205"/>
      <c r="G3040" s="205"/>
      <c r="H3040" s="205"/>
      <c r="I3040" s="205"/>
      <c r="J3040" s="205"/>
      <c r="K3040" s="205"/>
      <c r="L3040" s="205"/>
      <c r="M3040" s="205"/>
      <c r="N3040" s="205"/>
      <c r="O3040" s="205"/>
      <c r="P3040" s="205"/>
      <c r="Q3040" s="205"/>
      <c r="R3040" s="205"/>
      <c r="S3040" s="205"/>
      <c r="T3040" s="205"/>
      <c r="X3040" s="205"/>
      <c r="Y3040" s="205"/>
      <c r="AG3040" s="787"/>
    </row>
    <row r="3041" spans="1:33" x14ac:dyDescent="0.2">
      <c r="A3041" s="205"/>
      <c r="B3041" s="205"/>
      <c r="C3041" s="205"/>
      <c r="D3041" s="205"/>
      <c r="E3041" s="205"/>
      <c r="F3041" s="205"/>
      <c r="G3041" s="205"/>
      <c r="H3041" s="205"/>
      <c r="I3041" s="205"/>
      <c r="J3041" s="205"/>
      <c r="K3041" s="205"/>
      <c r="L3041" s="205"/>
      <c r="M3041" s="205"/>
      <c r="N3041" s="205"/>
      <c r="O3041" s="205"/>
      <c r="P3041" s="205"/>
      <c r="Q3041" s="205"/>
      <c r="R3041" s="205"/>
      <c r="S3041" s="205"/>
      <c r="T3041" s="205"/>
      <c r="X3041" s="205"/>
      <c r="Y3041" s="205"/>
      <c r="AG3041" s="787"/>
    </row>
    <row r="3042" spans="1:33" x14ac:dyDescent="0.2">
      <c r="A3042" s="205"/>
      <c r="B3042" s="205"/>
      <c r="C3042" s="205"/>
      <c r="D3042" s="205"/>
      <c r="E3042" s="205"/>
      <c r="F3042" s="205"/>
      <c r="G3042" s="205"/>
      <c r="H3042" s="205"/>
      <c r="I3042" s="205"/>
      <c r="J3042" s="205"/>
      <c r="K3042" s="205"/>
      <c r="L3042" s="205"/>
      <c r="M3042" s="205"/>
      <c r="N3042" s="205"/>
      <c r="O3042" s="205"/>
      <c r="P3042" s="205"/>
      <c r="Q3042" s="205"/>
      <c r="R3042" s="205"/>
      <c r="S3042" s="205"/>
      <c r="T3042" s="205"/>
      <c r="X3042" s="205"/>
      <c r="Y3042" s="205"/>
      <c r="AG3042" s="787"/>
    </row>
    <row r="3043" spans="1:33" x14ac:dyDescent="0.2">
      <c r="A3043" s="205"/>
      <c r="B3043" s="205"/>
      <c r="C3043" s="205"/>
      <c r="D3043" s="205"/>
      <c r="E3043" s="205"/>
      <c r="F3043" s="205"/>
      <c r="G3043" s="205"/>
      <c r="H3043" s="205"/>
      <c r="I3043" s="205"/>
      <c r="J3043" s="205"/>
      <c r="K3043" s="205"/>
      <c r="L3043" s="205"/>
      <c r="M3043" s="205"/>
      <c r="N3043" s="205"/>
      <c r="O3043" s="205"/>
      <c r="P3043" s="205"/>
      <c r="Q3043" s="205"/>
      <c r="R3043" s="205"/>
      <c r="S3043" s="205"/>
      <c r="T3043" s="205"/>
      <c r="X3043" s="205"/>
      <c r="Y3043" s="205"/>
      <c r="AG3043" s="787"/>
    </row>
    <row r="3044" spans="1:33" x14ac:dyDescent="0.2">
      <c r="A3044" s="205"/>
      <c r="B3044" s="205"/>
      <c r="C3044" s="205"/>
      <c r="D3044" s="205"/>
      <c r="E3044" s="205"/>
      <c r="F3044" s="205"/>
      <c r="G3044" s="205"/>
      <c r="H3044" s="205"/>
      <c r="I3044" s="205"/>
      <c r="J3044" s="205"/>
      <c r="K3044" s="205"/>
      <c r="L3044" s="205"/>
      <c r="M3044" s="205"/>
      <c r="N3044" s="205"/>
      <c r="O3044" s="205"/>
      <c r="P3044" s="205"/>
      <c r="Q3044" s="205"/>
      <c r="R3044" s="205"/>
      <c r="S3044" s="205"/>
      <c r="T3044" s="205"/>
      <c r="X3044" s="205"/>
      <c r="Y3044" s="205"/>
      <c r="AG3044" s="787"/>
    </row>
    <row r="3045" spans="1:33" x14ac:dyDescent="0.2">
      <c r="A3045" s="205"/>
      <c r="B3045" s="205"/>
      <c r="C3045" s="205"/>
      <c r="D3045" s="205"/>
      <c r="E3045" s="205"/>
      <c r="F3045" s="205"/>
      <c r="G3045" s="205"/>
      <c r="H3045" s="205"/>
      <c r="I3045" s="205"/>
      <c r="J3045" s="205"/>
      <c r="K3045" s="205"/>
      <c r="L3045" s="205"/>
      <c r="M3045" s="205"/>
      <c r="N3045" s="205"/>
      <c r="O3045" s="205"/>
      <c r="P3045" s="205"/>
      <c r="Q3045" s="205"/>
      <c r="R3045" s="205"/>
      <c r="S3045" s="205"/>
      <c r="T3045" s="205"/>
      <c r="X3045" s="205"/>
      <c r="Y3045" s="205"/>
      <c r="AG3045" s="787"/>
    </row>
    <row r="3046" spans="1:33" x14ac:dyDescent="0.2">
      <c r="A3046" s="205"/>
      <c r="B3046" s="205"/>
      <c r="C3046" s="205"/>
      <c r="D3046" s="205"/>
      <c r="E3046" s="205"/>
      <c r="F3046" s="205"/>
      <c r="G3046" s="205"/>
      <c r="H3046" s="205"/>
      <c r="I3046" s="205"/>
      <c r="J3046" s="205"/>
      <c r="K3046" s="205"/>
      <c r="L3046" s="205"/>
      <c r="M3046" s="205"/>
      <c r="N3046" s="205"/>
      <c r="O3046" s="205"/>
      <c r="P3046" s="205"/>
      <c r="Q3046" s="205"/>
      <c r="R3046" s="205"/>
      <c r="S3046" s="205"/>
      <c r="T3046" s="205"/>
      <c r="X3046" s="205"/>
      <c r="Y3046" s="205"/>
      <c r="AG3046" s="787"/>
    </row>
    <row r="3047" spans="1:33" x14ac:dyDescent="0.2">
      <c r="A3047" s="205"/>
      <c r="B3047" s="205"/>
      <c r="C3047" s="205"/>
      <c r="D3047" s="205"/>
      <c r="E3047" s="205"/>
      <c r="F3047" s="205"/>
      <c r="G3047" s="205"/>
      <c r="H3047" s="205"/>
      <c r="I3047" s="205"/>
      <c r="J3047" s="205"/>
      <c r="K3047" s="205"/>
      <c r="L3047" s="205"/>
      <c r="M3047" s="205"/>
      <c r="N3047" s="205"/>
      <c r="O3047" s="205"/>
      <c r="P3047" s="205"/>
      <c r="Q3047" s="205"/>
      <c r="R3047" s="205"/>
      <c r="S3047" s="205"/>
      <c r="T3047" s="205"/>
      <c r="X3047" s="205"/>
      <c r="Y3047" s="205"/>
      <c r="AG3047" s="787"/>
    </row>
    <row r="3048" spans="1:33" x14ac:dyDescent="0.2">
      <c r="A3048" s="205"/>
      <c r="B3048" s="205"/>
      <c r="C3048" s="205"/>
      <c r="D3048" s="205"/>
      <c r="E3048" s="205"/>
      <c r="F3048" s="205"/>
      <c r="G3048" s="205"/>
      <c r="H3048" s="205"/>
      <c r="I3048" s="205"/>
      <c r="J3048" s="205"/>
      <c r="K3048" s="205"/>
      <c r="L3048" s="205"/>
      <c r="M3048" s="205"/>
      <c r="N3048" s="205"/>
      <c r="O3048" s="205"/>
      <c r="P3048" s="205"/>
      <c r="Q3048" s="205"/>
      <c r="R3048" s="205"/>
      <c r="S3048" s="205"/>
      <c r="T3048" s="205"/>
      <c r="X3048" s="205"/>
      <c r="Y3048" s="205"/>
      <c r="AG3048" s="787"/>
    </row>
    <row r="3049" spans="1:33" x14ac:dyDescent="0.2">
      <c r="A3049" s="205"/>
      <c r="B3049" s="205"/>
      <c r="C3049" s="205"/>
      <c r="D3049" s="205"/>
      <c r="E3049" s="205"/>
      <c r="F3049" s="205"/>
      <c r="G3049" s="205"/>
      <c r="H3049" s="205"/>
      <c r="I3049" s="205"/>
      <c r="J3049" s="205"/>
      <c r="K3049" s="205"/>
      <c r="L3049" s="205"/>
      <c r="M3049" s="205"/>
      <c r="N3049" s="205"/>
      <c r="O3049" s="205"/>
      <c r="P3049" s="205"/>
      <c r="Q3049" s="205"/>
      <c r="R3049" s="205"/>
      <c r="S3049" s="205"/>
      <c r="T3049" s="205"/>
      <c r="X3049" s="205"/>
      <c r="Y3049" s="205"/>
      <c r="AG3049" s="787"/>
    </row>
    <row r="3050" spans="1:33" x14ac:dyDescent="0.2">
      <c r="A3050" s="205"/>
      <c r="B3050" s="205"/>
      <c r="C3050" s="205"/>
      <c r="D3050" s="205"/>
      <c r="E3050" s="205"/>
      <c r="F3050" s="205"/>
      <c r="G3050" s="205"/>
      <c r="H3050" s="205"/>
      <c r="I3050" s="205"/>
      <c r="J3050" s="205"/>
      <c r="K3050" s="205"/>
      <c r="L3050" s="205"/>
      <c r="M3050" s="205"/>
      <c r="N3050" s="205"/>
      <c r="O3050" s="205"/>
      <c r="P3050" s="205"/>
      <c r="Q3050" s="205"/>
      <c r="R3050" s="205"/>
      <c r="S3050" s="205"/>
      <c r="T3050" s="205"/>
      <c r="X3050" s="205"/>
      <c r="Y3050" s="205"/>
      <c r="AG3050" s="787"/>
    </row>
    <row r="3051" spans="1:33" x14ac:dyDescent="0.2">
      <c r="A3051" s="205"/>
      <c r="B3051" s="205"/>
      <c r="C3051" s="205"/>
      <c r="D3051" s="205"/>
      <c r="E3051" s="205"/>
      <c r="F3051" s="205"/>
      <c r="G3051" s="205"/>
      <c r="H3051" s="205"/>
      <c r="I3051" s="205"/>
      <c r="J3051" s="205"/>
      <c r="K3051" s="205"/>
      <c r="L3051" s="205"/>
      <c r="M3051" s="205"/>
      <c r="N3051" s="205"/>
      <c r="O3051" s="205"/>
      <c r="P3051" s="205"/>
      <c r="Q3051" s="205"/>
      <c r="R3051" s="205"/>
      <c r="S3051" s="205"/>
      <c r="T3051" s="205"/>
      <c r="X3051" s="205"/>
      <c r="Y3051" s="205"/>
      <c r="AG3051" s="787"/>
    </row>
    <row r="3052" spans="1:33" x14ac:dyDescent="0.2">
      <c r="A3052" s="205"/>
      <c r="B3052" s="205"/>
      <c r="C3052" s="205"/>
      <c r="D3052" s="205"/>
      <c r="E3052" s="205"/>
      <c r="F3052" s="205"/>
      <c r="G3052" s="205"/>
      <c r="H3052" s="205"/>
      <c r="I3052" s="205"/>
      <c r="J3052" s="205"/>
      <c r="K3052" s="205"/>
      <c r="L3052" s="205"/>
      <c r="M3052" s="205"/>
      <c r="N3052" s="205"/>
      <c r="O3052" s="205"/>
      <c r="P3052" s="205"/>
      <c r="Q3052" s="205"/>
      <c r="R3052" s="205"/>
      <c r="S3052" s="205"/>
      <c r="T3052" s="205"/>
      <c r="X3052" s="205"/>
      <c r="Y3052" s="205"/>
      <c r="AG3052" s="787"/>
    </row>
    <row r="3053" spans="1:33" x14ac:dyDescent="0.2">
      <c r="A3053" s="205"/>
      <c r="B3053" s="205"/>
      <c r="C3053" s="205"/>
      <c r="D3053" s="205"/>
      <c r="E3053" s="205"/>
      <c r="F3053" s="205"/>
      <c r="G3053" s="205"/>
      <c r="H3053" s="205"/>
      <c r="I3053" s="205"/>
      <c r="J3053" s="205"/>
      <c r="K3053" s="205"/>
      <c r="L3053" s="205"/>
      <c r="M3053" s="205"/>
      <c r="N3053" s="205"/>
      <c r="O3053" s="205"/>
      <c r="P3053" s="205"/>
      <c r="Q3053" s="205"/>
      <c r="R3053" s="205"/>
      <c r="S3053" s="205"/>
      <c r="T3053" s="205"/>
      <c r="X3053" s="205"/>
      <c r="Y3053" s="205"/>
      <c r="AG3053" s="787"/>
    </row>
    <row r="3054" spans="1:33" x14ac:dyDescent="0.2">
      <c r="A3054" s="205"/>
      <c r="B3054" s="205"/>
      <c r="C3054" s="205"/>
      <c r="D3054" s="205"/>
      <c r="E3054" s="205"/>
      <c r="F3054" s="205"/>
      <c r="G3054" s="205"/>
      <c r="H3054" s="205"/>
      <c r="I3054" s="205"/>
      <c r="J3054" s="205"/>
      <c r="K3054" s="205"/>
      <c r="L3054" s="205"/>
      <c r="M3054" s="205"/>
      <c r="N3054" s="205"/>
      <c r="O3054" s="205"/>
      <c r="P3054" s="205"/>
      <c r="Q3054" s="205"/>
      <c r="R3054" s="205"/>
      <c r="S3054" s="205"/>
      <c r="T3054" s="205"/>
      <c r="X3054" s="205"/>
      <c r="Y3054" s="205"/>
      <c r="AG3054" s="787"/>
    </row>
    <row r="3055" spans="1:33" x14ac:dyDescent="0.2">
      <c r="A3055" s="205"/>
      <c r="B3055" s="205"/>
      <c r="C3055" s="205"/>
      <c r="D3055" s="205"/>
      <c r="E3055" s="205"/>
      <c r="F3055" s="205"/>
      <c r="G3055" s="205"/>
      <c r="H3055" s="205"/>
      <c r="I3055" s="205"/>
      <c r="J3055" s="205"/>
      <c r="K3055" s="205"/>
      <c r="L3055" s="205"/>
      <c r="M3055" s="205"/>
      <c r="N3055" s="205"/>
      <c r="O3055" s="205"/>
      <c r="P3055" s="205"/>
      <c r="Q3055" s="205"/>
      <c r="R3055" s="205"/>
      <c r="S3055" s="205"/>
      <c r="T3055" s="205"/>
      <c r="X3055" s="205"/>
      <c r="Y3055" s="205"/>
      <c r="AG3055" s="787"/>
    </row>
    <row r="3056" spans="1:33" x14ac:dyDescent="0.2">
      <c r="A3056" s="205"/>
      <c r="B3056" s="205"/>
      <c r="C3056" s="205"/>
      <c r="D3056" s="205"/>
      <c r="E3056" s="205"/>
      <c r="F3056" s="205"/>
      <c r="G3056" s="205"/>
      <c r="H3056" s="205"/>
      <c r="I3056" s="205"/>
      <c r="J3056" s="205"/>
      <c r="K3056" s="205"/>
      <c r="L3056" s="205"/>
      <c r="M3056" s="205"/>
      <c r="N3056" s="205"/>
      <c r="O3056" s="205"/>
      <c r="P3056" s="205"/>
      <c r="Q3056" s="205"/>
      <c r="R3056" s="205"/>
      <c r="S3056" s="205"/>
      <c r="T3056" s="205"/>
      <c r="X3056" s="205"/>
      <c r="Y3056" s="205"/>
      <c r="AG3056" s="787"/>
    </row>
    <row r="3057" spans="1:33" x14ac:dyDescent="0.2">
      <c r="A3057" s="205"/>
      <c r="B3057" s="205"/>
      <c r="C3057" s="205"/>
      <c r="D3057" s="205"/>
      <c r="E3057" s="205"/>
      <c r="F3057" s="205"/>
      <c r="G3057" s="205"/>
      <c r="H3057" s="205"/>
      <c r="I3057" s="205"/>
      <c r="J3057" s="205"/>
      <c r="K3057" s="205"/>
      <c r="L3057" s="205"/>
      <c r="M3057" s="205"/>
      <c r="N3057" s="205"/>
      <c r="O3057" s="205"/>
      <c r="P3057" s="205"/>
      <c r="Q3057" s="205"/>
      <c r="R3057" s="205"/>
      <c r="S3057" s="205"/>
      <c r="T3057" s="205"/>
      <c r="X3057" s="205"/>
      <c r="Y3057" s="205"/>
      <c r="AG3057" s="787"/>
    </row>
    <row r="3058" spans="1:33" x14ac:dyDescent="0.2">
      <c r="A3058" s="205"/>
      <c r="B3058" s="205"/>
      <c r="C3058" s="205"/>
      <c r="D3058" s="205"/>
      <c r="E3058" s="205"/>
      <c r="F3058" s="205"/>
      <c r="G3058" s="205"/>
      <c r="H3058" s="205"/>
      <c r="I3058" s="205"/>
      <c r="J3058" s="205"/>
      <c r="K3058" s="205"/>
      <c r="L3058" s="205"/>
      <c r="M3058" s="205"/>
      <c r="N3058" s="205"/>
      <c r="O3058" s="205"/>
      <c r="P3058" s="205"/>
      <c r="Q3058" s="205"/>
      <c r="R3058" s="205"/>
      <c r="S3058" s="205"/>
      <c r="T3058" s="205"/>
      <c r="X3058" s="205"/>
      <c r="Y3058" s="205"/>
      <c r="AG3058" s="787"/>
    </row>
    <row r="3059" spans="1:33" x14ac:dyDescent="0.2">
      <c r="A3059" s="205"/>
      <c r="B3059" s="205"/>
      <c r="C3059" s="205"/>
      <c r="D3059" s="205"/>
      <c r="E3059" s="205"/>
      <c r="F3059" s="205"/>
      <c r="G3059" s="205"/>
      <c r="H3059" s="205"/>
      <c r="I3059" s="205"/>
      <c r="J3059" s="205"/>
      <c r="K3059" s="205"/>
      <c r="L3059" s="205"/>
      <c r="M3059" s="205"/>
      <c r="N3059" s="205"/>
      <c r="O3059" s="205"/>
      <c r="P3059" s="205"/>
      <c r="Q3059" s="205"/>
      <c r="R3059" s="205"/>
      <c r="S3059" s="205"/>
      <c r="T3059" s="205"/>
      <c r="X3059" s="205"/>
      <c r="Y3059" s="205"/>
      <c r="AG3059" s="787"/>
    </row>
    <row r="3060" spans="1:33" x14ac:dyDescent="0.2">
      <c r="A3060" s="205"/>
      <c r="B3060" s="205"/>
      <c r="C3060" s="205"/>
      <c r="D3060" s="205"/>
      <c r="E3060" s="205"/>
      <c r="F3060" s="205"/>
      <c r="G3060" s="205"/>
      <c r="H3060" s="205"/>
      <c r="I3060" s="205"/>
      <c r="J3060" s="205"/>
      <c r="K3060" s="205"/>
      <c r="L3060" s="205"/>
      <c r="M3060" s="205"/>
      <c r="N3060" s="205"/>
      <c r="O3060" s="205"/>
      <c r="P3060" s="205"/>
      <c r="Q3060" s="205"/>
      <c r="R3060" s="205"/>
      <c r="S3060" s="205"/>
      <c r="T3060" s="205"/>
      <c r="X3060" s="205"/>
      <c r="Y3060" s="205"/>
      <c r="AG3060" s="787"/>
    </row>
    <row r="3061" spans="1:33" x14ac:dyDescent="0.2">
      <c r="A3061" s="205"/>
      <c r="B3061" s="205"/>
      <c r="C3061" s="205"/>
      <c r="D3061" s="205"/>
      <c r="E3061" s="205"/>
      <c r="F3061" s="205"/>
      <c r="G3061" s="205"/>
      <c r="H3061" s="205"/>
      <c r="I3061" s="205"/>
      <c r="J3061" s="205"/>
      <c r="K3061" s="205"/>
      <c r="L3061" s="205"/>
      <c r="M3061" s="205"/>
      <c r="N3061" s="205"/>
      <c r="O3061" s="205"/>
      <c r="P3061" s="205"/>
      <c r="Q3061" s="205"/>
      <c r="R3061" s="205"/>
      <c r="S3061" s="205"/>
      <c r="T3061" s="205"/>
      <c r="X3061" s="205"/>
      <c r="Y3061" s="205"/>
      <c r="AG3061" s="787"/>
    </row>
    <row r="3062" spans="1:33" x14ac:dyDescent="0.2">
      <c r="A3062" s="205"/>
      <c r="B3062" s="205"/>
      <c r="C3062" s="205"/>
      <c r="D3062" s="205"/>
      <c r="E3062" s="205"/>
      <c r="F3062" s="205"/>
      <c r="G3062" s="205"/>
      <c r="H3062" s="205"/>
      <c r="I3062" s="205"/>
      <c r="J3062" s="205"/>
      <c r="K3062" s="205"/>
      <c r="L3062" s="205"/>
      <c r="M3062" s="205"/>
      <c r="N3062" s="205"/>
      <c r="O3062" s="205"/>
      <c r="P3062" s="205"/>
      <c r="Q3062" s="205"/>
      <c r="R3062" s="205"/>
      <c r="S3062" s="205"/>
      <c r="T3062" s="205"/>
      <c r="X3062" s="205"/>
      <c r="Y3062" s="205"/>
      <c r="AG3062" s="787"/>
    </row>
    <row r="3063" spans="1:33" x14ac:dyDescent="0.2">
      <c r="A3063" s="205"/>
      <c r="B3063" s="205"/>
      <c r="C3063" s="205"/>
      <c r="D3063" s="205"/>
      <c r="E3063" s="205"/>
      <c r="F3063" s="205"/>
      <c r="G3063" s="205"/>
      <c r="H3063" s="205"/>
      <c r="I3063" s="205"/>
      <c r="J3063" s="205"/>
      <c r="K3063" s="205"/>
      <c r="L3063" s="205"/>
      <c r="M3063" s="205"/>
      <c r="N3063" s="205"/>
      <c r="O3063" s="205"/>
      <c r="P3063" s="205"/>
      <c r="Q3063" s="205"/>
      <c r="R3063" s="205"/>
      <c r="S3063" s="205"/>
      <c r="T3063" s="205"/>
      <c r="X3063" s="205"/>
      <c r="Y3063" s="205"/>
      <c r="AG3063" s="787"/>
    </row>
    <row r="3064" spans="1:33" x14ac:dyDescent="0.2">
      <c r="A3064" s="205"/>
      <c r="B3064" s="205"/>
      <c r="C3064" s="205"/>
      <c r="D3064" s="205"/>
      <c r="E3064" s="205"/>
      <c r="F3064" s="205"/>
      <c r="G3064" s="205"/>
      <c r="H3064" s="205"/>
      <c r="I3064" s="205"/>
      <c r="J3064" s="205"/>
      <c r="K3064" s="205"/>
      <c r="L3064" s="205"/>
      <c r="M3064" s="205"/>
      <c r="N3064" s="205"/>
      <c r="O3064" s="205"/>
      <c r="P3064" s="205"/>
      <c r="Q3064" s="205"/>
      <c r="R3064" s="205"/>
      <c r="S3064" s="205"/>
      <c r="T3064" s="205"/>
      <c r="X3064" s="205"/>
      <c r="Y3064" s="205"/>
      <c r="AG3064" s="787"/>
    </row>
    <row r="3065" spans="1:33" x14ac:dyDescent="0.2">
      <c r="A3065" s="205"/>
      <c r="B3065" s="205"/>
      <c r="C3065" s="205"/>
      <c r="D3065" s="205"/>
      <c r="E3065" s="205"/>
      <c r="F3065" s="205"/>
      <c r="G3065" s="205"/>
      <c r="H3065" s="205"/>
      <c r="I3065" s="205"/>
      <c r="J3065" s="205"/>
      <c r="K3065" s="205"/>
      <c r="L3065" s="205"/>
      <c r="M3065" s="205"/>
      <c r="N3065" s="205"/>
      <c r="O3065" s="205"/>
      <c r="P3065" s="205"/>
      <c r="Q3065" s="205"/>
      <c r="R3065" s="205"/>
      <c r="S3065" s="205"/>
      <c r="T3065" s="205"/>
      <c r="X3065" s="205"/>
      <c r="Y3065" s="205"/>
      <c r="AG3065" s="787"/>
    </row>
    <row r="3066" spans="1:33" x14ac:dyDescent="0.2">
      <c r="A3066" s="205"/>
      <c r="B3066" s="205"/>
      <c r="C3066" s="205"/>
      <c r="D3066" s="205"/>
      <c r="E3066" s="205"/>
      <c r="F3066" s="205"/>
      <c r="G3066" s="205"/>
      <c r="H3066" s="205"/>
      <c r="I3066" s="205"/>
      <c r="J3066" s="205"/>
      <c r="K3066" s="205"/>
      <c r="L3066" s="205"/>
      <c r="M3066" s="205"/>
      <c r="N3066" s="205"/>
      <c r="O3066" s="205"/>
      <c r="P3066" s="205"/>
      <c r="Q3066" s="205"/>
      <c r="R3066" s="205"/>
      <c r="S3066" s="205"/>
      <c r="T3066" s="205"/>
      <c r="X3066" s="205"/>
      <c r="Y3066" s="205"/>
      <c r="AG3066" s="787"/>
    </row>
    <row r="3067" spans="1:33" x14ac:dyDescent="0.2">
      <c r="A3067" s="205"/>
      <c r="B3067" s="205"/>
      <c r="C3067" s="205"/>
      <c r="D3067" s="205"/>
      <c r="E3067" s="205"/>
      <c r="F3067" s="205"/>
      <c r="G3067" s="205"/>
      <c r="H3067" s="205"/>
      <c r="I3067" s="205"/>
      <c r="J3067" s="205"/>
      <c r="K3067" s="205"/>
      <c r="L3067" s="205"/>
      <c r="M3067" s="205"/>
      <c r="N3067" s="205"/>
      <c r="O3067" s="205"/>
      <c r="P3067" s="205"/>
      <c r="Q3067" s="205"/>
      <c r="R3067" s="205"/>
      <c r="S3067" s="205"/>
      <c r="T3067" s="205"/>
      <c r="X3067" s="205"/>
      <c r="Y3067" s="205"/>
      <c r="AG3067" s="787"/>
    </row>
    <row r="3068" spans="1:33" x14ac:dyDescent="0.2">
      <c r="A3068" s="205"/>
      <c r="B3068" s="205"/>
      <c r="C3068" s="205"/>
      <c r="D3068" s="205"/>
      <c r="E3068" s="205"/>
      <c r="F3068" s="205"/>
      <c r="G3068" s="205"/>
      <c r="H3068" s="205"/>
      <c r="I3068" s="205"/>
      <c r="J3068" s="205"/>
      <c r="K3068" s="205"/>
      <c r="L3068" s="205"/>
      <c r="M3068" s="205"/>
      <c r="N3068" s="205"/>
      <c r="O3068" s="205"/>
      <c r="P3068" s="205"/>
      <c r="Q3068" s="205"/>
      <c r="R3068" s="205"/>
      <c r="S3068" s="205"/>
      <c r="T3068" s="205"/>
      <c r="X3068" s="205"/>
      <c r="Y3068" s="205"/>
      <c r="AG3068" s="787"/>
    </row>
    <row r="3069" spans="1:33" x14ac:dyDescent="0.2">
      <c r="A3069" s="205"/>
      <c r="B3069" s="205"/>
      <c r="C3069" s="205"/>
      <c r="D3069" s="205"/>
      <c r="E3069" s="205"/>
      <c r="F3069" s="205"/>
      <c r="G3069" s="205"/>
      <c r="H3069" s="205"/>
      <c r="I3069" s="205"/>
      <c r="J3069" s="205"/>
      <c r="K3069" s="205"/>
      <c r="L3069" s="205"/>
      <c r="M3069" s="205"/>
      <c r="N3069" s="205"/>
      <c r="O3069" s="205"/>
      <c r="P3069" s="205"/>
      <c r="Q3069" s="205"/>
      <c r="R3069" s="205"/>
      <c r="S3069" s="205"/>
      <c r="T3069" s="205"/>
      <c r="X3069" s="205"/>
      <c r="Y3069" s="205"/>
      <c r="AG3069" s="787"/>
    </row>
    <row r="3070" spans="1:33" x14ac:dyDescent="0.2">
      <c r="A3070" s="205"/>
      <c r="B3070" s="205"/>
      <c r="C3070" s="205"/>
      <c r="D3070" s="205"/>
      <c r="E3070" s="205"/>
      <c r="F3070" s="205"/>
      <c r="G3070" s="205"/>
      <c r="H3070" s="205"/>
      <c r="I3070" s="205"/>
      <c r="J3070" s="205"/>
      <c r="K3070" s="205"/>
      <c r="L3070" s="205"/>
      <c r="M3070" s="205"/>
      <c r="N3070" s="205"/>
      <c r="O3070" s="205"/>
      <c r="P3070" s="205"/>
      <c r="Q3070" s="205"/>
      <c r="R3070" s="205"/>
      <c r="S3070" s="205"/>
      <c r="T3070" s="205"/>
      <c r="X3070" s="205"/>
      <c r="Y3070" s="205"/>
      <c r="AG3070" s="787"/>
    </row>
    <row r="3071" spans="1:33" x14ac:dyDescent="0.2">
      <c r="A3071" s="205"/>
      <c r="B3071" s="205"/>
      <c r="C3071" s="205"/>
      <c r="D3071" s="205"/>
      <c r="E3071" s="205"/>
      <c r="F3071" s="205"/>
      <c r="G3071" s="205"/>
      <c r="H3071" s="205"/>
      <c r="I3071" s="205"/>
      <c r="J3071" s="205"/>
      <c r="K3071" s="205"/>
      <c r="L3071" s="205"/>
      <c r="M3071" s="205"/>
      <c r="N3071" s="205"/>
      <c r="O3071" s="205"/>
      <c r="P3071" s="205"/>
      <c r="Q3071" s="205"/>
      <c r="R3071" s="205"/>
      <c r="S3071" s="205"/>
      <c r="T3071" s="205"/>
      <c r="X3071" s="205"/>
      <c r="Y3071" s="205"/>
      <c r="AG3071" s="787"/>
    </row>
    <row r="3072" spans="1:33" x14ac:dyDescent="0.2">
      <c r="A3072" s="205"/>
      <c r="B3072" s="205"/>
      <c r="C3072" s="205"/>
      <c r="D3072" s="205"/>
      <c r="E3072" s="205"/>
      <c r="F3072" s="205"/>
      <c r="G3072" s="205"/>
      <c r="H3072" s="205"/>
      <c r="I3072" s="205"/>
      <c r="J3072" s="205"/>
      <c r="K3072" s="205"/>
      <c r="L3072" s="205"/>
      <c r="M3072" s="205"/>
      <c r="N3072" s="205"/>
      <c r="O3072" s="205"/>
      <c r="P3072" s="205"/>
      <c r="Q3072" s="205"/>
      <c r="R3072" s="205"/>
      <c r="S3072" s="205"/>
      <c r="T3072" s="205"/>
      <c r="X3072" s="205"/>
      <c r="Y3072" s="205"/>
      <c r="AG3072" s="787"/>
    </row>
    <row r="3073" spans="1:33" x14ac:dyDescent="0.2">
      <c r="A3073" s="205"/>
      <c r="B3073" s="205"/>
      <c r="C3073" s="205"/>
      <c r="D3073" s="205"/>
      <c r="E3073" s="205"/>
      <c r="F3073" s="205"/>
      <c r="G3073" s="205"/>
      <c r="H3073" s="205"/>
      <c r="I3073" s="205"/>
      <c r="J3073" s="205"/>
      <c r="K3073" s="205"/>
      <c r="L3073" s="205"/>
      <c r="M3073" s="205"/>
      <c r="N3073" s="205"/>
      <c r="O3073" s="205"/>
      <c r="P3073" s="205"/>
      <c r="Q3073" s="205"/>
      <c r="R3073" s="205"/>
      <c r="S3073" s="205"/>
      <c r="T3073" s="205"/>
      <c r="X3073" s="205"/>
      <c r="Y3073" s="205"/>
      <c r="AG3073" s="787"/>
    </row>
    <row r="3074" spans="1:33" x14ac:dyDescent="0.2">
      <c r="A3074" s="205"/>
      <c r="B3074" s="205"/>
      <c r="C3074" s="205"/>
      <c r="D3074" s="205"/>
      <c r="E3074" s="205"/>
      <c r="F3074" s="205"/>
      <c r="G3074" s="205"/>
      <c r="H3074" s="205"/>
      <c r="I3074" s="205"/>
      <c r="J3074" s="205"/>
      <c r="K3074" s="205"/>
      <c r="L3074" s="205"/>
      <c r="M3074" s="205"/>
      <c r="N3074" s="205"/>
      <c r="O3074" s="205"/>
      <c r="P3074" s="205"/>
      <c r="Q3074" s="205"/>
      <c r="R3074" s="205"/>
      <c r="S3074" s="205"/>
      <c r="T3074" s="205"/>
      <c r="X3074" s="205"/>
      <c r="Y3074" s="205"/>
      <c r="AG3074" s="787"/>
    </row>
    <row r="3075" spans="1:33" x14ac:dyDescent="0.2">
      <c r="A3075" s="205"/>
      <c r="B3075" s="205"/>
      <c r="C3075" s="205"/>
      <c r="D3075" s="205"/>
      <c r="E3075" s="205"/>
      <c r="F3075" s="205"/>
      <c r="G3075" s="205"/>
      <c r="H3075" s="205"/>
      <c r="I3075" s="205"/>
      <c r="J3075" s="205"/>
      <c r="K3075" s="205"/>
      <c r="L3075" s="205"/>
      <c r="M3075" s="205"/>
      <c r="N3075" s="205"/>
      <c r="O3075" s="205"/>
      <c r="P3075" s="205"/>
      <c r="Q3075" s="205"/>
      <c r="R3075" s="205"/>
      <c r="S3075" s="205"/>
      <c r="T3075" s="205"/>
      <c r="X3075" s="205"/>
      <c r="Y3075" s="205"/>
      <c r="AG3075" s="787"/>
    </row>
    <row r="3076" spans="1:33" x14ac:dyDescent="0.2">
      <c r="A3076" s="205"/>
      <c r="B3076" s="205"/>
      <c r="C3076" s="205"/>
      <c r="D3076" s="205"/>
      <c r="E3076" s="205"/>
      <c r="F3076" s="205"/>
      <c r="G3076" s="205"/>
      <c r="H3076" s="205"/>
      <c r="I3076" s="205"/>
      <c r="J3076" s="205"/>
      <c r="K3076" s="205"/>
      <c r="L3076" s="205"/>
      <c r="M3076" s="205"/>
      <c r="N3076" s="205"/>
      <c r="O3076" s="205"/>
      <c r="P3076" s="205"/>
      <c r="Q3076" s="205"/>
      <c r="R3076" s="205"/>
      <c r="S3076" s="205"/>
      <c r="T3076" s="205"/>
      <c r="X3076" s="205"/>
      <c r="Y3076" s="205"/>
      <c r="AG3076" s="787"/>
    </row>
    <row r="3077" spans="1:33" x14ac:dyDescent="0.2">
      <c r="A3077" s="205"/>
      <c r="B3077" s="205"/>
      <c r="C3077" s="205"/>
      <c r="D3077" s="205"/>
      <c r="E3077" s="205"/>
      <c r="F3077" s="205"/>
      <c r="G3077" s="205"/>
      <c r="H3077" s="205"/>
      <c r="I3077" s="205"/>
      <c r="J3077" s="205"/>
      <c r="K3077" s="205"/>
      <c r="L3077" s="205"/>
      <c r="M3077" s="205"/>
      <c r="N3077" s="205"/>
      <c r="O3077" s="205"/>
      <c r="P3077" s="205"/>
      <c r="Q3077" s="205"/>
      <c r="R3077" s="205"/>
      <c r="S3077" s="205"/>
      <c r="T3077" s="205"/>
      <c r="X3077" s="205"/>
      <c r="Y3077" s="205"/>
      <c r="AG3077" s="787"/>
    </row>
    <row r="3078" spans="1:33" x14ac:dyDescent="0.2">
      <c r="A3078" s="205"/>
      <c r="B3078" s="205"/>
      <c r="C3078" s="205"/>
      <c r="D3078" s="205"/>
      <c r="E3078" s="205"/>
      <c r="F3078" s="205"/>
      <c r="G3078" s="205"/>
      <c r="H3078" s="205"/>
      <c r="I3078" s="205"/>
      <c r="J3078" s="205"/>
      <c r="K3078" s="205"/>
      <c r="L3078" s="205"/>
      <c r="M3078" s="205"/>
      <c r="N3078" s="205"/>
      <c r="O3078" s="205"/>
      <c r="P3078" s="205"/>
      <c r="Q3078" s="205"/>
      <c r="R3078" s="205"/>
      <c r="S3078" s="205"/>
      <c r="T3078" s="205"/>
      <c r="X3078" s="205"/>
      <c r="Y3078" s="205"/>
      <c r="AG3078" s="787"/>
    </row>
    <row r="3079" spans="1:33" x14ac:dyDescent="0.2">
      <c r="A3079" s="205"/>
      <c r="B3079" s="205"/>
      <c r="C3079" s="205"/>
      <c r="D3079" s="205"/>
      <c r="E3079" s="205"/>
      <c r="F3079" s="205"/>
      <c r="G3079" s="205"/>
      <c r="H3079" s="205"/>
      <c r="I3079" s="205"/>
      <c r="J3079" s="205"/>
      <c r="K3079" s="205"/>
      <c r="L3079" s="205"/>
      <c r="M3079" s="205"/>
      <c r="N3079" s="205"/>
      <c r="O3079" s="205"/>
      <c r="P3079" s="205"/>
      <c r="Q3079" s="205"/>
      <c r="R3079" s="205"/>
      <c r="S3079" s="205"/>
      <c r="T3079" s="205"/>
      <c r="X3079" s="205"/>
      <c r="Y3079" s="205"/>
      <c r="AG3079" s="787"/>
    </row>
    <row r="3080" spans="1:33" x14ac:dyDescent="0.2">
      <c r="A3080" s="205"/>
      <c r="B3080" s="205"/>
      <c r="C3080" s="205"/>
      <c r="D3080" s="205"/>
      <c r="E3080" s="205"/>
      <c r="F3080" s="205"/>
      <c r="G3080" s="205"/>
      <c r="H3080" s="205"/>
      <c r="I3080" s="205"/>
      <c r="J3080" s="205"/>
      <c r="K3080" s="205"/>
      <c r="L3080" s="205"/>
      <c r="M3080" s="205"/>
      <c r="N3080" s="205"/>
      <c r="O3080" s="205"/>
      <c r="P3080" s="205"/>
      <c r="Q3080" s="205"/>
      <c r="R3080" s="205"/>
      <c r="S3080" s="205"/>
      <c r="T3080" s="205"/>
      <c r="X3080" s="205"/>
      <c r="Y3080" s="205"/>
      <c r="AG3080" s="787"/>
    </row>
    <row r="3081" spans="1:33" x14ac:dyDescent="0.2">
      <c r="A3081" s="205"/>
      <c r="B3081" s="205"/>
      <c r="C3081" s="205"/>
      <c r="D3081" s="205"/>
      <c r="E3081" s="205"/>
      <c r="F3081" s="205"/>
      <c r="G3081" s="205"/>
      <c r="H3081" s="205"/>
      <c r="I3081" s="205"/>
      <c r="J3081" s="205"/>
      <c r="K3081" s="205"/>
      <c r="L3081" s="205"/>
      <c r="M3081" s="205"/>
      <c r="N3081" s="205"/>
      <c r="O3081" s="205"/>
      <c r="P3081" s="205"/>
      <c r="Q3081" s="205"/>
      <c r="R3081" s="205"/>
      <c r="S3081" s="205"/>
      <c r="T3081" s="205"/>
      <c r="X3081" s="205"/>
      <c r="Y3081" s="205"/>
      <c r="AG3081" s="787"/>
    </row>
    <row r="3082" spans="1:33" x14ac:dyDescent="0.2">
      <c r="A3082" s="205"/>
      <c r="B3082" s="205"/>
      <c r="C3082" s="205"/>
      <c r="D3082" s="205"/>
      <c r="E3082" s="205"/>
      <c r="F3082" s="205"/>
      <c r="G3082" s="205"/>
      <c r="H3082" s="205"/>
      <c r="I3082" s="205"/>
      <c r="J3082" s="205"/>
      <c r="K3082" s="205"/>
      <c r="L3082" s="205"/>
      <c r="M3082" s="205"/>
      <c r="N3082" s="205"/>
      <c r="O3082" s="205"/>
      <c r="P3082" s="205"/>
      <c r="Q3082" s="205"/>
      <c r="R3082" s="205"/>
      <c r="S3082" s="205"/>
      <c r="T3082" s="205"/>
      <c r="X3082" s="205"/>
      <c r="Y3082" s="205"/>
      <c r="AG3082" s="787"/>
    </row>
    <row r="3083" spans="1:33" x14ac:dyDescent="0.2">
      <c r="A3083" s="205"/>
      <c r="B3083" s="205"/>
      <c r="C3083" s="205"/>
      <c r="D3083" s="205"/>
      <c r="E3083" s="205"/>
      <c r="F3083" s="205"/>
      <c r="G3083" s="205"/>
      <c r="H3083" s="205"/>
      <c r="I3083" s="205"/>
      <c r="J3083" s="205"/>
      <c r="K3083" s="205"/>
      <c r="L3083" s="205"/>
      <c r="M3083" s="205"/>
      <c r="N3083" s="205"/>
      <c r="O3083" s="205"/>
      <c r="P3083" s="205"/>
      <c r="Q3083" s="205"/>
      <c r="R3083" s="205"/>
      <c r="S3083" s="205"/>
      <c r="T3083" s="205"/>
      <c r="X3083" s="205"/>
      <c r="Y3083" s="205"/>
      <c r="AG3083" s="787"/>
    </row>
    <row r="3084" spans="1:33" x14ac:dyDescent="0.2">
      <c r="A3084" s="205"/>
      <c r="B3084" s="205"/>
      <c r="C3084" s="205"/>
      <c r="D3084" s="205"/>
      <c r="E3084" s="205"/>
      <c r="F3084" s="205"/>
      <c r="G3084" s="205"/>
      <c r="H3084" s="205"/>
      <c r="I3084" s="205"/>
      <c r="J3084" s="205"/>
      <c r="K3084" s="205"/>
      <c r="L3084" s="205"/>
      <c r="M3084" s="205"/>
      <c r="N3084" s="205"/>
      <c r="O3084" s="205"/>
      <c r="P3084" s="205"/>
      <c r="Q3084" s="205"/>
      <c r="R3084" s="205"/>
      <c r="S3084" s="205"/>
      <c r="T3084" s="205"/>
      <c r="X3084" s="205"/>
      <c r="Y3084" s="205"/>
      <c r="AG3084" s="787"/>
    </row>
    <row r="3085" spans="1:33" x14ac:dyDescent="0.2">
      <c r="A3085" s="205"/>
      <c r="B3085" s="205"/>
      <c r="C3085" s="205"/>
      <c r="D3085" s="205"/>
      <c r="E3085" s="205"/>
      <c r="F3085" s="205"/>
      <c r="G3085" s="205"/>
      <c r="H3085" s="205"/>
      <c r="I3085" s="205"/>
      <c r="J3085" s="205"/>
      <c r="K3085" s="205"/>
      <c r="L3085" s="205"/>
      <c r="M3085" s="205"/>
      <c r="N3085" s="205"/>
      <c r="O3085" s="205"/>
      <c r="P3085" s="205"/>
      <c r="Q3085" s="205"/>
      <c r="R3085" s="205"/>
      <c r="S3085" s="205"/>
      <c r="T3085" s="205"/>
      <c r="X3085" s="205"/>
      <c r="Y3085" s="205"/>
      <c r="AG3085" s="787"/>
    </row>
    <row r="3086" spans="1:33" x14ac:dyDescent="0.2">
      <c r="A3086" s="205"/>
      <c r="B3086" s="205"/>
      <c r="C3086" s="205"/>
      <c r="D3086" s="205"/>
      <c r="E3086" s="205"/>
      <c r="F3086" s="205"/>
      <c r="G3086" s="205"/>
      <c r="H3086" s="205"/>
      <c r="I3086" s="205"/>
      <c r="J3086" s="205"/>
      <c r="K3086" s="205"/>
      <c r="L3086" s="205"/>
      <c r="M3086" s="205"/>
      <c r="N3086" s="205"/>
      <c r="O3086" s="205"/>
      <c r="P3086" s="205"/>
      <c r="Q3086" s="205"/>
      <c r="R3086" s="205"/>
      <c r="S3086" s="205"/>
      <c r="T3086" s="205"/>
      <c r="X3086" s="205"/>
      <c r="Y3086" s="205"/>
      <c r="AG3086" s="787"/>
    </row>
    <row r="3087" spans="1:33" x14ac:dyDescent="0.2">
      <c r="A3087" s="205"/>
      <c r="B3087" s="205"/>
      <c r="C3087" s="205"/>
      <c r="D3087" s="205"/>
      <c r="E3087" s="205"/>
      <c r="F3087" s="205"/>
      <c r="G3087" s="205"/>
      <c r="H3087" s="205"/>
      <c r="I3087" s="205"/>
      <c r="J3087" s="205"/>
      <c r="K3087" s="205"/>
      <c r="L3087" s="205"/>
      <c r="M3087" s="205"/>
      <c r="N3087" s="205"/>
      <c r="O3087" s="205"/>
      <c r="P3087" s="205"/>
      <c r="Q3087" s="205"/>
      <c r="R3087" s="205"/>
      <c r="S3087" s="205"/>
      <c r="T3087" s="205"/>
      <c r="X3087" s="205"/>
      <c r="Y3087" s="205"/>
      <c r="AG3087" s="787"/>
    </row>
    <row r="3088" spans="1:33" x14ac:dyDescent="0.2">
      <c r="A3088" s="205"/>
      <c r="B3088" s="205"/>
      <c r="C3088" s="205"/>
      <c r="D3088" s="205"/>
      <c r="E3088" s="205"/>
      <c r="F3088" s="205"/>
      <c r="G3088" s="205"/>
      <c r="H3088" s="205"/>
      <c r="I3088" s="205"/>
      <c r="J3088" s="205"/>
      <c r="K3088" s="205"/>
      <c r="L3088" s="205"/>
      <c r="M3088" s="205"/>
      <c r="N3088" s="205"/>
      <c r="O3088" s="205"/>
      <c r="P3088" s="205"/>
      <c r="Q3088" s="205"/>
      <c r="R3088" s="205"/>
      <c r="S3088" s="205"/>
      <c r="T3088" s="205"/>
      <c r="X3088" s="205"/>
      <c r="Y3088" s="205"/>
      <c r="AG3088" s="787"/>
    </row>
    <row r="3089" spans="1:33" x14ac:dyDescent="0.2">
      <c r="A3089" s="205"/>
      <c r="B3089" s="205"/>
      <c r="C3089" s="205"/>
      <c r="D3089" s="205"/>
      <c r="E3089" s="205"/>
      <c r="F3089" s="205"/>
      <c r="G3089" s="205"/>
      <c r="H3089" s="205"/>
      <c r="I3089" s="205"/>
      <c r="J3089" s="205"/>
      <c r="K3089" s="205"/>
      <c r="L3089" s="205"/>
      <c r="M3089" s="205"/>
      <c r="N3089" s="205"/>
      <c r="O3089" s="205"/>
      <c r="P3089" s="205"/>
      <c r="Q3089" s="205"/>
      <c r="R3089" s="205"/>
      <c r="S3089" s="205"/>
      <c r="T3089" s="205"/>
      <c r="X3089" s="205"/>
      <c r="Y3089" s="205"/>
      <c r="AG3089" s="787"/>
    </row>
    <row r="3090" spans="1:33" x14ac:dyDescent="0.2">
      <c r="A3090" s="205"/>
      <c r="B3090" s="205"/>
      <c r="C3090" s="205"/>
      <c r="D3090" s="205"/>
      <c r="E3090" s="205"/>
      <c r="F3090" s="205"/>
      <c r="G3090" s="205"/>
      <c r="H3090" s="205"/>
      <c r="I3090" s="205"/>
      <c r="J3090" s="205"/>
      <c r="K3090" s="205"/>
      <c r="L3090" s="205"/>
      <c r="M3090" s="205"/>
      <c r="N3090" s="205"/>
      <c r="O3090" s="205"/>
      <c r="P3090" s="205"/>
      <c r="Q3090" s="205"/>
      <c r="R3090" s="205"/>
      <c r="S3090" s="205"/>
      <c r="T3090" s="205"/>
      <c r="X3090" s="205"/>
      <c r="Y3090" s="205"/>
      <c r="AG3090" s="787"/>
    </row>
    <row r="3091" spans="1:33" x14ac:dyDescent="0.2">
      <c r="A3091" s="205"/>
      <c r="B3091" s="205"/>
      <c r="C3091" s="205"/>
      <c r="D3091" s="205"/>
      <c r="E3091" s="205"/>
      <c r="F3091" s="205"/>
      <c r="G3091" s="205"/>
      <c r="H3091" s="205"/>
      <c r="I3091" s="205"/>
      <c r="J3091" s="205"/>
      <c r="K3091" s="205"/>
      <c r="L3091" s="205"/>
      <c r="M3091" s="205"/>
      <c r="N3091" s="205"/>
      <c r="O3091" s="205"/>
      <c r="P3091" s="205"/>
      <c r="Q3091" s="205"/>
      <c r="R3091" s="205"/>
      <c r="S3091" s="205"/>
      <c r="T3091" s="205"/>
      <c r="X3091" s="205"/>
      <c r="Y3091" s="205"/>
      <c r="AG3091" s="787"/>
    </row>
    <row r="3092" spans="1:33" x14ac:dyDescent="0.2">
      <c r="A3092" s="205"/>
      <c r="B3092" s="205"/>
      <c r="C3092" s="205"/>
      <c r="D3092" s="205"/>
      <c r="E3092" s="205"/>
      <c r="F3092" s="205"/>
      <c r="G3092" s="205"/>
      <c r="H3092" s="205"/>
      <c r="I3092" s="205"/>
      <c r="J3092" s="205"/>
      <c r="K3092" s="205"/>
      <c r="L3092" s="205"/>
      <c r="M3092" s="205"/>
      <c r="N3092" s="205"/>
      <c r="O3092" s="205"/>
      <c r="P3092" s="205"/>
      <c r="Q3092" s="205"/>
      <c r="R3092" s="205"/>
      <c r="S3092" s="205"/>
      <c r="T3092" s="205"/>
      <c r="X3092" s="205"/>
      <c r="Y3092" s="205"/>
      <c r="AG3092" s="787"/>
    </row>
    <row r="3093" spans="1:33" x14ac:dyDescent="0.2">
      <c r="A3093" s="205"/>
      <c r="B3093" s="205"/>
      <c r="C3093" s="205"/>
      <c r="D3093" s="205"/>
      <c r="E3093" s="205"/>
      <c r="F3093" s="205"/>
      <c r="G3093" s="205"/>
      <c r="H3093" s="205"/>
      <c r="I3093" s="205"/>
      <c r="J3093" s="205"/>
      <c r="K3093" s="205"/>
      <c r="L3093" s="205"/>
      <c r="M3093" s="205"/>
      <c r="N3093" s="205"/>
      <c r="O3093" s="205"/>
      <c r="P3093" s="205"/>
      <c r="Q3093" s="205"/>
      <c r="R3093" s="205"/>
      <c r="S3093" s="205"/>
      <c r="T3093" s="205"/>
      <c r="X3093" s="205"/>
      <c r="Y3093" s="205"/>
      <c r="AG3093" s="787"/>
    </row>
    <row r="3094" spans="1:33" x14ac:dyDescent="0.2">
      <c r="A3094" s="205"/>
      <c r="B3094" s="205"/>
      <c r="C3094" s="205"/>
      <c r="D3094" s="205"/>
      <c r="E3094" s="205"/>
      <c r="F3094" s="205"/>
      <c r="G3094" s="205"/>
      <c r="H3094" s="205"/>
      <c r="I3094" s="205"/>
      <c r="J3094" s="205"/>
      <c r="K3094" s="205"/>
      <c r="L3094" s="205"/>
      <c r="M3094" s="205"/>
      <c r="N3094" s="205"/>
      <c r="O3094" s="205"/>
      <c r="P3094" s="205"/>
      <c r="Q3094" s="205"/>
      <c r="R3094" s="205"/>
      <c r="S3094" s="205"/>
      <c r="T3094" s="205"/>
      <c r="X3094" s="205"/>
      <c r="Y3094" s="205"/>
      <c r="AG3094" s="787"/>
    </row>
    <row r="3095" spans="1:33" x14ac:dyDescent="0.2">
      <c r="A3095" s="205"/>
      <c r="B3095" s="205"/>
      <c r="C3095" s="205"/>
      <c r="D3095" s="205"/>
      <c r="E3095" s="205"/>
      <c r="F3095" s="205"/>
      <c r="G3095" s="205"/>
      <c r="H3095" s="205"/>
      <c r="I3095" s="205"/>
      <c r="J3095" s="205"/>
      <c r="K3095" s="205"/>
      <c r="L3095" s="205"/>
      <c r="M3095" s="205"/>
      <c r="N3095" s="205"/>
      <c r="O3095" s="205"/>
      <c r="P3095" s="205"/>
      <c r="Q3095" s="205"/>
      <c r="R3095" s="205"/>
      <c r="S3095" s="205"/>
      <c r="T3095" s="205"/>
      <c r="X3095" s="205"/>
      <c r="Y3095" s="205"/>
      <c r="AG3095" s="787"/>
    </row>
    <row r="3096" spans="1:33" x14ac:dyDescent="0.2">
      <c r="A3096" s="205"/>
      <c r="B3096" s="205"/>
      <c r="C3096" s="205"/>
      <c r="D3096" s="205"/>
      <c r="E3096" s="205"/>
      <c r="F3096" s="205"/>
      <c r="G3096" s="205"/>
      <c r="H3096" s="205"/>
      <c r="I3096" s="205"/>
      <c r="J3096" s="205"/>
      <c r="K3096" s="205"/>
      <c r="L3096" s="205"/>
      <c r="M3096" s="205"/>
      <c r="N3096" s="205"/>
      <c r="O3096" s="205"/>
      <c r="P3096" s="205"/>
      <c r="Q3096" s="205"/>
      <c r="R3096" s="205"/>
      <c r="S3096" s="205"/>
      <c r="T3096" s="205"/>
      <c r="X3096" s="205"/>
      <c r="Y3096" s="205"/>
      <c r="AG3096" s="787"/>
    </row>
    <row r="3097" spans="1:33" x14ac:dyDescent="0.2">
      <c r="A3097" s="205"/>
      <c r="B3097" s="205"/>
      <c r="C3097" s="205"/>
      <c r="D3097" s="205"/>
      <c r="E3097" s="205"/>
      <c r="F3097" s="205"/>
      <c r="G3097" s="205"/>
      <c r="H3097" s="205"/>
      <c r="I3097" s="205"/>
      <c r="J3097" s="205"/>
      <c r="K3097" s="205"/>
      <c r="L3097" s="205"/>
      <c r="M3097" s="205"/>
      <c r="N3097" s="205"/>
      <c r="O3097" s="205"/>
      <c r="P3097" s="205"/>
      <c r="Q3097" s="205"/>
      <c r="R3097" s="205"/>
      <c r="S3097" s="205"/>
      <c r="T3097" s="205"/>
      <c r="X3097" s="205"/>
      <c r="Y3097" s="205"/>
      <c r="AG3097" s="787"/>
    </row>
    <row r="3098" spans="1:33" x14ac:dyDescent="0.2">
      <c r="A3098" s="205"/>
      <c r="B3098" s="205"/>
      <c r="C3098" s="205"/>
      <c r="D3098" s="205"/>
      <c r="E3098" s="205"/>
      <c r="F3098" s="205"/>
      <c r="G3098" s="205"/>
      <c r="H3098" s="205"/>
      <c r="I3098" s="205"/>
      <c r="J3098" s="205"/>
      <c r="K3098" s="205"/>
      <c r="L3098" s="205"/>
      <c r="M3098" s="205"/>
      <c r="N3098" s="205"/>
      <c r="O3098" s="205"/>
      <c r="P3098" s="205"/>
      <c r="Q3098" s="205"/>
      <c r="R3098" s="205"/>
      <c r="S3098" s="205"/>
      <c r="T3098" s="205"/>
      <c r="X3098" s="205"/>
      <c r="Y3098" s="205"/>
      <c r="AG3098" s="787"/>
    </row>
    <row r="3099" spans="1:33" x14ac:dyDescent="0.2">
      <c r="A3099" s="205"/>
      <c r="B3099" s="205"/>
      <c r="C3099" s="205"/>
      <c r="D3099" s="205"/>
      <c r="E3099" s="205"/>
      <c r="F3099" s="205"/>
      <c r="G3099" s="205"/>
      <c r="H3099" s="205"/>
      <c r="I3099" s="205"/>
      <c r="J3099" s="205"/>
      <c r="K3099" s="205"/>
      <c r="L3099" s="205"/>
      <c r="M3099" s="205"/>
      <c r="N3099" s="205"/>
      <c r="O3099" s="205"/>
      <c r="P3099" s="205"/>
      <c r="Q3099" s="205"/>
      <c r="R3099" s="205"/>
      <c r="S3099" s="205"/>
      <c r="T3099" s="205"/>
      <c r="X3099" s="205"/>
      <c r="Y3099" s="205"/>
      <c r="AG3099" s="787"/>
    </row>
    <row r="3100" spans="1:33" x14ac:dyDescent="0.2">
      <c r="A3100" s="205"/>
      <c r="B3100" s="205"/>
      <c r="C3100" s="205"/>
      <c r="D3100" s="205"/>
      <c r="E3100" s="205"/>
      <c r="F3100" s="205"/>
      <c r="G3100" s="205"/>
      <c r="H3100" s="205"/>
      <c r="I3100" s="205"/>
      <c r="J3100" s="205"/>
      <c r="K3100" s="205"/>
      <c r="L3100" s="205"/>
      <c r="M3100" s="205"/>
      <c r="N3100" s="205"/>
      <c r="O3100" s="205"/>
      <c r="P3100" s="205"/>
      <c r="Q3100" s="205"/>
      <c r="R3100" s="205"/>
      <c r="S3100" s="205"/>
      <c r="T3100" s="205"/>
      <c r="X3100" s="205"/>
      <c r="Y3100" s="205"/>
      <c r="AG3100" s="787"/>
    </row>
    <row r="3101" spans="1:33" x14ac:dyDescent="0.2">
      <c r="A3101" s="205"/>
      <c r="B3101" s="205"/>
      <c r="C3101" s="205"/>
      <c r="D3101" s="205"/>
      <c r="E3101" s="205"/>
      <c r="F3101" s="205"/>
      <c r="G3101" s="205"/>
      <c r="H3101" s="205"/>
      <c r="I3101" s="205"/>
      <c r="J3101" s="205"/>
      <c r="K3101" s="205"/>
      <c r="L3101" s="205"/>
      <c r="M3101" s="205"/>
      <c r="N3101" s="205"/>
      <c r="O3101" s="205"/>
      <c r="P3101" s="205"/>
      <c r="Q3101" s="205"/>
      <c r="R3101" s="205"/>
      <c r="S3101" s="205"/>
      <c r="T3101" s="205"/>
      <c r="X3101" s="205"/>
      <c r="Y3101" s="205"/>
      <c r="AG3101" s="787"/>
    </row>
    <row r="3102" spans="1:33" x14ac:dyDescent="0.2">
      <c r="A3102" s="205"/>
      <c r="B3102" s="205"/>
      <c r="C3102" s="205"/>
      <c r="D3102" s="205"/>
      <c r="E3102" s="205"/>
      <c r="F3102" s="205"/>
      <c r="G3102" s="205"/>
      <c r="H3102" s="205"/>
      <c r="I3102" s="205"/>
      <c r="J3102" s="205"/>
      <c r="K3102" s="205"/>
      <c r="L3102" s="205"/>
      <c r="M3102" s="205"/>
      <c r="N3102" s="205"/>
      <c r="O3102" s="205"/>
      <c r="P3102" s="205"/>
      <c r="Q3102" s="205"/>
      <c r="R3102" s="205"/>
      <c r="S3102" s="205"/>
      <c r="T3102" s="205"/>
      <c r="X3102" s="205"/>
      <c r="Y3102" s="205"/>
      <c r="AG3102" s="787"/>
    </row>
    <row r="3103" spans="1:33" x14ac:dyDescent="0.2">
      <c r="A3103" s="205"/>
      <c r="B3103" s="205"/>
      <c r="C3103" s="205"/>
      <c r="D3103" s="205"/>
      <c r="E3103" s="205"/>
      <c r="F3103" s="205"/>
      <c r="G3103" s="205"/>
      <c r="H3103" s="205"/>
      <c r="I3103" s="205"/>
      <c r="J3103" s="205"/>
      <c r="K3103" s="205"/>
      <c r="L3103" s="205"/>
      <c r="M3103" s="205"/>
      <c r="N3103" s="205"/>
      <c r="O3103" s="205"/>
      <c r="P3103" s="205"/>
      <c r="Q3103" s="205"/>
      <c r="R3103" s="205"/>
      <c r="S3103" s="205"/>
      <c r="T3103" s="205"/>
      <c r="X3103" s="205"/>
      <c r="Y3103" s="205"/>
      <c r="AG3103" s="787"/>
    </row>
    <row r="3104" spans="1:33" x14ac:dyDescent="0.2">
      <c r="A3104" s="205"/>
      <c r="B3104" s="205"/>
      <c r="C3104" s="205"/>
      <c r="D3104" s="205"/>
      <c r="E3104" s="205"/>
      <c r="F3104" s="205"/>
      <c r="G3104" s="205"/>
      <c r="H3104" s="205"/>
      <c r="I3104" s="205"/>
      <c r="J3104" s="205"/>
      <c r="K3104" s="205"/>
      <c r="L3104" s="205"/>
      <c r="M3104" s="205"/>
      <c r="N3104" s="205"/>
      <c r="O3104" s="205"/>
      <c r="P3104" s="205"/>
      <c r="Q3104" s="205"/>
      <c r="R3104" s="205"/>
      <c r="S3104" s="205"/>
      <c r="T3104" s="205"/>
      <c r="X3104" s="205"/>
      <c r="Y3104" s="205"/>
      <c r="AG3104" s="787"/>
    </row>
    <row r="3105" spans="1:33" x14ac:dyDescent="0.2">
      <c r="A3105" s="205"/>
      <c r="B3105" s="205"/>
      <c r="C3105" s="205"/>
      <c r="D3105" s="205"/>
      <c r="E3105" s="205"/>
      <c r="F3105" s="205"/>
      <c r="G3105" s="205"/>
      <c r="H3105" s="205"/>
      <c r="I3105" s="205"/>
      <c r="J3105" s="205"/>
      <c r="K3105" s="205"/>
      <c r="L3105" s="205"/>
      <c r="M3105" s="205"/>
      <c r="N3105" s="205"/>
      <c r="O3105" s="205"/>
      <c r="P3105" s="205"/>
      <c r="Q3105" s="205"/>
      <c r="R3105" s="205"/>
      <c r="S3105" s="205"/>
      <c r="T3105" s="205"/>
      <c r="X3105" s="205"/>
      <c r="Y3105" s="205"/>
      <c r="AG3105" s="787"/>
    </row>
    <row r="3106" spans="1:33" x14ac:dyDescent="0.2">
      <c r="A3106" s="205"/>
      <c r="B3106" s="205"/>
      <c r="C3106" s="205"/>
      <c r="D3106" s="205"/>
      <c r="E3106" s="205"/>
      <c r="F3106" s="205"/>
      <c r="G3106" s="205"/>
      <c r="H3106" s="205"/>
      <c r="I3106" s="205"/>
      <c r="J3106" s="205"/>
      <c r="K3106" s="205"/>
      <c r="L3106" s="205"/>
      <c r="M3106" s="205"/>
      <c r="N3106" s="205"/>
      <c r="O3106" s="205"/>
      <c r="P3106" s="205"/>
      <c r="Q3106" s="205"/>
      <c r="R3106" s="205"/>
      <c r="S3106" s="205"/>
      <c r="T3106" s="205"/>
      <c r="X3106" s="205"/>
      <c r="Y3106" s="205"/>
      <c r="AG3106" s="787"/>
    </row>
    <row r="3107" spans="1:33" x14ac:dyDescent="0.2">
      <c r="A3107" s="205"/>
      <c r="B3107" s="205"/>
      <c r="C3107" s="205"/>
      <c r="D3107" s="205"/>
      <c r="E3107" s="205"/>
      <c r="F3107" s="205"/>
      <c r="G3107" s="205"/>
      <c r="H3107" s="205"/>
      <c r="I3107" s="205"/>
      <c r="J3107" s="205"/>
      <c r="K3107" s="205"/>
      <c r="L3107" s="205"/>
      <c r="M3107" s="205"/>
      <c r="N3107" s="205"/>
      <c r="O3107" s="205"/>
      <c r="P3107" s="205"/>
      <c r="Q3107" s="205"/>
      <c r="R3107" s="205"/>
      <c r="S3107" s="205"/>
      <c r="T3107" s="205"/>
      <c r="X3107" s="205"/>
      <c r="Y3107" s="205"/>
      <c r="AG3107" s="787"/>
    </row>
    <row r="3108" spans="1:33" x14ac:dyDescent="0.2">
      <c r="A3108" s="205"/>
      <c r="B3108" s="205"/>
      <c r="C3108" s="205"/>
      <c r="D3108" s="205"/>
      <c r="E3108" s="205"/>
      <c r="F3108" s="205"/>
      <c r="G3108" s="205"/>
      <c r="H3108" s="205"/>
      <c r="I3108" s="205"/>
      <c r="J3108" s="205"/>
      <c r="K3108" s="205"/>
      <c r="L3108" s="205"/>
      <c r="M3108" s="205"/>
      <c r="N3108" s="205"/>
      <c r="O3108" s="205"/>
      <c r="P3108" s="205"/>
      <c r="Q3108" s="205"/>
      <c r="R3108" s="205"/>
      <c r="S3108" s="205"/>
      <c r="T3108" s="205"/>
      <c r="X3108" s="205"/>
      <c r="Y3108" s="205"/>
      <c r="AG3108" s="787"/>
    </row>
    <row r="3109" spans="1:33" x14ac:dyDescent="0.2">
      <c r="A3109" s="205"/>
      <c r="B3109" s="205"/>
      <c r="C3109" s="205"/>
      <c r="D3109" s="205"/>
      <c r="E3109" s="205"/>
      <c r="F3109" s="205"/>
      <c r="G3109" s="205"/>
      <c r="H3109" s="205"/>
      <c r="I3109" s="205"/>
      <c r="J3109" s="205"/>
      <c r="K3109" s="205"/>
      <c r="L3109" s="205"/>
      <c r="M3109" s="205"/>
      <c r="N3109" s="205"/>
      <c r="O3109" s="205"/>
      <c r="P3109" s="205"/>
      <c r="Q3109" s="205"/>
      <c r="R3109" s="205"/>
      <c r="S3109" s="205"/>
      <c r="T3109" s="205"/>
      <c r="X3109" s="205"/>
      <c r="Y3109" s="205"/>
      <c r="AG3109" s="787"/>
    </row>
    <row r="3110" spans="1:33" x14ac:dyDescent="0.2">
      <c r="A3110" s="205"/>
      <c r="B3110" s="205"/>
      <c r="C3110" s="205"/>
      <c r="D3110" s="205"/>
      <c r="E3110" s="205"/>
      <c r="F3110" s="205"/>
      <c r="G3110" s="205"/>
      <c r="H3110" s="205"/>
      <c r="I3110" s="205"/>
      <c r="J3110" s="205"/>
      <c r="K3110" s="205"/>
      <c r="L3110" s="205"/>
      <c r="M3110" s="205"/>
      <c r="N3110" s="205"/>
      <c r="O3110" s="205"/>
      <c r="P3110" s="205"/>
      <c r="Q3110" s="205"/>
      <c r="R3110" s="205"/>
      <c r="S3110" s="205"/>
      <c r="T3110" s="205"/>
      <c r="X3110" s="205"/>
      <c r="Y3110" s="205"/>
      <c r="AG3110" s="787"/>
    </row>
    <row r="3111" spans="1:33" x14ac:dyDescent="0.2">
      <c r="A3111" s="205"/>
      <c r="B3111" s="205"/>
      <c r="C3111" s="205"/>
      <c r="D3111" s="205"/>
      <c r="E3111" s="205"/>
      <c r="F3111" s="205"/>
      <c r="G3111" s="205"/>
      <c r="H3111" s="205"/>
      <c r="I3111" s="205"/>
      <c r="J3111" s="205"/>
      <c r="K3111" s="205"/>
      <c r="L3111" s="205"/>
      <c r="M3111" s="205"/>
      <c r="N3111" s="205"/>
      <c r="O3111" s="205"/>
      <c r="P3111" s="205"/>
      <c r="Q3111" s="205"/>
      <c r="R3111" s="205"/>
      <c r="S3111" s="205"/>
      <c r="T3111" s="205"/>
      <c r="X3111" s="205"/>
      <c r="Y3111" s="205"/>
      <c r="AG3111" s="787"/>
    </row>
    <row r="3112" spans="1:33" x14ac:dyDescent="0.2">
      <c r="A3112" s="205"/>
      <c r="B3112" s="205"/>
      <c r="C3112" s="205"/>
      <c r="D3112" s="205"/>
      <c r="E3112" s="205"/>
      <c r="F3112" s="205"/>
      <c r="G3112" s="205"/>
      <c r="H3112" s="205"/>
      <c r="I3112" s="205"/>
      <c r="J3112" s="205"/>
      <c r="K3112" s="205"/>
      <c r="L3112" s="205"/>
      <c r="M3112" s="205"/>
      <c r="N3112" s="205"/>
      <c r="O3112" s="205"/>
      <c r="P3112" s="205"/>
      <c r="Q3112" s="205"/>
      <c r="R3112" s="205"/>
      <c r="S3112" s="205"/>
      <c r="T3112" s="205"/>
      <c r="X3112" s="205"/>
      <c r="Y3112" s="205"/>
      <c r="AG3112" s="787"/>
    </row>
    <row r="3113" spans="1:33" x14ac:dyDescent="0.2">
      <c r="A3113" s="205"/>
      <c r="B3113" s="205"/>
      <c r="C3113" s="205"/>
      <c r="D3113" s="205"/>
      <c r="E3113" s="205"/>
      <c r="F3113" s="205"/>
      <c r="G3113" s="205"/>
      <c r="H3113" s="205"/>
      <c r="I3113" s="205"/>
      <c r="J3113" s="205"/>
      <c r="K3113" s="205"/>
      <c r="L3113" s="205"/>
      <c r="M3113" s="205"/>
      <c r="N3113" s="205"/>
      <c r="O3113" s="205"/>
      <c r="P3113" s="205"/>
      <c r="Q3113" s="205"/>
      <c r="R3113" s="205"/>
      <c r="S3113" s="205"/>
      <c r="T3113" s="205"/>
      <c r="X3113" s="205"/>
      <c r="Y3113" s="205"/>
      <c r="AG3113" s="787"/>
    </row>
    <row r="3114" spans="1:33" x14ac:dyDescent="0.2">
      <c r="A3114" s="205"/>
      <c r="B3114" s="205"/>
      <c r="C3114" s="205"/>
      <c r="D3114" s="205"/>
      <c r="E3114" s="205"/>
      <c r="F3114" s="205"/>
      <c r="G3114" s="205"/>
      <c r="H3114" s="205"/>
      <c r="I3114" s="205"/>
      <c r="J3114" s="205"/>
      <c r="K3114" s="205"/>
      <c r="L3114" s="205"/>
      <c r="M3114" s="205"/>
      <c r="N3114" s="205"/>
      <c r="O3114" s="205"/>
      <c r="P3114" s="205"/>
      <c r="Q3114" s="205"/>
      <c r="R3114" s="205"/>
      <c r="S3114" s="205"/>
      <c r="T3114" s="205"/>
      <c r="X3114" s="205"/>
      <c r="Y3114" s="205"/>
      <c r="AG3114" s="787"/>
    </row>
    <row r="3115" spans="1:33" x14ac:dyDescent="0.2">
      <c r="A3115" s="205"/>
      <c r="B3115" s="205"/>
      <c r="C3115" s="205"/>
      <c r="D3115" s="205"/>
      <c r="E3115" s="205"/>
      <c r="F3115" s="205"/>
      <c r="G3115" s="205"/>
      <c r="H3115" s="205"/>
      <c r="I3115" s="205"/>
      <c r="J3115" s="205"/>
      <c r="K3115" s="205"/>
      <c r="L3115" s="205"/>
      <c r="M3115" s="205"/>
      <c r="N3115" s="205"/>
      <c r="O3115" s="205"/>
      <c r="P3115" s="205"/>
      <c r="Q3115" s="205"/>
      <c r="R3115" s="205"/>
      <c r="S3115" s="205"/>
      <c r="T3115" s="205"/>
      <c r="X3115" s="205"/>
      <c r="Y3115" s="205"/>
      <c r="AG3115" s="787"/>
    </row>
    <row r="3116" spans="1:33" x14ac:dyDescent="0.2">
      <c r="A3116" s="205"/>
      <c r="B3116" s="205"/>
      <c r="C3116" s="205"/>
      <c r="D3116" s="205"/>
      <c r="E3116" s="205"/>
      <c r="F3116" s="205"/>
      <c r="G3116" s="205"/>
      <c r="H3116" s="205"/>
      <c r="I3116" s="205"/>
      <c r="J3116" s="205"/>
      <c r="K3116" s="205"/>
      <c r="L3116" s="205"/>
      <c r="M3116" s="205"/>
      <c r="N3116" s="205"/>
      <c r="O3116" s="205"/>
      <c r="P3116" s="205"/>
      <c r="Q3116" s="205"/>
      <c r="R3116" s="205"/>
      <c r="S3116" s="205"/>
      <c r="T3116" s="205"/>
      <c r="X3116" s="205"/>
      <c r="Y3116" s="205"/>
      <c r="AG3116" s="787"/>
    </row>
    <row r="3117" spans="1:33" x14ac:dyDescent="0.2">
      <c r="A3117" s="205"/>
      <c r="B3117" s="205"/>
      <c r="C3117" s="205"/>
      <c r="D3117" s="205"/>
      <c r="E3117" s="205"/>
      <c r="F3117" s="205"/>
      <c r="G3117" s="205"/>
      <c r="H3117" s="205"/>
      <c r="I3117" s="205"/>
      <c r="J3117" s="205"/>
      <c r="K3117" s="205"/>
      <c r="L3117" s="205"/>
      <c r="M3117" s="205"/>
      <c r="N3117" s="205"/>
      <c r="O3117" s="205"/>
      <c r="P3117" s="205"/>
      <c r="Q3117" s="205"/>
      <c r="R3117" s="205"/>
      <c r="S3117" s="205"/>
      <c r="T3117" s="205"/>
      <c r="X3117" s="205"/>
      <c r="Y3117" s="205"/>
      <c r="AG3117" s="787"/>
    </row>
    <row r="3118" spans="1:33" x14ac:dyDescent="0.2">
      <c r="A3118" s="205"/>
      <c r="B3118" s="205"/>
      <c r="C3118" s="205"/>
      <c r="D3118" s="205"/>
      <c r="E3118" s="205"/>
      <c r="F3118" s="205"/>
      <c r="G3118" s="205"/>
      <c r="H3118" s="205"/>
      <c r="I3118" s="205"/>
      <c r="J3118" s="205"/>
      <c r="K3118" s="205"/>
      <c r="L3118" s="205"/>
      <c r="M3118" s="205"/>
      <c r="N3118" s="205"/>
      <c r="O3118" s="205"/>
      <c r="P3118" s="205"/>
      <c r="Q3118" s="205"/>
      <c r="R3118" s="205"/>
      <c r="S3118" s="205"/>
      <c r="T3118" s="205"/>
      <c r="X3118" s="205"/>
      <c r="Y3118" s="205"/>
      <c r="AG3118" s="787"/>
    </row>
    <row r="3119" spans="1:33" x14ac:dyDescent="0.2">
      <c r="A3119" s="205"/>
      <c r="B3119" s="205"/>
      <c r="C3119" s="205"/>
      <c r="D3119" s="205"/>
      <c r="E3119" s="205"/>
      <c r="F3119" s="205"/>
      <c r="G3119" s="205"/>
      <c r="H3119" s="205"/>
      <c r="I3119" s="205"/>
      <c r="J3119" s="205"/>
      <c r="K3119" s="205"/>
      <c r="L3119" s="205"/>
      <c r="M3119" s="205"/>
      <c r="N3119" s="205"/>
      <c r="O3119" s="205"/>
      <c r="P3119" s="205"/>
      <c r="Q3119" s="205"/>
      <c r="R3119" s="205"/>
      <c r="S3119" s="205"/>
      <c r="T3119" s="205"/>
      <c r="X3119" s="205"/>
      <c r="Y3119" s="205"/>
      <c r="AG3119" s="787"/>
    </row>
    <row r="3120" spans="1:33" x14ac:dyDescent="0.2">
      <c r="A3120" s="205"/>
      <c r="B3120" s="205"/>
      <c r="C3120" s="205"/>
      <c r="D3120" s="205"/>
      <c r="E3120" s="205"/>
      <c r="F3120" s="205"/>
      <c r="G3120" s="205"/>
      <c r="H3120" s="205"/>
      <c r="I3120" s="205"/>
      <c r="J3120" s="205"/>
      <c r="K3120" s="205"/>
      <c r="L3120" s="205"/>
      <c r="M3120" s="205"/>
      <c r="N3120" s="205"/>
      <c r="O3120" s="205"/>
      <c r="P3120" s="205"/>
      <c r="Q3120" s="205"/>
      <c r="R3120" s="205"/>
      <c r="S3120" s="205"/>
      <c r="T3120" s="205"/>
      <c r="X3120" s="205"/>
      <c r="Y3120" s="205"/>
      <c r="AG3120" s="787"/>
    </row>
    <row r="3121" spans="1:33" x14ac:dyDescent="0.2">
      <c r="A3121" s="205"/>
      <c r="B3121" s="205"/>
      <c r="C3121" s="205"/>
      <c r="D3121" s="205"/>
      <c r="E3121" s="205"/>
      <c r="F3121" s="205"/>
      <c r="G3121" s="205"/>
      <c r="H3121" s="205"/>
      <c r="I3121" s="205"/>
      <c r="J3121" s="205"/>
      <c r="K3121" s="205"/>
      <c r="L3121" s="205"/>
      <c r="M3121" s="205"/>
      <c r="N3121" s="205"/>
      <c r="O3121" s="205"/>
      <c r="P3121" s="205"/>
      <c r="Q3121" s="205"/>
      <c r="R3121" s="205"/>
      <c r="S3121" s="205"/>
      <c r="T3121" s="205"/>
      <c r="X3121" s="205"/>
      <c r="Y3121" s="205"/>
      <c r="AG3121" s="787"/>
    </row>
    <row r="3122" spans="1:33" x14ac:dyDescent="0.2">
      <c r="A3122" s="205"/>
      <c r="B3122" s="205"/>
      <c r="C3122" s="205"/>
      <c r="D3122" s="205"/>
      <c r="E3122" s="205"/>
      <c r="F3122" s="205"/>
      <c r="G3122" s="205"/>
      <c r="H3122" s="205"/>
      <c r="I3122" s="205"/>
      <c r="J3122" s="205"/>
      <c r="K3122" s="205"/>
      <c r="L3122" s="205"/>
      <c r="M3122" s="205"/>
      <c r="N3122" s="205"/>
      <c r="O3122" s="205"/>
      <c r="P3122" s="205"/>
      <c r="Q3122" s="205"/>
      <c r="R3122" s="205"/>
      <c r="S3122" s="205"/>
      <c r="T3122" s="205"/>
      <c r="X3122" s="205"/>
      <c r="Y3122" s="205"/>
      <c r="AG3122" s="787"/>
    </row>
    <row r="3123" spans="1:33" x14ac:dyDescent="0.2">
      <c r="A3123" s="205"/>
      <c r="B3123" s="205"/>
      <c r="C3123" s="205"/>
      <c r="D3123" s="205"/>
      <c r="E3123" s="205"/>
      <c r="F3123" s="205"/>
      <c r="G3123" s="205"/>
      <c r="H3123" s="205"/>
      <c r="I3123" s="205"/>
      <c r="J3123" s="205"/>
      <c r="K3123" s="205"/>
      <c r="L3123" s="205"/>
      <c r="M3123" s="205"/>
      <c r="N3123" s="205"/>
      <c r="O3123" s="205"/>
      <c r="P3123" s="205"/>
      <c r="Q3123" s="205"/>
      <c r="R3123" s="205"/>
      <c r="S3123" s="205"/>
      <c r="T3123" s="205"/>
      <c r="X3123" s="205"/>
      <c r="Y3123" s="205"/>
      <c r="AG3123" s="787"/>
    </row>
    <row r="3124" spans="1:33" x14ac:dyDescent="0.2">
      <c r="A3124" s="205"/>
      <c r="B3124" s="205"/>
      <c r="C3124" s="205"/>
      <c r="D3124" s="205"/>
      <c r="E3124" s="205"/>
      <c r="F3124" s="205"/>
      <c r="G3124" s="205"/>
      <c r="H3124" s="205"/>
      <c r="I3124" s="205"/>
      <c r="J3124" s="205"/>
      <c r="K3124" s="205"/>
      <c r="L3124" s="205"/>
      <c r="M3124" s="205"/>
      <c r="N3124" s="205"/>
      <c r="O3124" s="205"/>
      <c r="P3124" s="205"/>
      <c r="Q3124" s="205"/>
      <c r="R3124" s="205"/>
      <c r="S3124" s="205"/>
      <c r="T3124" s="205"/>
      <c r="X3124" s="205"/>
      <c r="Y3124" s="205"/>
      <c r="AG3124" s="787"/>
    </row>
    <row r="3125" spans="1:33" x14ac:dyDescent="0.2">
      <c r="A3125" s="205"/>
      <c r="B3125" s="205"/>
      <c r="C3125" s="205"/>
      <c r="D3125" s="205"/>
      <c r="E3125" s="205"/>
      <c r="F3125" s="205"/>
      <c r="G3125" s="205"/>
      <c r="H3125" s="205"/>
      <c r="I3125" s="205"/>
      <c r="J3125" s="205"/>
      <c r="K3125" s="205"/>
      <c r="L3125" s="205"/>
      <c r="M3125" s="205"/>
      <c r="N3125" s="205"/>
      <c r="O3125" s="205"/>
      <c r="P3125" s="205"/>
      <c r="Q3125" s="205"/>
      <c r="R3125" s="205"/>
      <c r="S3125" s="205"/>
      <c r="T3125" s="205"/>
      <c r="X3125" s="205"/>
      <c r="Y3125" s="205"/>
      <c r="AG3125" s="787"/>
    </row>
    <row r="3126" spans="1:33" x14ac:dyDescent="0.2">
      <c r="A3126" s="205"/>
      <c r="B3126" s="205"/>
      <c r="C3126" s="205"/>
      <c r="D3126" s="205"/>
      <c r="E3126" s="205"/>
      <c r="F3126" s="205"/>
      <c r="G3126" s="205"/>
      <c r="H3126" s="205"/>
      <c r="I3126" s="205"/>
      <c r="J3126" s="205"/>
      <c r="K3126" s="205"/>
      <c r="L3126" s="205"/>
      <c r="M3126" s="205"/>
      <c r="N3126" s="205"/>
      <c r="O3126" s="205"/>
      <c r="P3126" s="205"/>
      <c r="Q3126" s="205"/>
      <c r="R3126" s="205"/>
      <c r="S3126" s="205"/>
      <c r="T3126" s="205"/>
      <c r="X3126" s="205"/>
      <c r="Y3126" s="205"/>
      <c r="AG3126" s="787"/>
    </row>
    <row r="3127" spans="1:33" x14ac:dyDescent="0.2">
      <c r="A3127" s="205"/>
      <c r="B3127" s="205"/>
      <c r="C3127" s="205"/>
      <c r="D3127" s="205"/>
      <c r="E3127" s="205"/>
      <c r="F3127" s="205"/>
      <c r="G3127" s="205"/>
      <c r="H3127" s="205"/>
      <c r="I3127" s="205"/>
      <c r="J3127" s="205"/>
      <c r="K3127" s="205"/>
      <c r="L3127" s="205"/>
      <c r="M3127" s="205"/>
      <c r="N3127" s="205"/>
      <c r="O3127" s="205"/>
      <c r="P3127" s="205"/>
      <c r="Q3127" s="205"/>
      <c r="R3127" s="205"/>
      <c r="S3127" s="205"/>
      <c r="T3127" s="205"/>
      <c r="X3127" s="205"/>
      <c r="Y3127" s="205"/>
      <c r="AG3127" s="787"/>
    </row>
    <row r="3128" spans="1:33" x14ac:dyDescent="0.2">
      <c r="A3128" s="205"/>
      <c r="B3128" s="205"/>
      <c r="C3128" s="205"/>
      <c r="D3128" s="205"/>
      <c r="E3128" s="205"/>
      <c r="F3128" s="205"/>
      <c r="G3128" s="205"/>
      <c r="H3128" s="205"/>
      <c r="I3128" s="205"/>
      <c r="J3128" s="205"/>
      <c r="K3128" s="205"/>
      <c r="L3128" s="205"/>
      <c r="M3128" s="205"/>
      <c r="N3128" s="205"/>
      <c r="O3128" s="205"/>
      <c r="P3128" s="205"/>
      <c r="Q3128" s="205"/>
      <c r="R3128" s="205"/>
      <c r="S3128" s="205"/>
      <c r="T3128" s="205"/>
      <c r="X3128" s="205"/>
      <c r="Y3128" s="205"/>
      <c r="AG3128" s="787"/>
    </row>
    <row r="3129" spans="1:33" x14ac:dyDescent="0.2">
      <c r="A3129" s="205"/>
      <c r="B3129" s="205"/>
      <c r="C3129" s="205"/>
      <c r="D3129" s="205"/>
      <c r="E3129" s="205"/>
      <c r="F3129" s="205"/>
      <c r="G3129" s="205"/>
      <c r="H3129" s="205"/>
      <c r="I3129" s="205"/>
      <c r="J3129" s="205"/>
      <c r="K3129" s="205"/>
      <c r="L3129" s="205"/>
      <c r="M3129" s="205"/>
      <c r="N3129" s="205"/>
      <c r="O3129" s="205"/>
      <c r="P3129" s="205"/>
      <c r="Q3129" s="205"/>
      <c r="R3129" s="205"/>
      <c r="S3129" s="205"/>
      <c r="T3129" s="205"/>
      <c r="X3129" s="205"/>
      <c r="Y3129" s="205"/>
      <c r="AG3129" s="787"/>
    </row>
    <row r="3130" spans="1:33" x14ac:dyDescent="0.2">
      <c r="A3130" s="205"/>
      <c r="B3130" s="205"/>
      <c r="C3130" s="205"/>
      <c r="D3130" s="205"/>
      <c r="E3130" s="205"/>
      <c r="F3130" s="205"/>
      <c r="G3130" s="205"/>
      <c r="H3130" s="205"/>
      <c r="I3130" s="205"/>
      <c r="J3130" s="205"/>
      <c r="K3130" s="205"/>
      <c r="L3130" s="205"/>
      <c r="M3130" s="205"/>
      <c r="N3130" s="205"/>
      <c r="O3130" s="205"/>
      <c r="P3130" s="205"/>
      <c r="Q3130" s="205"/>
      <c r="R3130" s="205"/>
      <c r="S3130" s="205"/>
      <c r="T3130" s="205"/>
      <c r="X3130" s="205"/>
      <c r="Y3130" s="205"/>
      <c r="AG3130" s="787"/>
    </row>
    <row r="3131" spans="1:33" x14ac:dyDescent="0.2">
      <c r="A3131" s="205"/>
      <c r="B3131" s="205"/>
      <c r="C3131" s="205"/>
      <c r="D3131" s="205"/>
      <c r="E3131" s="205"/>
      <c r="F3131" s="205"/>
      <c r="G3131" s="205"/>
      <c r="H3131" s="205"/>
      <c r="I3131" s="205"/>
      <c r="J3131" s="205"/>
      <c r="K3131" s="205"/>
      <c r="L3131" s="205"/>
      <c r="M3131" s="205"/>
      <c r="N3131" s="205"/>
      <c r="O3131" s="205"/>
      <c r="P3131" s="205"/>
      <c r="Q3131" s="205"/>
      <c r="R3131" s="205"/>
      <c r="S3131" s="205"/>
      <c r="T3131" s="205"/>
      <c r="X3131" s="205"/>
      <c r="Y3131" s="205"/>
      <c r="AG3131" s="787"/>
    </row>
    <row r="3132" spans="1:33" x14ac:dyDescent="0.2">
      <c r="A3132" s="205"/>
      <c r="B3132" s="205"/>
      <c r="C3132" s="205"/>
      <c r="D3132" s="205"/>
      <c r="E3132" s="205"/>
      <c r="F3132" s="205"/>
      <c r="G3132" s="205"/>
      <c r="H3132" s="205"/>
      <c r="I3132" s="205"/>
      <c r="J3132" s="205"/>
      <c r="K3132" s="205"/>
      <c r="L3132" s="205"/>
      <c r="M3132" s="205"/>
      <c r="N3132" s="205"/>
      <c r="O3132" s="205"/>
      <c r="P3132" s="205"/>
      <c r="Q3132" s="205"/>
      <c r="R3132" s="205"/>
      <c r="S3132" s="205"/>
      <c r="T3132" s="205"/>
      <c r="X3132" s="205"/>
      <c r="Y3132" s="205"/>
      <c r="AG3132" s="787"/>
    </row>
    <row r="3133" spans="1:33" x14ac:dyDescent="0.2">
      <c r="A3133" s="205"/>
      <c r="B3133" s="205"/>
      <c r="C3133" s="205"/>
      <c r="D3133" s="205"/>
      <c r="E3133" s="205"/>
      <c r="F3133" s="205"/>
      <c r="G3133" s="205"/>
      <c r="H3133" s="205"/>
      <c r="I3133" s="205"/>
      <c r="J3133" s="205"/>
      <c r="K3133" s="205"/>
      <c r="L3133" s="205"/>
      <c r="M3133" s="205"/>
      <c r="N3133" s="205"/>
      <c r="O3133" s="205"/>
      <c r="P3133" s="205"/>
      <c r="Q3133" s="205"/>
      <c r="R3133" s="205"/>
      <c r="S3133" s="205"/>
      <c r="T3133" s="205"/>
      <c r="X3133" s="205"/>
      <c r="Y3133" s="205"/>
      <c r="AG3133" s="787"/>
    </row>
    <row r="3134" spans="1:33" x14ac:dyDescent="0.2">
      <c r="A3134" s="205"/>
      <c r="B3134" s="205"/>
      <c r="C3134" s="205"/>
      <c r="D3134" s="205"/>
      <c r="E3134" s="205"/>
      <c r="F3134" s="205"/>
      <c r="G3134" s="205"/>
      <c r="H3134" s="205"/>
      <c r="I3134" s="205"/>
      <c r="J3134" s="205"/>
      <c r="K3134" s="205"/>
      <c r="L3134" s="205"/>
      <c r="M3134" s="205"/>
      <c r="N3134" s="205"/>
      <c r="O3134" s="205"/>
      <c r="P3134" s="205"/>
      <c r="Q3134" s="205"/>
      <c r="R3134" s="205"/>
      <c r="S3134" s="205"/>
      <c r="T3134" s="205"/>
      <c r="X3134" s="205"/>
      <c r="Y3134" s="205"/>
      <c r="AG3134" s="787"/>
    </row>
    <row r="3135" spans="1:33" x14ac:dyDescent="0.2">
      <c r="A3135" s="205"/>
      <c r="B3135" s="205"/>
      <c r="C3135" s="205"/>
      <c r="D3135" s="205"/>
      <c r="E3135" s="205"/>
      <c r="F3135" s="205"/>
      <c r="G3135" s="205"/>
      <c r="H3135" s="205"/>
      <c r="I3135" s="205"/>
      <c r="J3135" s="205"/>
      <c r="K3135" s="205"/>
      <c r="L3135" s="205"/>
      <c r="M3135" s="205"/>
      <c r="N3135" s="205"/>
      <c r="O3135" s="205"/>
      <c r="P3135" s="205"/>
      <c r="Q3135" s="205"/>
      <c r="R3135" s="205"/>
      <c r="S3135" s="205"/>
      <c r="T3135" s="205"/>
      <c r="X3135" s="205"/>
      <c r="Y3135" s="205"/>
      <c r="AG3135" s="787"/>
    </row>
    <row r="3136" spans="1:33" x14ac:dyDescent="0.2">
      <c r="A3136" s="205"/>
      <c r="B3136" s="205"/>
      <c r="C3136" s="205"/>
      <c r="D3136" s="205"/>
      <c r="E3136" s="205"/>
      <c r="F3136" s="205"/>
      <c r="G3136" s="205"/>
      <c r="H3136" s="205"/>
      <c r="I3136" s="205"/>
      <c r="J3136" s="205"/>
      <c r="K3136" s="205"/>
      <c r="L3136" s="205"/>
      <c r="M3136" s="205"/>
      <c r="N3136" s="205"/>
      <c r="O3136" s="205"/>
      <c r="P3136" s="205"/>
      <c r="Q3136" s="205"/>
      <c r="R3136" s="205"/>
      <c r="S3136" s="205"/>
      <c r="T3136" s="205"/>
      <c r="X3136" s="205"/>
      <c r="Y3136" s="205"/>
      <c r="AG3136" s="787"/>
    </row>
    <row r="3137" spans="1:33" x14ac:dyDescent="0.2">
      <c r="A3137" s="205"/>
      <c r="B3137" s="205"/>
      <c r="C3137" s="205"/>
      <c r="D3137" s="205"/>
      <c r="E3137" s="205"/>
      <c r="F3137" s="205"/>
      <c r="G3137" s="205"/>
      <c r="H3137" s="205"/>
      <c r="I3137" s="205"/>
      <c r="J3137" s="205"/>
      <c r="K3137" s="205"/>
      <c r="L3137" s="205"/>
      <c r="M3137" s="205"/>
      <c r="N3137" s="205"/>
      <c r="O3137" s="205"/>
      <c r="P3137" s="205"/>
      <c r="Q3137" s="205"/>
      <c r="R3137" s="205"/>
      <c r="S3137" s="205"/>
      <c r="T3137" s="205"/>
      <c r="X3137" s="205"/>
      <c r="Y3137" s="205"/>
      <c r="AG3137" s="787"/>
    </row>
    <row r="3138" spans="1:33" x14ac:dyDescent="0.2">
      <c r="A3138" s="205"/>
      <c r="B3138" s="205"/>
      <c r="C3138" s="205"/>
      <c r="D3138" s="205"/>
      <c r="E3138" s="205"/>
      <c r="F3138" s="205"/>
      <c r="G3138" s="205"/>
      <c r="H3138" s="205"/>
      <c r="I3138" s="205"/>
      <c r="J3138" s="205"/>
      <c r="K3138" s="205"/>
      <c r="L3138" s="205"/>
      <c r="M3138" s="205"/>
      <c r="N3138" s="205"/>
      <c r="O3138" s="205"/>
      <c r="P3138" s="205"/>
      <c r="Q3138" s="205"/>
      <c r="R3138" s="205"/>
      <c r="S3138" s="205"/>
      <c r="T3138" s="205"/>
      <c r="X3138" s="205"/>
      <c r="Y3138" s="205"/>
      <c r="AG3138" s="787"/>
    </row>
    <row r="3139" spans="1:33" x14ac:dyDescent="0.2">
      <c r="A3139" s="205"/>
      <c r="B3139" s="205"/>
      <c r="C3139" s="205"/>
      <c r="D3139" s="205"/>
      <c r="E3139" s="205"/>
      <c r="F3139" s="205"/>
      <c r="G3139" s="205"/>
      <c r="H3139" s="205"/>
      <c r="I3139" s="205"/>
      <c r="J3139" s="205"/>
      <c r="K3139" s="205"/>
      <c r="L3139" s="205"/>
      <c r="M3139" s="205"/>
      <c r="N3139" s="205"/>
      <c r="O3139" s="205"/>
      <c r="P3139" s="205"/>
      <c r="Q3139" s="205"/>
      <c r="R3139" s="205"/>
      <c r="S3139" s="205"/>
      <c r="T3139" s="205"/>
      <c r="X3139" s="205"/>
      <c r="Y3139" s="205"/>
      <c r="AG3139" s="787"/>
    </row>
    <row r="3140" spans="1:33" x14ac:dyDescent="0.2">
      <c r="A3140" s="205"/>
      <c r="B3140" s="205"/>
      <c r="C3140" s="205"/>
      <c r="D3140" s="205"/>
      <c r="E3140" s="205"/>
      <c r="F3140" s="205"/>
      <c r="G3140" s="205"/>
      <c r="H3140" s="205"/>
      <c r="I3140" s="205"/>
      <c r="J3140" s="205"/>
      <c r="K3140" s="205"/>
      <c r="L3140" s="205"/>
      <c r="M3140" s="205"/>
      <c r="N3140" s="205"/>
      <c r="O3140" s="205"/>
      <c r="P3140" s="205"/>
      <c r="Q3140" s="205"/>
      <c r="R3140" s="205"/>
      <c r="S3140" s="205"/>
      <c r="T3140" s="205"/>
      <c r="X3140" s="205"/>
      <c r="Y3140" s="205"/>
      <c r="AG3140" s="787"/>
    </row>
    <row r="3141" spans="1:33" x14ac:dyDescent="0.2">
      <c r="A3141" s="205"/>
      <c r="B3141" s="205"/>
      <c r="C3141" s="205"/>
      <c r="D3141" s="205"/>
      <c r="E3141" s="205"/>
      <c r="F3141" s="205"/>
      <c r="G3141" s="205"/>
      <c r="H3141" s="205"/>
      <c r="I3141" s="205"/>
      <c r="J3141" s="205"/>
      <c r="K3141" s="205"/>
      <c r="L3141" s="205"/>
      <c r="M3141" s="205"/>
      <c r="N3141" s="205"/>
      <c r="O3141" s="205"/>
      <c r="P3141" s="205"/>
      <c r="Q3141" s="205"/>
      <c r="R3141" s="205"/>
      <c r="S3141" s="205"/>
      <c r="T3141" s="205"/>
      <c r="X3141" s="205"/>
      <c r="Y3141" s="205"/>
      <c r="AG3141" s="787"/>
    </row>
    <row r="3142" spans="1:33" x14ac:dyDescent="0.2">
      <c r="A3142" s="205"/>
      <c r="B3142" s="205"/>
      <c r="C3142" s="205"/>
      <c r="D3142" s="205"/>
      <c r="E3142" s="205"/>
      <c r="F3142" s="205"/>
      <c r="G3142" s="205"/>
      <c r="H3142" s="205"/>
      <c r="I3142" s="205"/>
      <c r="J3142" s="205"/>
      <c r="K3142" s="205"/>
      <c r="L3142" s="205"/>
      <c r="M3142" s="205"/>
      <c r="N3142" s="205"/>
      <c r="O3142" s="205"/>
      <c r="P3142" s="205"/>
      <c r="Q3142" s="205"/>
      <c r="R3142" s="205"/>
      <c r="S3142" s="205"/>
      <c r="T3142" s="205"/>
      <c r="X3142" s="205"/>
      <c r="Y3142" s="205"/>
      <c r="AG3142" s="787"/>
    </row>
    <row r="3143" spans="1:33" x14ac:dyDescent="0.2">
      <c r="A3143" s="205"/>
      <c r="B3143" s="205"/>
      <c r="C3143" s="205"/>
      <c r="D3143" s="205"/>
      <c r="E3143" s="205"/>
      <c r="F3143" s="205"/>
      <c r="G3143" s="205"/>
      <c r="H3143" s="205"/>
      <c r="I3143" s="205"/>
      <c r="J3143" s="205"/>
      <c r="K3143" s="205"/>
      <c r="L3143" s="205"/>
      <c r="M3143" s="205"/>
      <c r="N3143" s="205"/>
      <c r="O3143" s="205"/>
      <c r="P3143" s="205"/>
      <c r="Q3143" s="205"/>
      <c r="R3143" s="205"/>
      <c r="S3143" s="205"/>
      <c r="T3143" s="205"/>
      <c r="X3143" s="205"/>
      <c r="Y3143" s="205"/>
      <c r="AG3143" s="787"/>
    </row>
    <row r="3144" spans="1:33" x14ac:dyDescent="0.2">
      <c r="A3144" s="205"/>
      <c r="B3144" s="205"/>
      <c r="C3144" s="205"/>
      <c r="D3144" s="205"/>
      <c r="E3144" s="205"/>
      <c r="F3144" s="205"/>
      <c r="G3144" s="205"/>
      <c r="H3144" s="205"/>
      <c r="I3144" s="205"/>
      <c r="J3144" s="205"/>
      <c r="K3144" s="205"/>
      <c r="L3144" s="205"/>
      <c r="M3144" s="205"/>
      <c r="N3144" s="205"/>
      <c r="O3144" s="205"/>
      <c r="P3144" s="205"/>
      <c r="Q3144" s="205"/>
      <c r="R3144" s="205"/>
      <c r="S3144" s="205"/>
      <c r="T3144" s="205"/>
      <c r="X3144" s="205"/>
      <c r="Y3144" s="205"/>
      <c r="AG3144" s="787"/>
    </row>
    <row r="3145" spans="1:33" x14ac:dyDescent="0.2">
      <c r="A3145" s="205"/>
      <c r="B3145" s="205"/>
      <c r="C3145" s="205"/>
      <c r="D3145" s="205"/>
      <c r="E3145" s="205"/>
      <c r="F3145" s="205"/>
      <c r="G3145" s="205"/>
      <c r="H3145" s="205"/>
      <c r="I3145" s="205"/>
      <c r="J3145" s="205"/>
      <c r="K3145" s="205"/>
      <c r="L3145" s="205"/>
      <c r="M3145" s="205"/>
      <c r="N3145" s="205"/>
      <c r="O3145" s="205"/>
      <c r="P3145" s="205"/>
      <c r="Q3145" s="205"/>
      <c r="R3145" s="205"/>
      <c r="S3145" s="205"/>
      <c r="T3145" s="205"/>
      <c r="X3145" s="205"/>
      <c r="Y3145" s="205"/>
      <c r="AG3145" s="787"/>
    </row>
    <row r="3146" spans="1:33" x14ac:dyDescent="0.2">
      <c r="A3146" s="205"/>
      <c r="B3146" s="205"/>
      <c r="C3146" s="205"/>
      <c r="D3146" s="205"/>
      <c r="E3146" s="205"/>
      <c r="F3146" s="205"/>
      <c r="G3146" s="205"/>
      <c r="H3146" s="205"/>
      <c r="I3146" s="205"/>
      <c r="J3146" s="205"/>
      <c r="K3146" s="205"/>
      <c r="L3146" s="205"/>
      <c r="M3146" s="205"/>
      <c r="N3146" s="205"/>
      <c r="O3146" s="205"/>
      <c r="P3146" s="205"/>
      <c r="Q3146" s="205"/>
      <c r="R3146" s="205"/>
      <c r="S3146" s="205"/>
      <c r="T3146" s="205"/>
      <c r="X3146" s="205"/>
      <c r="Y3146" s="205"/>
      <c r="AG3146" s="787"/>
    </row>
    <row r="3147" spans="1:33" x14ac:dyDescent="0.2">
      <c r="A3147" s="205"/>
      <c r="B3147" s="205"/>
      <c r="C3147" s="205"/>
      <c r="D3147" s="205"/>
      <c r="E3147" s="205"/>
      <c r="F3147" s="205"/>
      <c r="G3147" s="205"/>
      <c r="H3147" s="205"/>
      <c r="I3147" s="205"/>
      <c r="J3147" s="205"/>
      <c r="K3147" s="205"/>
      <c r="L3147" s="205"/>
      <c r="M3147" s="205"/>
      <c r="N3147" s="205"/>
      <c r="O3147" s="205"/>
      <c r="P3147" s="205"/>
      <c r="Q3147" s="205"/>
      <c r="R3147" s="205"/>
      <c r="S3147" s="205"/>
      <c r="T3147" s="205"/>
      <c r="X3147" s="205"/>
      <c r="Y3147" s="205"/>
      <c r="AG3147" s="787"/>
    </row>
    <row r="3148" spans="1:33" x14ac:dyDescent="0.2">
      <c r="A3148" s="205"/>
      <c r="B3148" s="205"/>
      <c r="C3148" s="205"/>
      <c r="D3148" s="205"/>
      <c r="E3148" s="205"/>
      <c r="F3148" s="205"/>
      <c r="G3148" s="205"/>
      <c r="H3148" s="205"/>
      <c r="I3148" s="205"/>
      <c r="J3148" s="205"/>
      <c r="K3148" s="205"/>
      <c r="L3148" s="205"/>
      <c r="M3148" s="205"/>
      <c r="N3148" s="205"/>
      <c r="O3148" s="205"/>
      <c r="P3148" s="205"/>
      <c r="Q3148" s="205"/>
      <c r="R3148" s="205"/>
      <c r="S3148" s="205"/>
      <c r="T3148" s="205"/>
      <c r="X3148" s="205"/>
      <c r="Y3148" s="205"/>
      <c r="AG3148" s="787"/>
    </row>
    <row r="3149" spans="1:33" x14ac:dyDescent="0.2">
      <c r="A3149" s="205"/>
      <c r="B3149" s="205"/>
      <c r="C3149" s="205"/>
      <c r="D3149" s="205"/>
      <c r="E3149" s="205"/>
      <c r="F3149" s="205"/>
      <c r="G3149" s="205"/>
      <c r="H3149" s="205"/>
      <c r="I3149" s="205"/>
      <c r="J3149" s="205"/>
      <c r="K3149" s="205"/>
      <c r="L3149" s="205"/>
      <c r="M3149" s="205"/>
      <c r="N3149" s="205"/>
      <c r="O3149" s="205"/>
      <c r="P3149" s="205"/>
      <c r="Q3149" s="205"/>
      <c r="R3149" s="205"/>
      <c r="S3149" s="205"/>
      <c r="T3149" s="205"/>
      <c r="X3149" s="205"/>
      <c r="Y3149" s="205"/>
      <c r="AG3149" s="787"/>
    </row>
    <row r="3150" spans="1:33" x14ac:dyDescent="0.2">
      <c r="A3150" s="205"/>
      <c r="B3150" s="205"/>
      <c r="C3150" s="205"/>
      <c r="D3150" s="205"/>
      <c r="E3150" s="205"/>
      <c r="F3150" s="205"/>
      <c r="G3150" s="205"/>
      <c r="H3150" s="205"/>
      <c r="I3150" s="205"/>
      <c r="J3150" s="205"/>
      <c r="K3150" s="205"/>
      <c r="L3150" s="205"/>
      <c r="M3150" s="205"/>
      <c r="N3150" s="205"/>
      <c r="O3150" s="205"/>
      <c r="P3150" s="205"/>
      <c r="Q3150" s="205"/>
      <c r="R3150" s="205"/>
      <c r="S3150" s="205"/>
      <c r="T3150" s="205"/>
      <c r="X3150" s="205"/>
      <c r="Y3150" s="205"/>
      <c r="AG3150" s="787"/>
    </row>
    <row r="3151" spans="1:33" x14ac:dyDescent="0.2">
      <c r="A3151" s="205"/>
      <c r="B3151" s="205"/>
      <c r="C3151" s="205"/>
      <c r="D3151" s="205"/>
      <c r="E3151" s="205"/>
      <c r="F3151" s="205"/>
      <c r="G3151" s="205"/>
      <c r="H3151" s="205"/>
      <c r="I3151" s="205"/>
      <c r="J3151" s="205"/>
      <c r="K3151" s="205"/>
      <c r="L3151" s="205"/>
      <c r="M3151" s="205"/>
      <c r="N3151" s="205"/>
      <c r="O3151" s="205"/>
      <c r="P3151" s="205"/>
      <c r="Q3151" s="205"/>
      <c r="R3151" s="205"/>
      <c r="S3151" s="205"/>
      <c r="T3151" s="205"/>
      <c r="X3151" s="205"/>
      <c r="Y3151" s="205"/>
      <c r="AG3151" s="787"/>
    </row>
    <row r="3152" spans="1:33" x14ac:dyDescent="0.2">
      <c r="A3152" s="205"/>
      <c r="B3152" s="205"/>
      <c r="C3152" s="205"/>
      <c r="D3152" s="205"/>
      <c r="E3152" s="205"/>
      <c r="F3152" s="205"/>
      <c r="G3152" s="205"/>
      <c r="H3152" s="205"/>
      <c r="I3152" s="205"/>
      <c r="J3152" s="205"/>
      <c r="K3152" s="205"/>
      <c r="L3152" s="205"/>
      <c r="M3152" s="205"/>
      <c r="N3152" s="205"/>
      <c r="O3152" s="205"/>
      <c r="P3152" s="205"/>
      <c r="Q3152" s="205"/>
      <c r="R3152" s="205"/>
      <c r="S3152" s="205"/>
      <c r="T3152" s="205"/>
      <c r="X3152" s="205"/>
      <c r="Y3152" s="205"/>
      <c r="AG3152" s="787"/>
    </row>
    <row r="3153" spans="1:33" x14ac:dyDescent="0.2">
      <c r="A3153" s="205"/>
      <c r="B3153" s="205"/>
      <c r="C3153" s="205"/>
      <c r="D3153" s="205"/>
      <c r="E3153" s="205"/>
      <c r="F3153" s="205"/>
      <c r="G3153" s="205"/>
      <c r="H3153" s="205"/>
      <c r="I3153" s="205"/>
      <c r="J3153" s="205"/>
      <c r="K3153" s="205"/>
      <c r="L3153" s="205"/>
      <c r="M3153" s="205"/>
      <c r="N3153" s="205"/>
      <c r="O3153" s="205"/>
      <c r="P3153" s="205"/>
      <c r="Q3153" s="205"/>
      <c r="R3153" s="205"/>
      <c r="S3153" s="205"/>
      <c r="T3153" s="205"/>
      <c r="X3153" s="205"/>
      <c r="Y3153" s="205"/>
      <c r="AG3153" s="787"/>
    </row>
    <row r="3154" spans="1:33" x14ac:dyDescent="0.2">
      <c r="A3154" s="205"/>
      <c r="B3154" s="205"/>
      <c r="C3154" s="205"/>
      <c r="D3154" s="205"/>
      <c r="E3154" s="205"/>
      <c r="F3154" s="205"/>
      <c r="G3154" s="205"/>
      <c r="H3154" s="205"/>
      <c r="I3154" s="205"/>
      <c r="J3154" s="205"/>
      <c r="K3154" s="205"/>
      <c r="L3154" s="205"/>
      <c r="M3154" s="205"/>
      <c r="N3154" s="205"/>
      <c r="O3154" s="205"/>
      <c r="P3154" s="205"/>
      <c r="Q3154" s="205"/>
      <c r="R3154" s="205"/>
      <c r="S3154" s="205"/>
      <c r="T3154" s="205"/>
      <c r="X3154" s="205"/>
      <c r="Y3154" s="205"/>
      <c r="AG3154" s="787"/>
    </row>
    <row r="3155" spans="1:33" x14ac:dyDescent="0.2">
      <c r="A3155" s="205"/>
      <c r="B3155" s="205"/>
      <c r="C3155" s="205"/>
      <c r="D3155" s="205"/>
      <c r="E3155" s="205"/>
      <c r="F3155" s="205"/>
      <c r="G3155" s="205"/>
      <c r="H3155" s="205"/>
      <c r="I3155" s="205"/>
      <c r="J3155" s="205"/>
      <c r="K3155" s="205"/>
      <c r="L3155" s="205"/>
      <c r="M3155" s="205"/>
      <c r="N3155" s="205"/>
      <c r="O3155" s="205"/>
      <c r="P3155" s="205"/>
      <c r="Q3155" s="205"/>
      <c r="R3155" s="205"/>
      <c r="S3155" s="205"/>
      <c r="T3155" s="205"/>
      <c r="X3155" s="205"/>
      <c r="Y3155" s="205"/>
      <c r="AG3155" s="787"/>
    </row>
    <row r="3156" spans="1:33" x14ac:dyDescent="0.2">
      <c r="A3156" s="205"/>
      <c r="B3156" s="205"/>
      <c r="C3156" s="205"/>
      <c r="D3156" s="205"/>
      <c r="E3156" s="205"/>
      <c r="F3156" s="205"/>
      <c r="G3156" s="205"/>
      <c r="H3156" s="205"/>
      <c r="I3156" s="205"/>
      <c r="J3156" s="205"/>
      <c r="K3156" s="205"/>
      <c r="L3156" s="205"/>
      <c r="M3156" s="205"/>
      <c r="N3156" s="205"/>
      <c r="O3156" s="205"/>
      <c r="P3156" s="205"/>
      <c r="Q3156" s="205"/>
      <c r="R3156" s="205"/>
      <c r="S3156" s="205"/>
      <c r="T3156" s="205"/>
      <c r="X3156" s="205"/>
      <c r="Y3156" s="205"/>
      <c r="AG3156" s="787"/>
    </row>
    <row r="3157" spans="1:33" x14ac:dyDescent="0.2">
      <c r="A3157" s="205"/>
      <c r="B3157" s="205"/>
      <c r="C3157" s="205"/>
      <c r="D3157" s="205"/>
      <c r="E3157" s="205"/>
      <c r="F3157" s="205"/>
      <c r="G3157" s="205"/>
      <c r="H3157" s="205"/>
      <c r="I3157" s="205"/>
      <c r="J3157" s="205"/>
      <c r="K3157" s="205"/>
      <c r="L3157" s="205"/>
      <c r="M3157" s="205"/>
      <c r="N3157" s="205"/>
      <c r="O3157" s="205"/>
      <c r="P3157" s="205"/>
      <c r="Q3157" s="205"/>
      <c r="R3157" s="205"/>
      <c r="S3157" s="205"/>
      <c r="T3157" s="205"/>
      <c r="X3157" s="205"/>
      <c r="Y3157" s="205"/>
      <c r="AG3157" s="787"/>
    </row>
    <row r="3158" spans="1:33" x14ac:dyDescent="0.2">
      <c r="A3158" s="205"/>
      <c r="B3158" s="205"/>
      <c r="C3158" s="205"/>
      <c r="D3158" s="205"/>
      <c r="E3158" s="205"/>
      <c r="F3158" s="205"/>
      <c r="G3158" s="205"/>
      <c r="H3158" s="205"/>
      <c r="I3158" s="205"/>
      <c r="J3158" s="205"/>
      <c r="K3158" s="205"/>
      <c r="L3158" s="205"/>
      <c r="M3158" s="205"/>
      <c r="N3158" s="205"/>
      <c r="O3158" s="205"/>
      <c r="P3158" s="205"/>
      <c r="Q3158" s="205"/>
      <c r="R3158" s="205"/>
      <c r="S3158" s="205"/>
      <c r="T3158" s="205"/>
      <c r="X3158" s="205"/>
      <c r="Y3158" s="205"/>
      <c r="AG3158" s="787"/>
    </row>
    <row r="3159" spans="1:33" x14ac:dyDescent="0.2">
      <c r="A3159" s="205"/>
      <c r="B3159" s="205"/>
      <c r="C3159" s="205"/>
      <c r="D3159" s="205"/>
      <c r="E3159" s="205"/>
      <c r="F3159" s="205"/>
      <c r="G3159" s="205"/>
      <c r="H3159" s="205"/>
      <c r="I3159" s="205"/>
      <c r="J3159" s="205"/>
      <c r="K3159" s="205"/>
      <c r="L3159" s="205"/>
      <c r="M3159" s="205"/>
      <c r="N3159" s="205"/>
      <c r="O3159" s="205"/>
      <c r="P3159" s="205"/>
      <c r="Q3159" s="205"/>
      <c r="R3159" s="205"/>
      <c r="S3159" s="205"/>
      <c r="T3159" s="205"/>
      <c r="X3159" s="205"/>
      <c r="Y3159" s="205"/>
      <c r="AG3159" s="787"/>
    </row>
    <row r="3160" spans="1:33" x14ac:dyDescent="0.2">
      <c r="A3160" s="205"/>
      <c r="B3160" s="205"/>
      <c r="C3160" s="205"/>
      <c r="D3160" s="205"/>
      <c r="E3160" s="205"/>
      <c r="F3160" s="205"/>
      <c r="G3160" s="205"/>
      <c r="H3160" s="205"/>
      <c r="I3160" s="205"/>
      <c r="J3160" s="205"/>
      <c r="K3160" s="205"/>
      <c r="L3160" s="205"/>
      <c r="M3160" s="205"/>
      <c r="N3160" s="205"/>
      <c r="O3160" s="205"/>
      <c r="P3160" s="205"/>
      <c r="Q3160" s="205"/>
      <c r="R3160" s="205"/>
      <c r="S3160" s="205"/>
      <c r="T3160" s="205"/>
      <c r="X3160" s="205"/>
      <c r="Y3160" s="205"/>
      <c r="AG3160" s="787"/>
    </row>
    <row r="3161" spans="1:33" x14ac:dyDescent="0.2">
      <c r="A3161" s="205"/>
      <c r="B3161" s="205"/>
      <c r="C3161" s="205"/>
      <c r="D3161" s="205"/>
      <c r="E3161" s="205"/>
      <c r="F3161" s="205"/>
      <c r="G3161" s="205"/>
      <c r="H3161" s="205"/>
      <c r="I3161" s="205"/>
      <c r="J3161" s="205"/>
      <c r="K3161" s="205"/>
      <c r="L3161" s="205"/>
      <c r="M3161" s="205"/>
      <c r="N3161" s="205"/>
      <c r="O3161" s="205"/>
      <c r="P3161" s="205"/>
      <c r="Q3161" s="205"/>
      <c r="R3161" s="205"/>
      <c r="S3161" s="205"/>
      <c r="T3161" s="205"/>
      <c r="X3161" s="205"/>
      <c r="Y3161" s="205"/>
      <c r="AG3161" s="787"/>
    </row>
    <row r="3162" spans="1:33" x14ac:dyDescent="0.2">
      <c r="A3162" s="205"/>
      <c r="B3162" s="205"/>
      <c r="C3162" s="205"/>
      <c r="D3162" s="205"/>
      <c r="E3162" s="205"/>
      <c r="F3162" s="205"/>
      <c r="G3162" s="205"/>
      <c r="H3162" s="205"/>
      <c r="I3162" s="205"/>
      <c r="J3162" s="205"/>
      <c r="K3162" s="205"/>
      <c r="L3162" s="205"/>
      <c r="M3162" s="205"/>
      <c r="N3162" s="205"/>
      <c r="O3162" s="205"/>
      <c r="P3162" s="205"/>
      <c r="Q3162" s="205"/>
      <c r="R3162" s="205"/>
      <c r="S3162" s="205"/>
      <c r="T3162" s="205"/>
      <c r="X3162" s="205"/>
      <c r="Y3162" s="205"/>
      <c r="AG3162" s="787"/>
    </row>
    <row r="3163" spans="1:33" x14ac:dyDescent="0.2">
      <c r="A3163" s="205"/>
      <c r="B3163" s="205"/>
      <c r="C3163" s="205"/>
      <c r="D3163" s="205"/>
      <c r="E3163" s="205"/>
      <c r="F3163" s="205"/>
      <c r="G3163" s="205"/>
      <c r="H3163" s="205"/>
      <c r="I3163" s="205"/>
      <c r="J3163" s="205"/>
      <c r="K3163" s="205"/>
      <c r="L3163" s="205"/>
      <c r="M3163" s="205"/>
      <c r="N3163" s="205"/>
      <c r="O3163" s="205"/>
      <c r="P3163" s="205"/>
      <c r="Q3163" s="205"/>
      <c r="R3163" s="205"/>
      <c r="S3163" s="205"/>
      <c r="T3163" s="205"/>
      <c r="X3163" s="205"/>
      <c r="Y3163" s="205"/>
      <c r="AG3163" s="787"/>
    </row>
    <row r="3164" spans="1:33" x14ac:dyDescent="0.2">
      <c r="A3164" s="205"/>
      <c r="B3164" s="205"/>
      <c r="C3164" s="205"/>
      <c r="D3164" s="205"/>
      <c r="E3164" s="205"/>
      <c r="F3164" s="205"/>
      <c r="G3164" s="205"/>
      <c r="H3164" s="205"/>
      <c r="I3164" s="205"/>
      <c r="J3164" s="205"/>
      <c r="K3164" s="205"/>
      <c r="L3164" s="205"/>
      <c r="M3164" s="205"/>
      <c r="N3164" s="205"/>
      <c r="O3164" s="205"/>
      <c r="P3164" s="205"/>
      <c r="Q3164" s="205"/>
      <c r="R3164" s="205"/>
      <c r="S3164" s="205"/>
      <c r="T3164" s="205"/>
      <c r="X3164" s="205"/>
      <c r="Y3164" s="205"/>
      <c r="AG3164" s="787"/>
    </row>
    <row r="3165" spans="1:33" x14ac:dyDescent="0.2">
      <c r="A3165" s="205"/>
      <c r="B3165" s="205"/>
      <c r="C3165" s="205"/>
      <c r="D3165" s="205"/>
      <c r="E3165" s="205"/>
      <c r="F3165" s="205"/>
      <c r="G3165" s="205"/>
      <c r="H3165" s="205"/>
      <c r="I3165" s="205"/>
      <c r="J3165" s="205"/>
      <c r="K3165" s="205"/>
      <c r="L3165" s="205"/>
      <c r="M3165" s="205"/>
      <c r="N3165" s="205"/>
      <c r="O3165" s="205"/>
      <c r="P3165" s="205"/>
      <c r="Q3165" s="205"/>
      <c r="R3165" s="205"/>
      <c r="S3165" s="205"/>
      <c r="T3165" s="205"/>
      <c r="X3165" s="205"/>
      <c r="Y3165" s="205"/>
      <c r="AG3165" s="787"/>
    </row>
    <row r="3166" spans="1:33" x14ac:dyDescent="0.2">
      <c r="A3166" s="205"/>
      <c r="B3166" s="205"/>
      <c r="C3166" s="205"/>
      <c r="D3166" s="205"/>
      <c r="E3166" s="205"/>
      <c r="F3166" s="205"/>
      <c r="G3166" s="205"/>
      <c r="H3166" s="205"/>
      <c r="I3166" s="205"/>
      <c r="J3166" s="205"/>
      <c r="K3166" s="205"/>
      <c r="L3166" s="205"/>
      <c r="M3166" s="205"/>
      <c r="N3166" s="205"/>
      <c r="O3166" s="205"/>
      <c r="P3166" s="205"/>
      <c r="Q3166" s="205"/>
      <c r="R3166" s="205"/>
      <c r="S3166" s="205"/>
      <c r="T3166" s="205"/>
      <c r="X3166" s="205"/>
      <c r="Y3166" s="205"/>
      <c r="AG3166" s="787"/>
    </row>
    <row r="3167" spans="1:33" x14ac:dyDescent="0.2">
      <c r="A3167" s="205"/>
      <c r="B3167" s="205"/>
      <c r="C3167" s="205"/>
      <c r="D3167" s="205"/>
      <c r="E3167" s="205"/>
      <c r="F3167" s="205"/>
      <c r="G3167" s="205"/>
      <c r="H3167" s="205"/>
      <c r="I3167" s="205"/>
      <c r="J3167" s="205"/>
      <c r="K3167" s="205"/>
      <c r="L3167" s="205"/>
      <c r="M3167" s="205"/>
      <c r="N3167" s="205"/>
      <c r="O3167" s="205"/>
      <c r="P3167" s="205"/>
      <c r="Q3167" s="205"/>
      <c r="R3167" s="205"/>
      <c r="S3167" s="205"/>
      <c r="T3167" s="205"/>
      <c r="X3167" s="205"/>
      <c r="Y3167" s="205"/>
      <c r="AG3167" s="787"/>
    </row>
    <row r="3168" spans="1:33" x14ac:dyDescent="0.2">
      <c r="A3168" s="205"/>
      <c r="B3168" s="205"/>
      <c r="C3168" s="205"/>
      <c r="D3168" s="205"/>
      <c r="E3168" s="205"/>
      <c r="F3168" s="205"/>
      <c r="G3168" s="205"/>
      <c r="H3168" s="205"/>
      <c r="I3168" s="205"/>
      <c r="J3168" s="205"/>
      <c r="K3168" s="205"/>
      <c r="L3168" s="205"/>
      <c r="M3168" s="205"/>
      <c r="N3168" s="205"/>
      <c r="O3168" s="205"/>
      <c r="P3168" s="205"/>
      <c r="Q3168" s="205"/>
      <c r="R3168" s="205"/>
      <c r="S3168" s="205"/>
      <c r="T3168" s="205"/>
      <c r="X3168" s="205"/>
      <c r="Y3168" s="205"/>
      <c r="AG3168" s="787"/>
    </row>
    <row r="3169" spans="1:33" x14ac:dyDescent="0.2">
      <c r="A3169" s="205"/>
      <c r="B3169" s="205"/>
      <c r="C3169" s="205"/>
      <c r="D3169" s="205"/>
      <c r="E3169" s="205"/>
      <c r="F3169" s="205"/>
      <c r="G3169" s="205"/>
      <c r="H3169" s="205"/>
      <c r="I3169" s="205"/>
      <c r="J3169" s="205"/>
      <c r="K3169" s="205"/>
      <c r="L3169" s="205"/>
      <c r="M3169" s="205"/>
      <c r="N3169" s="205"/>
      <c r="O3169" s="205"/>
      <c r="P3169" s="205"/>
      <c r="Q3169" s="205"/>
      <c r="R3169" s="205"/>
      <c r="S3169" s="205"/>
      <c r="T3169" s="205"/>
      <c r="X3169" s="205"/>
      <c r="Y3169" s="205"/>
      <c r="AG3169" s="787"/>
    </row>
    <row r="3170" spans="1:33" x14ac:dyDescent="0.2">
      <c r="A3170" s="205"/>
      <c r="B3170" s="205"/>
      <c r="C3170" s="205"/>
      <c r="D3170" s="205"/>
      <c r="E3170" s="205"/>
      <c r="F3170" s="205"/>
      <c r="G3170" s="205"/>
      <c r="H3170" s="205"/>
      <c r="I3170" s="205"/>
      <c r="J3170" s="205"/>
      <c r="K3170" s="205"/>
      <c r="L3170" s="205"/>
      <c r="M3170" s="205"/>
      <c r="N3170" s="205"/>
      <c r="O3170" s="205"/>
      <c r="P3170" s="205"/>
      <c r="Q3170" s="205"/>
      <c r="R3170" s="205"/>
      <c r="S3170" s="205"/>
      <c r="T3170" s="205"/>
      <c r="X3170" s="205"/>
      <c r="Y3170" s="205"/>
      <c r="AG3170" s="787"/>
    </row>
    <row r="3171" spans="1:33" x14ac:dyDescent="0.2">
      <c r="A3171" s="205"/>
      <c r="B3171" s="205"/>
      <c r="C3171" s="205"/>
      <c r="D3171" s="205"/>
      <c r="E3171" s="205"/>
      <c r="F3171" s="205"/>
      <c r="G3171" s="205"/>
      <c r="H3171" s="205"/>
      <c r="I3171" s="205"/>
      <c r="J3171" s="205"/>
      <c r="K3171" s="205"/>
      <c r="L3171" s="205"/>
      <c r="M3171" s="205"/>
      <c r="N3171" s="205"/>
      <c r="O3171" s="205"/>
      <c r="P3171" s="205"/>
      <c r="Q3171" s="205"/>
      <c r="R3171" s="205"/>
      <c r="S3171" s="205"/>
      <c r="T3171" s="205"/>
      <c r="X3171" s="205"/>
      <c r="Y3171" s="205"/>
      <c r="AG3171" s="787"/>
    </row>
    <row r="3172" spans="1:33" x14ac:dyDescent="0.2">
      <c r="A3172" s="205"/>
      <c r="B3172" s="205"/>
      <c r="C3172" s="205"/>
      <c r="D3172" s="205"/>
      <c r="E3172" s="205"/>
      <c r="F3172" s="205"/>
      <c r="G3172" s="205"/>
      <c r="H3172" s="205"/>
      <c r="I3172" s="205"/>
      <c r="J3172" s="205"/>
      <c r="K3172" s="205"/>
      <c r="L3172" s="205"/>
      <c r="M3172" s="205"/>
      <c r="N3172" s="205"/>
      <c r="O3172" s="205"/>
      <c r="P3172" s="205"/>
      <c r="Q3172" s="205"/>
      <c r="R3172" s="205"/>
      <c r="S3172" s="205"/>
      <c r="T3172" s="205"/>
      <c r="X3172" s="205"/>
      <c r="Y3172" s="205"/>
      <c r="AG3172" s="787"/>
    </row>
    <row r="3173" spans="1:33" x14ac:dyDescent="0.2">
      <c r="A3173" s="205"/>
      <c r="B3173" s="205"/>
      <c r="C3173" s="205"/>
      <c r="D3173" s="205"/>
      <c r="E3173" s="205"/>
      <c r="F3173" s="205"/>
      <c r="G3173" s="205"/>
      <c r="H3173" s="205"/>
      <c r="I3173" s="205"/>
      <c r="J3173" s="205"/>
      <c r="K3173" s="205"/>
      <c r="L3173" s="205"/>
      <c r="M3173" s="205"/>
      <c r="N3173" s="205"/>
      <c r="O3173" s="205"/>
      <c r="P3173" s="205"/>
      <c r="Q3173" s="205"/>
      <c r="R3173" s="205"/>
      <c r="S3173" s="205"/>
      <c r="T3173" s="205"/>
      <c r="X3173" s="205"/>
      <c r="Y3173" s="205"/>
      <c r="AG3173" s="787"/>
    </row>
    <row r="3174" spans="1:33" x14ac:dyDescent="0.2">
      <c r="A3174" s="205"/>
      <c r="B3174" s="205"/>
      <c r="C3174" s="205"/>
      <c r="D3174" s="205"/>
      <c r="E3174" s="205"/>
      <c r="F3174" s="205"/>
      <c r="G3174" s="205"/>
      <c r="H3174" s="205"/>
      <c r="I3174" s="205"/>
      <c r="J3174" s="205"/>
      <c r="K3174" s="205"/>
      <c r="L3174" s="205"/>
      <c r="M3174" s="205"/>
      <c r="N3174" s="205"/>
      <c r="O3174" s="205"/>
      <c r="P3174" s="205"/>
      <c r="Q3174" s="205"/>
      <c r="R3174" s="205"/>
      <c r="S3174" s="205"/>
      <c r="T3174" s="205"/>
      <c r="X3174" s="205"/>
      <c r="Y3174" s="205"/>
      <c r="AG3174" s="787"/>
    </row>
    <row r="3175" spans="1:33" x14ac:dyDescent="0.2">
      <c r="A3175" s="205"/>
      <c r="B3175" s="205"/>
      <c r="C3175" s="205"/>
      <c r="D3175" s="205"/>
      <c r="E3175" s="205"/>
      <c r="F3175" s="205"/>
      <c r="G3175" s="205"/>
      <c r="H3175" s="205"/>
      <c r="I3175" s="205"/>
      <c r="J3175" s="205"/>
      <c r="K3175" s="205"/>
      <c r="L3175" s="205"/>
      <c r="M3175" s="205"/>
      <c r="N3175" s="205"/>
      <c r="O3175" s="205"/>
      <c r="P3175" s="205"/>
      <c r="Q3175" s="205"/>
      <c r="R3175" s="205"/>
      <c r="S3175" s="205"/>
      <c r="T3175" s="205"/>
      <c r="X3175" s="205"/>
      <c r="Y3175" s="205"/>
      <c r="AG3175" s="787"/>
    </row>
    <row r="3176" spans="1:33" x14ac:dyDescent="0.2">
      <c r="A3176" s="205"/>
      <c r="B3176" s="205"/>
      <c r="C3176" s="205"/>
      <c r="D3176" s="205"/>
      <c r="E3176" s="205"/>
      <c r="F3176" s="205"/>
      <c r="G3176" s="205"/>
      <c r="H3176" s="205"/>
      <c r="I3176" s="205"/>
      <c r="J3176" s="205"/>
      <c r="K3176" s="205"/>
      <c r="L3176" s="205"/>
      <c r="M3176" s="205"/>
      <c r="N3176" s="205"/>
      <c r="O3176" s="205"/>
      <c r="P3176" s="205"/>
      <c r="Q3176" s="205"/>
      <c r="R3176" s="205"/>
      <c r="S3176" s="205"/>
      <c r="T3176" s="205"/>
      <c r="X3176" s="205"/>
      <c r="Y3176" s="205"/>
      <c r="AG3176" s="787"/>
    </row>
    <row r="3177" spans="1:33" x14ac:dyDescent="0.2">
      <c r="A3177" s="205"/>
      <c r="B3177" s="205"/>
      <c r="C3177" s="205"/>
      <c r="D3177" s="205"/>
      <c r="E3177" s="205"/>
      <c r="F3177" s="205"/>
      <c r="G3177" s="205"/>
      <c r="H3177" s="205"/>
      <c r="I3177" s="205"/>
      <c r="J3177" s="205"/>
      <c r="K3177" s="205"/>
      <c r="L3177" s="205"/>
      <c r="M3177" s="205"/>
      <c r="N3177" s="205"/>
      <c r="O3177" s="205"/>
      <c r="P3177" s="205"/>
      <c r="Q3177" s="205"/>
      <c r="R3177" s="205"/>
      <c r="S3177" s="205"/>
      <c r="T3177" s="205"/>
      <c r="X3177" s="205"/>
      <c r="Y3177" s="205"/>
      <c r="AG3177" s="787"/>
    </row>
    <row r="3178" spans="1:33" x14ac:dyDescent="0.2">
      <c r="A3178" s="205"/>
      <c r="B3178" s="205"/>
      <c r="C3178" s="205"/>
      <c r="D3178" s="205"/>
      <c r="E3178" s="205"/>
      <c r="F3178" s="205"/>
      <c r="G3178" s="205"/>
      <c r="H3178" s="205"/>
      <c r="I3178" s="205"/>
      <c r="J3178" s="205"/>
      <c r="K3178" s="205"/>
      <c r="L3178" s="205"/>
      <c r="M3178" s="205"/>
      <c r="N3178" s="205"/>
      <c r="O3178" s="205"/>
      <c r="P3178" s="205"/>
      <c r="Q3178" s="205"/>
      <c r="R3178" s="205"/>
      <c r="S3178" s="205"/>
      <c r="T3178" s="205"/>
      <c r="X3178" s="205"/>
      <c r="Y3178" s="205"/>
      <c r="AG3178" s="787"/>
    </row>
    <row r="3179" spans="1:33" x14ac:dyDescent="0.2">
      <c r="A3179" s="205"/>
      <c r="B3179" s="205"/>
      <c r="C3179" s="205"/>
      <c r="D3179" s="205"/>
      <c r="E3179" s="205"/>
      <c r="F3179" s="205"/>
      <c r="G3179" s="205"/>
      <c r="H3179" s="205"/>
      <c r="I3179" s="205"/>
      <c r="J3179" s="205"/>
      <c r="K3179" s="205"/>
      <c r="L3179" s="205"/>
      <c r="M3179" s="205"/>
      <c r="N3179" s="205"/>
      <c r="O3179" s="205"/>
      <c r="P3179" s="205"/>
      <c r="Q3179" s="205"/>
      <c r="R3179" s="205"/>
      <c r="S3179" s="205"/>
      <c r="T3179" s="205"/>
      <c r="X3179" s="205"/>
      <c r="Y3179" s="205"/>
      <c r="AG3179" s="787"/>
    </row>
    <row r="3180" spans="1:33" x14ac:dyDescent="0.2">
      <c r="A3180" s="205"/>
      <c r="B3180" s="205"/>
      <c r="C3180" s="205"/>
      <c r="D3180" s="205"/>
      <c r="E3180" s="205"/>
      <c r="F3180" s="205"/>
      <c r="G3180" s="205"/>
      <c r="H3180" s="205"/>
      <c r="I3180" s="205"/>
      <c r="J3180" s="205"/>
      <c r="K3180" s="205"/>
      <c r="L3180" s="205"/>
      <c r="M3180" s="205"/>
      <c r="N3180" s="205"/>
      <c r="O3180" s="205"/>
      <c r="P3180" s="205"/>
      <c r="Q3180" s="205"/>
      <c r="R3180" s="205"/>
      <c r="S3180" s="205"/>
      <c r="T3180" s="205"/>
      <c r="X3180" s="205"/>
      <c r="Y3180" s="205"/>
      <c r="AG3180" s="787"/>
    </row>
    <row r="3181" spans="1:33" x14ac:dyDescent="0.2">
      <c r="A3181" s="205"/>
      <c r="B3181" s="205"/>
      <c r="C3181" s="205"/>
      <c r="D3181" s="205"/>
      <c r="E3181" s="205"/>
      <c r="F3181" s="205"/>
      <c r="G3181" s="205"/>
      <c r="H3181" s="205"/>
      <c r="I3181" s="205"/>
      <c r="J3181" s="205"/>
      <c r="K3181" s="205"/>
      <c r="L3181" s="205"/>
      <c r="M3181" s="205"/>
      <c r="N3181" s="205"/>
      <c r="O3181" s="205"/>
      <c r="P3181" s="205"/>
      <c r="Q3181" s="205"/>
      <c r="R3181" s="205"/>
      <c r="S3181" s="205"/>
      <c r="T3181" s="205"/>
      <c r="X3181" s="205"/>
      <c r="Y3181" s="205"/>
      <c r="AG3181" s="787"/>
    </row>
    <row r="3182" spans="1:33" x14ac:dyDescent="0.2">
      <c r="A3182" s="205"/>
      <c r="B3182" s="205"/>
      <c r="C3182" s="205"/>
      <c r="D3182" s="205"/>
      <c r="E3182" s="205"/>
      <c r="F3182" s="205"/>
      <c r="G3182" s="205"/>
      <c r="H3182" s="205"/>
      <c r="I3182" s="205"/>
      <c r="J3182" s="205"/>
      <c r="K3182" s="205"/>
      <c r="L3182" s="205"/>
      <c r="M3182" s="205"/>
      <c r="N3182" s="205"/>
      <c r="O3182" s="205"/>
      <c r="P3182" s="205"/>
      <c r="Q3182" s="205"/>
      <c r="R3182" s="205"/>
      <c r="S3182" s="205"/>
      <c r="T3182" s="205"/>
      <c r="X3182" s="205"/>
      <c r="Y3182" s="205"/>
      <c r="AG3182" s="787"/>
    </row>
    <row r="3183" spans="1:33" x14ac:dyDescent="0.2">
      <c r="A3183" s="205"/>
      <c r="B3183" s="205"/>
      <c r="C3183" s="205"/>
      <c r="D3183" s="205"/>
      <c r="E3183" s="205"/>
      <c r="F3183" s="205"/>
      <c r="G3183" s="205"/>
      <c r="H3183" s="205"/>
      <c r="I3183" s="205"/>
      <c r="J3183" s="205"/>
      <c r="K3183" s="205"/>
      <c r="L3183" s="205"/>
      <c r="M3183" s="205"/>
      <c r="N3183" s="205"/>
      <c r="O3183" s="205"/>
      <c r="P3183" s="205"/>
      <c r="Q3183" s="205"/>
      <c r="R3183" s="205"/>
      <c r="S3183" s="205"/>
      <c r="T3183" s="205"/>
      <c r="X3183" s="205"/>
      <c r="Y3183" s="205"/>
      <c r="AG3183" s="787"/>
    </row>
    <row r="3184" spans="1:33" x14ac:dyDescent="0.2">
      <c r="A3184" s="205"/>
      <c r="B3184" s="205"/>
      <c r="C3184" s="205"/>
      <c r="D3184" s="205"/>
      <c r="E3184" s="205"/>
      <c r="F3184" s="205"/>
      <c r="G3184" s="205"/>
      <c r="H3184" s="205"/>
      <c r="I3184" s="205"/>
      <c r="J3184" s="205"/>
      <c r="K3184" s="205"/>
      <c r="L3184" s="205"/>
      <c r="M3184" s="205"/>
      <c r="N3184" s="205"/>
      <c r="O3184" s="205"/>
      <c r="P3184" s="205"/>
      <c r="Q3184" s="205"/>
      <c r="R3184" s="205"/>
      <c r="S3184" s="205"/>
      <c r="T3184" s="205"/>
      <c r="X3184" s="205"/>
      <c r="Y3184" s="205"/>
      <c r="AG3184" s="787"/>
    </row>
    <row r="3185" spans="1:33" x14ac:dyDescent="0.2">
      <c r="A3185" s="205"/>
      <c r="B3185" s="205"/>
      <c r="C3185" s="205"/>
      <c r="D3185" s="205"/>
      <c r="E3185" s="205"/>
      <c r="F3185" s="205"/>
      <c r="G3185" s="205"/>
      <c r="H3185" s="205"/>
      <c r="I3185" s="205"/>
      <c r="J3185" s="205"/>
      <c r="K3185" s="205"/>
      <c r="L3185" s="205"/>
      <c r="M3185" s="205"/>
      <c r="N3185" s="205"/>
      <c r="O3185" s="205"/>
      <c r="P3185" s="205"/>
      <c r="Q3185" s="205"/>
      <c r="R3185" s="205"/>
      <c r="S3185" s="205"/>
      <c r="T3185" s="205"/>
      <c r="X3185" s="205"/>
      <c r="Y3185" s="205"/>
      <c r="AG3185" s="787"/>
    </row>
    <row r="3186" spans="1:33" x14ac:dyDescent="0.2">
      <c r="A3186" s="205"/>
      <c r="B3186" s="205"/>
      <c r="C3186" s="205"/>
      <c r="D3186" s="205"/>
      <c r="E3186" s="205"/>
      <c r="F3186" s="205"/>
      <c r="G3186" s="205"/>
      <c r="H3186" s="205"/>
      <c r="I3186" s="205"/>
      <c r="J3186" s="205"/>
      <c r="K3186" s="205"/>
      <c r="L3186" s="205"/>
      <c r="M3186" s="205"/>
      <c r="N3186" s="205"/>
      <c r="O3186" s="205"/>
      <c r="P3186" s="205"/>
      <c r="Q3186" s="205"/>
      <c r="R3186" s="205"/>
      <c r="S3186" s="205"/>
      <c r="T3186" s="205"/>
      <c r="X3186" s="205"/>
      <c r="Y3186" s="205"/>
      <c r="AG3186" s="787"/>
    </row>
    <row r="3187" spans="1:33" x14ac:dyDescent="0.2">
      <c r="A3187" s="205"/>
      <c r="B3187" s="205"/>
      <c r="C3187" s="205"/>
      <c r="D3187" s="205"/>
      <c r="E3187" s="205"/>
      <c r="F3187" s="205"/>
      <c r="G3187" s="205"/>
      <c r="H3187" s="205"/>
      <c r="I3187" s="205"/>
      <c r="J3187" s="205"/>
      <c r="K3187" s="205"/>
      <c r="L3187" s="205"/>
      <c r="M3187" s="205"/>
      <c r="N3187" s="205"/>
      <c r="O3187" s="205"/>
      <c r="P3187" s="205"/>
      <c r="Q3187" s="205"/>
      <c r="R3187" s="205"/>
      <c r="S3187" s="205"/>
      <c r="T3187" s="205"/>
      <c r="X3187" s="205"/>
      <c r="Y3187" s="205"/>
      <c r="AG3187" s="787"/>
    </row>
    <row r="3188" spans="1:33" x14ac:dyDescent="0.2">
      <c r="A3188" s="205"/>
      <c r="B3188" s="205"/>
      <c r="C3188" s="205"/>
      <c r="D3188" s="205"/>
      <c r="E3188" s="205"/>
      <c r="F3188" s="205"/>
      <c r="G3188" s="205"/>
      <c r="H3188" s="205"/>
      <c r="I3188" s="205"/>
      <c r="J3188" s="205"/>
      <c r="K3188" s="205"/>
      <c r="L3188" s="205"/>
      <c r="M3188" s="205"/>
      <c r="N3188" s="205"/>
      <c r="O3188" s="205"/>
      <c r="P3188" s="205"/>
      <c r="Q3188" s="205"/>
      <c r="R3188" s="205"/>
      <c r="S3188" s="205"/>
      <c r="T3188" s="205"/>
      <c r="X3188" s="205"/>
      <c r="Y3188" s="205"/>
      <c r="AG3188" s="787"/>
    </row>
    <row r="3189" spans="1:33" x14ac:dyDescent="0.2">
      <c r="A3189" s="205"/>
      <c r="B3189" s="205"/>
      <c r="C3189" s="205"/>
      <c r="D3189" s="205"/>
      <c r="E3189" s="205"/>
      <c r="F3189" s="205"/>
      <c r="G3189" s="205"/>
      <c r="H3189" s="205"/>
      <c r="I3189" s="205"/>
      <c r="J3189" s="205"/>
      <c r="K3189" s="205"/>
      <c r="L3189" s="205"/>
      <c r="M3189" s="205"/>
      <c r="N3189" s="205"/>
      <c r="O3189" s="205"/>
      <c r="P3189" s="205"/>
      <c r="Q3189" s="205"/>
      <c r="R3189" s="205"/>
      <c r="S3189" s="205"/>
      <c r="T3189" s="205"/>
      <c r="X3189" s="205"/>
      <c r="Y3189" s="205"/>
      <c r="AG3189" s="787"/>
    </row>
    <row r="3190" spans="1:33" x14ac:dyDescent="0.2">
      <c r="A3190" s="205"/>
      <c r="B3190" s="205"/>
      <c r="C3190" s="205"/>
      <c r="D3190" s="205"/>
      <c r="E3190" s="205"/>
      <c r="F3190" s="205"/>
      <c r="G3190" s="205"/>
      <c r="H3190" s="205"/>
      <c r="I3190" s="205"/>
      <c r="J3190" s="205"/>
      <c r="K3190" s="205"/>
      <c r="L3190" s="205"/>
      <c r="M3190" s="205"/>
      <c r="N3190" s="205"/>
      <c r="O3190" s="205"/>
      <c r="P3190" s="205"/>
      <c r="Q3190" s="205"/>
      <c r="R3190" s="205"/>
      <c r="S3190" s="205"/>
      <c r="T3190" s="205"/>
      <c r="X3190" s="205"/>
      <c r="Y3190" s="205"/>
      <c r="AG3190" s="787"/>
    </row>
    <row r="3191" spans="1:33" x14ac:dyDescent="0.2">
      <c r="A3191" s="205"/>
      <c r="B3191" s="205"/>
      <c r="C3191" s="205"/>
      <c r="D3191" s="205"/>
      <c r="E3191" s="205"/>
      <c r="F3191" s="205"/>
      <c r="G3191" s="205"/>
      <c r="H3191" s="205"/>
      <c r="I3191" s="205"/>
      <c r="J3191" s="205"/>
      <c r="K3191" s="205"/>
      <c r="L3191" s="205"/>
      <c r="M3191" s="205"/>
      <c r="N3191" s="205"/>
      <c r="O3191" s="205"/>
      <c r="P3191" s="205"/>
      <c r="Q3191" s="205"/>
      <c r="R3191" s="205"/>
      <c r="S3191" s="205"/>
      <c r="T3191" s="205"/>
      <c r="X3191" s="205"/>
      <c r="Y3191" s="205"/>
      <c r="AG3191" s="787"/>
    </row>
    <row r="3192" spans="1:33" x14ac:dyDescent="0.2">
      <c r="A3192" s="205"/>
      <c r="B3192" s="205"/>
      <c r="C3192" s="205"/>
      <c r="D3192" s="205"/>
      <c r="E3192" s="205"/>
      <c r="F3192" s="205"/>
      <c r="G3192" s="205"/>
      <c r="H3192" s="205"/>
      <c r="I3192" s="205"/>
      <c r="J3192" s="205"/>
      <c r="K3192" s="205"/>
      <c r="L3192" s="205"/>
      <c r="M3192" s="205"/>
      <c r="N3192" s="205"/>
      <c r="O3192" s="205"/>
      <c r="P3192" s="205"/>
      <c r="Q3192" s="205"/>
      <c r="R3192" s="205"/>
      <c r="S3192" s="205"/>
      <c r="T3192" s="205"/>
      <c r="X3192" s="205"/>
      <c r="Y3192" s="205"/>
      <c r="AG3192" s="787"/>
    </row>
    <row r="3193" spans="1:33" x14ac:dyDescent="0.2">
      <c r="A3193" s="205"/>
      <c r="B3193" s="205"/>
      <c r="C3193" s="205"/>
      <c r="D3193" s="205"/>
      <c r="E3193" s="205"/>
      <c r="F3193" s="205"/>
      <c r="G3193" s="205"/>
      <c r="H3193" s="205"/>
      <c r="I3193" s="205"/>
      <c r="J3193" s="205"/>
      <c r="K3193" s="205"/>
      <c r="L3193" s="205"/>
      <c r="M3193" s="205"/>
      <c r="N3193" s="205"/>
      <c r="O3193" s="205"/>
      <c r="P3193" s="205"/>
      <c r="Q3193" s="205"/>
      <c r="R3193" s="205"/>
      <c r="S3193" s="205"/>
      <c r="T3193" s="205"/>
      <c r="X3193" s="205"/>
      <c r="Y3193" s="205"/>
      <c r="AG3193" s="787"/>
    </row>
    <row r="3194" spans="1:33" x14ac:dyDescent="0.2">
      <c r="A3194" s="205"/>
      <c r="B3194" s="205"/>
      <c r="C3194" s="205"/>
      <c r="D3194" s="205"/>
      <c r="E3194" s="205"/>
      <c r="F3194" s="205"/>
      <c r="G3194" s="205"/>
      <c r="H3194" s="205"/>
      <c r="I3194" s="205"/>
      <c r="J3194" s="205"/>
      <c r="K3194" s="205"/>
      <c r="L3194" s="205"/>
      <c r="M3194" s="205"/>
      <c r="N3194" s="205"/>
      <c r="O3194" s="205"/>
      <c r="P3194" s="205"/>
      <c r="Q3194" s="205"/>
      <c r="R3194" s="205"/>
      <c r="S3194" s="205"/>
      <c r="T3194" s="205"/>
      <c r="X3194" s="205"/>
      <c r="Y3194" s="205"/>
      <c r="AG3194" s="787"/>
    </row>
    <row r="3195" spans="1:33" x14ac:dyDescent="0.2">
      <c r="A3195" s="205"/>
      <c r="B3195" s="205"/>
      <c r="C3195" s="205"/>
      <c r="D3195" s="205"/>
      <c r="E3195" s="205"/>
      <c r="F3195" s="205"/>
      <c r="G3195" s="205"/>
      <c r="H3195" s="205"/>
      <c r="I3195" s="205"/>
      <c r="J3195" s="205"/>
      <c r="K3195" s="205"/>
      <c r="L3195" s="205"/>
      <c r="M3195" s="205"/>
      <c r="N3195" s="205"/>
      <c r="O3195" s="205"/>
      <c r="P3195" s="205"/>
      <c r="Q3195" s="205"/>
      <c r="R3195" s="205"/>
      <c r="S3195" s="205"/>
      <c r="T3195" s="205"/>
      <c r="X3195" s="205"/>
      <c r="Y3195" s="205"/>
      <c r="AG3195" s="787"/>
    </row>
    <row r="3196" spans="1:33" x14ac:dyDescent="0.2">
      <c r="A3196" s="205"/>
      <c r="B3196" s="205"/>
      <c r="C3196" s="205"/>
      <c r="D3196" s="205"/>
      <c r="E3196" s="205"/>
      <c r="F3196" s="205"/>
      <c r="G3196" s="205"/>
      <c r="H3196" s="205"/>
      <c r="I3196" s="205"/>
      <c r="J3196" s="205"/>
      <c r="K3196" s="205"/>
      <c r="L3196" s="205"/>
      <c r="M3196" s="205"/>
      <c r="N3196" s="205"/>
      <c r="O3196" s="205"/>
      <c r="P3196" s="205"/>
      <c r="Q3196" s="205"/>
      <c r="R3196" s="205"/>
      <c r="S3196" s="205"/>
      <c r="T3196" s="205"/>
      <c r="X3196" s="205"/>
      <c r="Y3196" s="205"/>
      <c r="AG3196" s="787"/>
    </row>
    <row r="3197" spans="1:33" x14ac:dyDescent="0.2">
      <c r="A3197" s="205"/>
      <c r="B3197" s="205"/>
      <c r="C3197" s="205"/>
      <c r="D3197" s="205"/>
      <c r="E3197" s="205"/>
      <c r="F3197" s="205"/>
      <c r="G3197" s="205"/>
      <c r="H3197" s="205"/>
      <c r="I3197" s="205"/>
      <c r="J3197" s="205"/>
      <c r="K3197" s="205"/>
      <c r="L3197" s="205"/>
      <c r="M3197" s="205"/>
      <c r="N3197" s="205"/>
      <c r="O3197" s="205"/>
      <c r="P3197" s="205"/>
      <c r="Q3197" s="205"/>
      <c r="R3197" s="205"/>
      <c r="S3197" s="205"/>
      <c r="T3197" s="205"/>
      <c r="X3197" s="205"/>
      <c r="Y3197" s="205"/>
      <c r="AG3197" s="787"/>
    </row>
    <row r="3198" spans="1:33" x14ac:dyDescent="0.2">
      <c r="A3198" s="205"/>
      <c r="B3198" s="205"/>
      <c r="C3198" s="205"/>
      <c r="D3198" s="205"/>
      <c r="E3198" s="205"/>
      <c r="F3198" s="205"/>
      <c r="G3198" s="205"/>
      <c r="H3198" s="205"/>
      <c r="I3198" s="205"/>
      <c r="J3198" s="205"/>
      <c r="K3198" s="205"/>
      <c r="L3198" s="205"/>
      <c r="M3198" s="205"/>
      <c r="N3198" s="205"/>
      <c r="O3198" s="205"/>
      <c r="P3198" s="205"/>
      <c r="Q3198" s="205"/>
      <c r="R3198" s="205"/>
      <c r="S3198" s="205"/>
      <c r="T3198" s="205"/>
      <c r="X3198" s="205"/>
      <c r="Y3198" s="205"/>
      <c r="AG3198" s="787"/>
    </row>
    <row r="3199" spans="1:33" x14ac:dyDescent="0.2">
      <c r="A3199" s="205"/>
      <c r="B3199" s="205"/>
      <c r="C3199" s="205"/>
      <c r="D3199" s="205"/>
      <c r="E3199" s="205"/>
      <c r="F3199" s="205"/>
      <c r="G3199" s="205"/>
      <c r="H3199" s="205"/>
      <c r="I3199" s="205"/>
      <c r="J3199" s="205"/>
      <c r="K3199" s="205"/>
      <c r="L3199" s="205"/>
      <c r="M3199" s="205"/>
      <c r="N3199" s="205"/>
      <c r="O3199" s="205"/>
      <c r="P3199" s="205"/>
      <c r="Q3199" s="205"/>
      <c r="R3199" s="205"/>
      <c r="S3199" s="205"/>
      <c r="T3199" s="205"/>
      <c r="X3199" s="205"/>
      <c r="Y3199" s="205"/>
      <c r="AG3199" s="787"/>
    </row>
    <row r="3200" spans="1:33" x14ac:dyDescent="0.2">
      <c r="A3200" s="205"/>
      <c r="B3200" s="205"/>
      <c r="C3200" s="205"/>
      <c r="D3200" s="205"/>
      <c r="E3200" s="205"/>
      <c r="F3200" s="205"/>
      <c r="G3200" s="205"/>
      <c r="H3200" s="205"/>
      <c r="I3200" s="205"/>
      <c r="J3200" s="205"/>
      <c r="K3200" s="205"/>
      <c r="L3200" s="205"/>
      <c r="M3200" s="205"/>
      <c r="N3200" s="205"/>
      <c r="O3200" s="205"/>
      <c r="P3200" s="205"/>
      <c r="Q3200" s="205"/>
      <c r="R3200" s="205"/>
      <c r="S3200" s="205"/>
      <c r="T3200" s="205"/>
      <c r="X3200" s="205"/>
      <c r="Y3200" s="205"/>
      <c r="AG3200" s="787"/>
    </row>
    <row r="3201" spans="1:33" x14ac:dyDescent="0.2">
      <c r="A3201" s="205"/>
      <c r="B3201" s="205"/>
      <c r="C3201" s="205"/>
      <c r="D3201" s="205"/>
      <c r="E3201" s="205"/>
      <c r="F3201" s="205"/>
      <c r="G3201" s="205"/>
      <c r="H3201" s="205"/>
      <c r="I3201" s="205"/>
      <c r="J3201" s="205"/>
      <c r="K3201" s="205"/>
      <c r="L3201" s="205"/>
      <c r="M3201" s="205"/>
      <c r="N3201" s="205"/>
      <c r="O3201" s="205"/>
      <c r="P3201" s="205"/>
      <c r="Q3201" s="205"/>
      <c r="R3201" s="205"/>
      <c r="S3201" s="205"/>
      <c r="T3201" s="205"/>
      <c r="X3201" s="205"/>
      <c r="Y3201" s="205"/>
      <c r="AG3201" s="787"/>
    </row>
    <row r="3202" spans="1:33" x14ac:dyDescent="0.2">
      <c r="A3202" s="205"/>
      <c r="B3202" s="205"/>
      <c r="C3202" s="205"/>
      <c r="D3202" s="205"/>
      <c r="E3202" s="205"/>
      <c r="F3202" s="205"/>
      <c r="G3202" s="205"/>
      <c r="H3202" s="205"/>
      <c r="I3202" s="205"/>
      <c r="J3202" s="205"/>
      <c r="K3202" s="205"/>
      <c r="L3202" s="205"/>
      <c r="M3202" s="205"/>
      <c r="N3202" s="205"/>
      <c r="O3202" s="205"/>
      <c r="P3202" s="205"/>
      <c r="Q3202" s="205"/>
      <c r="R3202" s="205"/>
      <c r="S3202" s="205"/>
      <c r="T3202" s="205"/>
      <c r="X3202" s="205"/>
      <c r="Y3202" s="205"/>
      <c r="AG3202" s="787"/>
    </row>
    <row r="3203" spans="1:33" x14ac:dyDescent="0.2">
      <c r="A3203" s="205"/>
      <c r="B3203" s="205"/>
      <c r="C3203" s="205"/>
      <c r="D3203" s="205"/>
      <c r="E3203" s="205"/>
      <c r="F3203" s="205"/>
      <c r="G3203" s="205"/>
      <c r="H3203" s="205"/>
      <c r="I3203" s="205"/>
      <c r="J3203" s="205"/>
      <c r="K3203" s="205"/>
      <c r="L3203" s="205"/>
      <c r="M3203" s="205"/>
      <c r="N3203" s="205"/>
      <c r="O3203" s="205"/>
      <c r="P3203" s="205"/>
      <c r="Q3203" s="205"/>
      <c r="R3203" s="205"/>
      <c r="S3203" s="205"/>
      <c r="T3203" s="205"/>
      <c r="X3203" s="205"/>
      <c r="Y3203" s="205"/>
      <c r="AG3203" s="787"/>
    </row>
    <row r="3204" spans="1:33" x14ac:dyDescent="0.2">
      <c r="A3204" s="205"/>
      <c r="B3204" s="205"/>
      <c r="C3204" s="205"/>
      <c r="D3204" s="205"/>
      <c r="E3204" s="205"/>
      <c r="F3204" s="205"/>
      <c r="G3204" s="205"/>
      <c r="H3204" s="205"/>
      <c r="I3204" s="205"/>
      <c r="J3204" s="205"/>
      <c r="K3204" s="205"/>
      <c r="L3204" s="205"/>
      <c r="M3204" s="205"/>
      <c r="N3204" s="205"/>
      <c r="O3204" s="205"/>
      <c r="P3204" s="205"/>
      <c r="Q3204" s="205"/>
      <c r="R3204" s="205"/>
      <c r="S3204" s="205"/>
      <c r="T3204" s="205"/>
      <c r="X3204" s="205"/>
      <c r="Y3204" s="205"/>
      <c r="AG3204" s="787"/>
    </row>
    <row r="3205" spans="1:33" x14ac:dyDescent="0.2">
      <c r="A3205" s="205"/>
      <c r="B3205" s="205"/>
      <c r="C3205" s="205"/>
      <c r="D3205" s="205"/>
      <c r="E3205" s="205"/>
      <c r="F3205" s="205"/>
      <c r="G3205" s="205"/>
      <c r="H3205" s="205"/>
      <c r="I3205" s="205"/>
      <c r="J3205" s="205"/>
      <c r="K3205" s="205"/>
      <c r="L3205" s="205"/>
      <c r="M3205" s="205"/>
      <c r="N3205" s="205"/>
      <c r="O3205" s="205"/>
      <c r="P3205" s="205"/>
      <c r="Q3205" s="205"/>
      <c r="R3205" s="205"/>
      <c r="S3205" s="205"/>
      <c r="T3205" s="205"/>
      <c r="X3205" s="205"/>
      <c r="Y3205" s="205"/>
      <c r="AG3205" s="787"/>
    </row>
    <row r="3206" spans="1:33" x14ac:dyDescent="0.2">
      <c r="A3206" s="205"/>
      <c r="B3206" s="205"/>
      <c r="C3206" s="205"/>
      <c r="D3206" s="205"/>
      <c r="E3206" s="205"/>
      <c r="F3206" s="205"/>
      <c r="G3206" s="205"/>
      <c r="H3206" s="205"/>
      <c r="I3206" s="205"/>
      <c r="J3206" s="205"/>
      <c r="K3206" s="205"/>
      <c r="L3206" s="205"/>
      <c r="M3206" s="205"/>
      <c r="N3206" s="205"/>
      <c r="O3206" s="205"/>
      <c r="P3206" s="205"/>
      <c r="Q3206" s="205"/>
      <c r="R3206" s="205"/>
      <c r="S3206" s="205"/>
      <c r="T3206" s="205"/>
      <c r="X3206" s="205"/>
      <c r="Y3206" s="205"/>
      <c r="AG3206" s="787"/>
    </row>
    <row r="3207" spans="1:33" x14ac:dyDescent="0.2">
      <c r="A3207" s="205"/>
      <c r="B3207" s="205"/>
      <c r="C3207" s="205"/>
      <c r="D3207" s="205"/>
      <c r="E3207" s="205"/>
      <c r="F3207" s="205"/>
      <c r="G3207" s="205"/>
      <c r="H3207" s="205"/>
      <c r="I3207" s="205"/>
      <c r="J3207" s="205"/>
      <c r="K3207" s="205"/>
      <c r="L3207" s="205"/>
      <c r="M3207" s="205"/>
      <c r="N3207" s="205"/>
      <c r="O3207" s="205"/>
      <c r="P3207" s="205"/>
      <c r="Q3207" s="205"/>
      <c r="R3207" s="205"/>
      <c r="S3207" s="205"/>
      <c r="T3207" s="205"/>
      <c r="X3207" s="205"/>
      <c r="Y3207" s="205"/>
      <c r="AG3207" s="787"/>
    </row>
    <row r="3208" spans="1:33" x14ac:dyDescent="0.2">
      <c r="A3208" s="205"/>
      <c r="B3208" s="205"/>
      <c r="C3208" s="205"/>
      <c r="D3208" s="205"/>
      <c r="E3208" s="205"/>
      <c r="F3208" s="205"/>
      <c r="G3208" s="205"/>
      <c r="H3208" s="205"/>
      <c r="I3208" s="205"/>
      <c r="J3208" s="205"/>
      <c r="K3208" s="205"/>
      <c r="L3208" s="205"/>
      <c r="M3208" s="205"/>
      <c r="N3208" s="205"/>
      <c r="O3208" s="205"/>
      <c r="P3208" s="205"/>
      <c r="Q3208" s="205"/>
      <c r="R3208" s="205"/>
      <c r="S3208" s="205"/>
      <c r="T3208" s="205"/>
      <c r="X3208" s="205"/>
      <c r="Y3208" s="205"/>
      <c r="AG3208" s="787"/>
    </row>
    <row r="3209" spans="1:33" x14ac:dyDescent="0.2">
      <c r="A3209" s="205"/>
      <c r="B3209" s="205"/>
      <c r="C3209" s="205"/>
      <c r="D3209" s="205"/>
      <c r="E3209" s="205"/>
      <c r="F3209" s="205"/>
      <c r="G3209" s="205"/>
      <c r="H3209" s="205"/>
      <c r="I3209" s="205"/>
      <c r="J3209" s="205"/>
      <c r="K3209" s="205"/>
      <c r="L3209" s="205"/>
      <c r="M3209" s="205"/>
      <c r="N3209" s="205"/>
      <c r="O3209" s="205"/>
      <c r="P3209" s="205"/>
      <c r="Q3209" s="205"/>
      <c r="R3209" s="205"/>
      <c r="S3209" s="205"/>
      <c r="T3209" s="205"/>
      <c r="X3209" s="205"/>
      <c r="Y3209" s="205"/>
      <c r="AG3209" s="787"/>
    </row>
    <row r="3210" spans="1:33" x14ac:dyDescent="0.2">
      <c r="A3210" s="205"/>
      <c r="B3210" s="205"/>
      <c r="C3210" s="205"/>
      <c r="D3210" s="205"/>
      <c r="E3210" s="205"/>
      <c r="F3210" s="205"/>
      <c r="G3210" s="205"/>
      <c r="H3210" s="205"/>
      <c r="I3210" s="205"/>
      <c r="J3210" s="205"/>
      <c r="K3210" s="205"/>
      <c r="L3210" s="205"/>
      <c r="M3210" s="205"/>
      <c r="N3210" s="205"/>
      <c r="O3210" s="205"/>
      <c r="P3210" s="205"/>
      <c r="Q3210" s="205"/>
      <c r="R3210" s="205"/>
      <c r="S3210" s="205"/>
      <c r="T3210" s="205"/>
      <c r="X3210" s="205"/>
      <c r="Y3210" s="205"/>
      <c r="AG3210" s="787"/>
    </row>
    <row r="3211" spans="1:33" x14ac:dyDescent="0.2">
      <c r="A3211" s="205"/>
      <c r="B3211" s="205"/>
      <c r="C3211" s="205"/>
      <c r="D3211" s="205"/>
      <c r="E3211" s="205"/>
      <c r="F3211" s="205"/>
      <c r="G3211" s="205"/>
      <c r="H3211" s="205"/>
      <c r="I3211" s="205"/>
      <c r="J3211" s="205"/>
      <c r="K3211" s="205"/>
      <c r="L3211" s="205"/>
      <c r="M3211" s="205"/>
      <c r="N3211" s="205"/>
      <c r="O3211" s="205"/>
      <c r="P3211" s="205"/>
      <c r="Q3211" s="205"/>
      <c r="R3211" s="205"/>
      <c r="S3211" s="205"/>
      <c r="T3211" s="205"/>
      <c r="X3211" s="205"/>
      <c r="Y3211" s="205"/>
      <c r="AG3211" s="787"/>
    </row>
    <row r="3212" spans="1:33" x14ac:dyDescent="0.2">
      <c r="A3212" s="205"/>
      <c r="B3212" s="205"/>
      <c r="C3212" s="205"/>
      <c r="D3212" s="205"/>
      <c r="E3212" s="205"/>
      <c r="F3212" s="205"/>
      <c r="G3212" s="205"/>
      <c r="H3212" s="205"/>
      <c r="I3212" s="205"/>
      <c r="J3212" s="205"/>
      <c r="K3212" s="205"/>
      <c r="L3212" s="205"/>
      <c r="M3212" s="205"/>
      <c r="N3212" s="205"/>
      <c r="O3212" s="205"/>
      <c r="P3212" s="205"/>
      <c r="Q3212" s="205"/>
      <c r="R3212" s="205"/>
      <c r="S3212" s="205"/>
      <c r="T3212" s="205"/>
      <c r="X3212" s="205"/>
      <c r="Y3212" s="205"/>
      <c r="AG3212" s="787"/>
    </row>
    <row r="3213" spans="1:33" x14ac:dyDescent="0.2">
      <c r="A3213" s="205"/>
      <c r="B3213" s="205"/>
      <c r="C3213" s="205"/>
      <c r="D3213" s="205"/>
      <c r="E3213" s="205"/>
      <c r="F3213" s="205"/>
      <c r="G3213" s="205"/>
      <c r="H3213" s="205"/>
      <c r="I3213" s="205"/>
      <c r="J3213" s="205"/>
      <c r="K3213" s="205"/>
      <c r="L3213" s="205"/>
      <c r="M3213" s="205"/>
      <c r="N3213" s="205"/>
      <c r="O3213" s="205"/>
      <c r="P3213" s="205"/>
      <c r="Q3213" s="205"/>
      <c r="R3213" s="205"/>
      <c r="S3213" s="205"/>
      <c r="T3213" s="205"/>
      <c r="X3213" s="205"/>
      <c r="Y3213" s="205"/>
      <c r="AG3213" s="787"/>
    </row>
    <row r="3214" spans="1:33" x14ac:dyDescent="0.2">
      <c r="A3214" s="205"/>
      <c r="B3214" s="205"/>
      <c r="C3214" s="205"/>
      <c r="D3214" s="205"/>
      <c r="E3214" s="205"/>
      <c r="F3214" s="205"/>
      <c r="G3214" s="205"/>
      <c r="H3214" s="205"/>
      <c r="I3214" s="205"/>
      <c r="J3214" s="205"/>
      <c r="K3214" s="205"/>
      <c r="L3214" s="205"/>
      <c r="M3214" s="205"/>
      <c r="N3214" s="205"/>
      <c r="O3214" s="205"/>
      <c r="P3214" s="205"/>
      <c r="Q3214" s="205"/>
      <c r="R3214" s="205"/>
      <c r="S3214" s="205"/>
      <c r="T3214" s="205"/>
      <c r="X3214" s="205"/>
      <c r="Y3214" s="205"/>
      <c r="AG3214" s="787"/>
    </row>
    <row r="3215" spans="1:33" x14ac:dyDescent="0.2">
      <c r="A3215" s="205"/>
      <c r="B3215" s="205"/>
      <c r="C3215" s="205"/>
      <c r="D3215" s="205"/>
      <c r="E3215" s="205"/>
      <c r="F3215" s="205"/>
      <c r="G3215" s="205"/>
      <c r="H3215" s="205"/>
      <c r="I3215" s="205"/>
      <c r="J3215" s="205"/>
      <c r="K3215" s="205"/>
      <c r="L3215" s="205"/>
      <c r="M3215" s="205"/>
      <c r="N3215" s="205"/>
      <c r="O3215" s="205"/>
      <c r="P3215" s="205"/>
      <c r="Q3215" s="205"/>
      <c r="R3215" s="205"/>
      <c r="S3215" s="205"/>
      <c r="T3215" s="205"/>
      <c r="X3215" s="205"/>
      <c r="Y3215" s="205"/>
      <c r="AG3215" s="787"/>
    </row>
    <row r="3216" spans="1:33" x14ac:dyDescent="0.2">
      <c r="A3216" s="205"/>
      <c r="B3216" s="205"/>
      <c r="C3216" s="205"/>
      <c r="D3216" s="205"/>
      <c r="E3216" s="205"/>
      <c r="F3216" s="205"/>
      <c r="G3216" s="205"/>
      <c r="H3216" s="205"/>
      <c r="I3216" s="205"/>
      <c r="J3216" s="205"/>
      <c r="K3216" s="205"/>
      <c r="L3216" s="205"/>
      <c r="M3216" s="205"/>
      <c r="N3216" s="205"/>
      <c r="O3216" s="205"/>
      <c r="P3216" s="205"/>
      <c r="Q3216" s="205"/>
      <c r="R3216" s="205"/>
      <c r="S3216" s="205"/>
      <c r="T3216" s="205"/>
      <c r="X3216" s="205"/>
      <c r="Y3216" s="205"/>
      <c r="AG3216" s="787"/>
    </row>
    <row r="3217" spans="1:33" x14ac:dyDescent="0.2">
      <c r="A3217" s="205"/>
      <c r="B3217" s="205"/>
      <c r="C3217" s="205"/>
      <c r="D3217" s="205"/>
      <c r="E3217" s="205"/>
      <c r="F3217" s="205"/>
      <c r="G3217" s="205"/>
      <c r="H3217" s="205"/>
      <c r="I3217" s="205"/>
      <c r="J3217" s="205"/>
      <c r="K3217" s="205"/>
      <c r="L3217" s="205"/>
      <c r="M3217" s="205"/>
      <c r="N3217" s="205"/>
      <c r="O3217" s="205"/>
      <c r="P3217" s="205"/>
      <c r="Q3217" s="205"/>
      <c r="R3217" s="205"/>
      <c r="S3217" s="205"/>
      <c r="T3217" s="205"/>
      <c r="X3217" s="205"/>
      <c r="Y3217" s="205"/>
      <c r="AG3217" s="787"/>
    </row>
    <row r="3218" spans="1:33" x14ac:dyDescent="0.2">
      <c r="A3218" s="205"/>
      <c r="B3218" s="205"/>
      <c r="C3218" s="205"/>
      <c r="D3218" s="205"/>
      <c r="E3218" s="205"/>
      <c r="F3218" s="205"/>
      <c r="G3218" s="205"/>
      <c r="H3218" s="205"/>
      <c r="I3218" s="205"/>
      <c r="J3218" s="205"/>
      <c r="K3218" s="205"/>
      <c r="L3218" s="205"/>
      <c r="M3218" s="205"/>
      <c r="N3218" s="205"/>
      <c r="O3218" s="205"/>
      <c r="P3218" s="205"/>
      <c r="Q3218" s="205"/>
      <c r="R3218" s="205"/>
      <c r="S3218" s="205"/>
      <c r="T3218" s="205"/>
      <c r="X3218" s="205"/>
      <c r="Y3218" s="205"/>
      <c r="AG3218" s="787"/>
    </row>
    <row r="3219" spans="1:33" x14ac:dyDescent="0.2">
      <c r="A3219" s="205"/>
      <c r="B3219" s="205"/>
      <c r="C3219" s="205"/>
      <c r="D3219" s="205"/>
      <c r="E3219" s="205"/>
      <c r="F3219" s="205"/>
      <c r="G3219" s="205"/>
      <c r="H3219" s="205"/>
      <c r="I3219" s="205"/>
      <c r="J3219" s="205"/>
      <c r="K3219" s="205"/>
      <c r="L3219" s="205"/>
      <c r="M3219" s="205"/>
      <c r="N3219" s="205"/>
      <c r="O3219" s="205"/>
      <c r="P3219" s="205"/>
      <c r="Q3219" s="205"/>
      <c r="R3219" s="205"/>
      <c r="S3219" s="205"/>
      <c r="T3219" s="205"/>
      <c r="X3219" s="205"/>
      <c r="Y3219" s="205"/>
      <c r="AG3219" s="787"/>
    </row>
    <row r="3220" spans="1:33" x14ac:dyDescent="0.2">
      <c r="A3220" s="205"/>
      <c r="B3220" s="205"/>
      <c r="C3220" s="205"/>
      <c r="D3220" s="205"/>
      <c r="E3220" s="205"/>
      <c r="F3220" s="205"/>
      <c r="G3220" s="205"/>
      <c r="H3220" s="205"/>
      <c r="I3220" s="205"/>
      <c r="J3220" s="205"/>
      <c r="K3220" s="205"/>
      <c r="L3220" s="205"/>
      <c r="M3220" s="205"/>
      <c r="N3220" s="205"/>
      <c r="O3220" s="205"/>
      <c r="P3220" s="205"/>
      <c r="Q3220" s="205"/>
      <c r="R3220" s="205"/>
      <c r="S3220" s="205"/>
      <c r="T3220" s="205"/>
      <c r="X3220" s="205"/>
      <c r="Y3220" s="205"/>
      <c r="AG3220" s="787"/>
    </row>
    <row r="3221" spans="1:33" x14ac:dyDescent="0.2">
      <c r="A3221" s="205"/>
      <c r="B3221" s="205"/>
      <c r="C3221" s="205"/>
      <c r="D3221" s="205"/>
      <c r="E3221" s="205"/>
      <c r="F3221" s="205"/>
      <c r="G3221" s="205"/>
      <c r="H3221" s="205"/>
      <c r="I3221" s="205"/>
      <c r="J3221" s="205"/>
      <c r="K3221" s="205"/>
      <c r="L3221" s="205"/>
      <c r="M3221" s="205"/>
      <c r="N3221" s="205"/>
      <c r="O3221" s="205"/>
      <c r="P3221" s="205"/>
      <c r="Q3221" s="205"/>
      <c r="R3221" s="205"/>
      <c r="S3221" s="205"/>
      <c r="T3221" s="205"/>
      <c r="X3221" s="205"/>
      <c r="Y3221" s="205"/>
      <c r="AG3221" s="787"/>
    </row>
    <row r="3222" spans="1:33" x14ac:dyDescent="0.2">
      <c r="A3222" s="205"/>
      <c r="B3222" s="205"/>
      <c r="C3222" s="205"/>
      <c r="D3222" s="205"/>
      <c r="E3222" s="205"/>
      <c r="F3222" s="205"/>
      <c r="G3222" s="205"/>
      <c r="H3222" s="205"/>
      <c r="I3222" s="205"/>
      <c r="J3222" s="205"/>
      <c r="K3222" s="205"/>
      <c r="L3222" s="205"/>
      <c r="M3222" s="205"/>
      <c r="N3222" s="205"/>
      <c r="O3222" s="205"/>
      <c r="P3222" s="205"/>
      <c r="Q3222" s="205"/>
      <c r="R3222" s="205"/>
      <c r="S3222" s="205"/>
      <c r="T3222" s="205"/>
      <c r="X3222" s="205"/>
      <c r="Y3222" s="205"/>
      <c r="AG3222" s="787"/>
    </row>
    <row r="3223" spans="1:33" x14ac:dyDescent="0.2">
      <c r="A3223" s="205"/>
      <c r="B3223" s="205"/>
      <c r="C3223" s="205"/>
      <c r="D3223" s="205"/>
      <c r="E3223" s="205"/>
      <c r="F3223" s="205"/>
      <c r="G3223" s="205"/>
      <c r="H3223" s="205"/>
      <c r="I3223" s="205"/>
      <c r="J3223" s="205"/>
      <c r="K3223" s="205"/>
      <c r="L3223" s="205"/>
      <c r="M3223" s="205"/>
      <c r="N3223" s="205"/>
      <c r="O3223" s="205"/>
      <c r="P3223" s="205"/>
      <c r="Q3223" s="205"/>
      <c r="R3223" s="205"/>
      <c r="S3223" s="205"/>
      <c r="T3223" s="205"/>
      <c r="X3223" s="205"/>
      <c r="Y3223" s="205"/>
      <c r="AG3223" s="787"/>
    </row>
    <row r="3224" spans="1:33" x14ac:dyDescent="0.2">
      <c r="A3224" s="205"/>
      <c r="B3224" s="205"/>
      <c r="C3224" s="205"/>
      <c r="D3224" s="205"/>
      <c r="E3224" s="205"/>
      <c r="F3224" s="205"/>
      <c r="G3224" s="205"/>
      <c r="H3224" s="205"/>
      <c r="I3224" s="205"/>
      <c r="J3224" s="205"/>
      <c r="K3224" s="205"/>
      <c r="L3224" s="205"/>
      <c r="M3224" s="205"/>
      <c r="N3224" s="205"/>
      <c r="O3224" s="205"/>
      <c r="P3224" s="205"/>
      <c r="Q3224" s="205"/>
      <c r="R3224" s="205"/>
      <c r="S3224" s="205"/>
      <c r="T3224" s="205"/>
      <c r="X3224" s="205"/>
      <c r="Y3224" s="205"/>
      <c r="AG3224" s="787"/>
    </row>
    <row r="3225" spans="1:33" x14ac:dyDescent="0.2">
      <c r="A3225" s="205"/>
      <c r="B3225" s="205"/>
      <c r="C3225" s="205"/>
      <c r="D3225" s="205"/>
      <c r="E3225" s="205"/>
      <c r="F3225" s="205"/>
      <c r="G3225" s="205"/>
      <c r="H3225" s="205"/>
      <c r="I3225" s="205"/>
      <c r="J3225" s="205"/>
      <c r="K3225" s="205"/>
      <c r="L3225" s="205"/>
      <c r="M3225" s="205"/>
      <c r="N3225" s="205"/>
      <c r="O3225" s="205"/>
      <c r="P3225" s="205"/>
      <c r="Q3225" s="205"/>
      <c r="R3225" s="205"/>
      <c r="S3225" s="205"/>
      <c r="T3225" s="205"/>
      <c r="X3225" s="205"/>
      <c r="Y3225" s="205"/>
      <c r="AG3225" s="787"/>
    </row>
    <row r="3226" spans="1:33" x14ac:dyDescent="0.2">
      <c r="A3226" s="205"/>
      <c r="B3226" s="205"/>
      <c r="C3226" s="205"/>
      <c r="D3226" s="205"/>
      <c r="E3226" s="205"/>
      <c r="F3226" s="205"/>
      <c r="G3226" s="205"/>
      <c r="H3226" s="205"/>
      <c r="I3226" s="205"/>
      <c r="J3226" s="205"/>
      <c r="K3226" s="205"/>
      <c r="L3226" s="205"/>
      <c r="M3226" s="205"/>
      <c r="N3226" s="205"/>
      <c r="O3226" s="205"/>
      <c r="P3226" s="205"/>
      <c r="Q3226" s="205"/>
      <c r="R3226" s="205"/>
      <c r="S3226" s="205"/>
      <c r="T3226" s="205"/>
      <c r="X3226" s="205"/>
      <c r="Y3226" s="205"/>
      <c r="AG3226" s="787"/>
    </row>
    <row r="3227" spans="1:33" x14ac:dyDescent="0.2">
      <c r="A3227" s="205"/>
      <c r="B3227" s="205"/>
      <c r="C3227" s="205"/>
      <c r="D3227" s="205"/>
      <c r="E3227" s="205"/>
      <c r="F3227" s="205"/>
      <c r="G3227" s="205"/>
      <c r="H3227" s="205"/>
      <c r="I3227" s="205"/>
      <c r="J3227" s="205"/>
      <c r="K3227" s="205"/>
      <c r="L3227" s="205"/>
      <c r="M3227" s="205"/>
      <c r="N3227" s="205"/>
      <c r="O3227" s="205"/>
      <c r="P3227" s="205"/>
      <c r="Q3227" s="205"/>
      <c r="R3227" s="205"/>
      <c r="S3227" s="205"/>
      <c r="T3227" s="205"/>
      <c r="X3227" s="205"/>
      <c r="Y3227" s="205"/>
      <c r="AG3227" s="787"/>
    </row>
    <row r="3228" spans="1:33" x14ac:dyDescent="0.2">
      <c r="A3228" s="205"/>
      <c r="B3228" s="205"/>
      <c r="C3228" s="205"/>
      <c r="D3228" s="205"/>
      <c r="E3228" s="205"/>
      <c r="F3228" s="205"/>
      <c r="G3228" s="205"/>
      <c r="H3228" s="205"/>
      <c r="I3228" s="205"/>
      <c r="J3228" s="205"/>
      <c r="K3228" s="205"/>
      <c r="L3228" s="205"/>
      <c r="M3228" s="205"/>
      <c r="N3228" s="205"/>
      <c r="O3228" s="205"/>
      <c r="P3228" s="205"/>
      <c r="Q3228" s="205"/>
      <c r="R3228" s="205"/>
      <c r="S3228" s="205"/>
      <c r="T3228" s="205"/>
      <c r="X3228" s="205"/>
      <c r="Y3228" s="205"/>
      <c r="AG3228" s="787"/>
    </row>
    <row r="3229" spans="1:33" x14ac:dyDescent="0.2">
      <c r="A3229" s="205"/>
      <c r="B3229" s="205"/>
      <c r="C3229" s="205"/>
      <c r="D3229" s="205"/>
      <c r="E3229" s="205"/>
      <c r="F3229" s="205"/>
      <c r="G3229" s="205"/>
      <c r="H3229" s="205"/>
      <c r="I3229" s="205"/>
      <c r="J3229" s="205"/>
      <c r="K3229" s="205"/>
      <c r="L3229" s="205"/>
      <c r="M3229" s="205"/>
      <c r="N3229" s="205"/>
      <c r="O3229" s="205"/>
      <c r="P3229" s="205"/>
      <c r="Q3229" s="205"/>
      <c r="R3229" s="205"/>
      <c r="S3229" s="205"/>
      <c r="T3229" s="205"/>
      <c r="X3229" s="205"/>
      <c r="Y3229" s="205"/>
      <c r="AG3229" s="787"/>
    </row>
    <row r="3230" spans="1:33" x14ac:dyDescent="0.2">
      <c r="A3230" s="205"/>
      <c r="B3230" s="205"/>
      <c r="C3230" s="205"/>
      <c r="D3230" s="205"/>
      <c r="E3230" s="205"/>
      <c r="F3230" s="205"/>
      <c r="G3230" s="205"/>
      <c r="H3230" s="205"/>
      <c r="I3230" s="205"/>
      <c r="J3230" s="205"/>
      <c r="K3230" s="205"/>
      <c r="L3230" s="205"/>
      <c r="M3230" s="205"/>
      <c r="N3230" s="205"/>
      <c r="O3230" s="205"/>
      <c r="P3230" s="205"/>
      <c r="Q3230" s="205"/>
      <c r="R3230" s="205"/>
      <c r="S3230" s="205"/>
      <c r="T3230" s="205"/>
      <c r="X3230" s="205"/>
      <c r="Y3230" s="205"/>
      <c r="AG3230" s="787"/>
    </row>
    <row r="3231" spans="1:33" x14ac:dyDescent="0.2">
      <c r="A3231" s="205"/>
      <c r="B3231" s="205"/>
      <c r="C3231" s="205"/>
      <c r="D3231" s="205"/>
      <c r="E3231" s="205"/>
      <c r="F3231" s="205"/>
      <c r="G3231" s="205"/>
      <c r="H3231" s="205"/>
      <c r="I3231" s="205"/>
      <c r="J3231" s="205"/>
      <c r="K3231" s="205"/>
      <c r="L3231" s="205"/>
      <c r="M3231" s="205"/>
      <c r="N3231" s="205"/>
      <c r="O3231" s="205"/>
      <c r="P3231" s="205"/>
      <c r="Q3231" s="205"/>
      <c r="R3231" s="205"/>
      <c r="S3231" s="205"/>
      <c r="T3231" s="205"/>
      <c r="X3231" s="205"/>
      <c r="Y3231" s="205"/>
      <c r="AG3231" s="787"/>
    </row>
    <row r="3232" spans="1:33" x14ac:dyDescent="0.2">
      <c r="A3232" s="205"/>
      <c r="B3232" s="205"/>
      <c r="C3232" s="205"/>
      <c r="D3232" s="205"/>
      <c r="E3232" s="205"/>
      <c r="F3232" s="205"/>
      <c r="G3232" s="205"/>
      <c r="H3232" s="205"/>
      <c r="I3232" s="205"/>
      <c r="J3232" s="205"/>
      <c r="K3232" s="205"/>
      <c r="L3232" s="205"/>
      <c r="M3232" s="205"/>
      <c r="N3232" s="205"/>
      <c r="O3232" s="205"/>
      <c r="P3232" s="205"/>
      <c r="Q3232" s="205"/>
      <c r="R3232" s="205"/>
      <c r="S3232" s="205"/>
      <c r="T3232" s="205"/>
      <c r="X3232" s="205"/>
      <c r="Y3232" s="205"/>
      <c r="AG3232" s="787"/>
    </row>
    <row r="3233" spans="1:33" x14ac:dyDescent="0.2">
      <c r="A3233" s="205"/>
      <c r="B3233" s="205"/>
      <c r="C3233" s="205"/>
      <c r="D3233" s="205"/>
      <c r="E3233" s="205"/>
      <c r="F3233" s="205"/>
      <c r="G3233" s="205"/>
      <c r="H3233" s="205"/>
      <c r="I3233" s="205"/>
      <c r="J3233" s="205"/>
      <c r="K3233" s="205"/>
      <c r="L3233" s="205"/>
      <c r="M3233" s="205"/>
      <c r="N3233" s="205"/>
      <c r="O3233" s="205"/>
      <c r="P3233" s="205"/>
      <c r="Q3233" s="205"/>
      <c r="R3233" s="205"/>
      <c r="S3233" s="205"/>
      <c r="T3233" s="205"/>
      <c r="X3233" s="205"/>
      <c r="Y3233" s="205"/>
      <c r="AG3233" s="787"/>
    </row>
    <row r="3234" spans="1:33" x14ac:dyDescent="0.2">
      <c r="A3234" s="205"/>
      <c r="B3234" s="205"/>
      <c r="C3234" s="205"/>
      <c r="D3234" s="205"/>
      <c r="E3234" s="205"/>
      <c r="F3234" s="205"/>
      <c r="G3234" s="205"/>
      <c r="H3234" s="205"/>
      <c r="I3234" s="205"/>
      <c r="J3234" s="205"/>
      <c r="K3234" s="205"/>
      <c r="L3234" s="205"/>
      <c r="M3234" s="205"/>
      <c r="N3234" s="205"/>
      <c r="O3234" s="205"/>
      <c r="P3234" s="205"/>
      <c r="Q3234" s="205"/>
      <c r="R3234" s="205"/>
      <c r="S3234" s="205"/>
      <c r="T3234" s="205"/>
      <c r="X3234" s="205"/>
      <c r="Y3234" s="205"/>
      <c r="AG3234" s="787"/>
    </row>
    <row r="3235" spans="1:33" x14ac:dyDescent="0.2">
      <c r="A3235" s="205"/>
      <c r="B3235" s="205"/>
      <c r="C3235" s="205"/>
      <c r="D3235" s="205"/>
      <c r="E3235" s="205"/>
      <c r="F3235" s="205"/>
      <c r="G3235" s="205"/>
      <c r="H3235" s="205"/>
      <c r="I3235" s="205"/>
      <c r="J3235" s="205"/>
      <c r="K3235" s="205"/>
      <c r="L3235" s="205"/>
      <c r="M3235" s="205"/>
      <c r="N3235" s="205"/>
      <c r="O3235" s="205"/>
      <c r="P3235" s="205"/>
      <c r="Q3235" s="205"/>
      <c r="R3235" s="205"/>
      <c r="S3235" s="205"/>
      <c r="T3235" s="205"/>
      <c r="X3235" s="205"/>
      <c r="Y3235" s="205"/>
      <c r="AG3235" s="787"/>
    </row>
    <row r="3236" spans="1:33" x14ac:dyDescent="0.2">
      <c r="A3236" s="205"/>
      <c r="B3236" s="205"/>
      <c r="C3236" s="205"/>
      <c r="D3236" s="205"/>
      <c r="E3236" s="205"/>
      <c r="F3236" s="205"/>
      <c r="G3236" s="205"/>
      <c r="H3236" s="205"/>
      <c r="I3236" s="205"/>
      <c r="J3236" s="205"/>
      <c r="K3236" s="205"/>
      <c r="L3236" s="205"/>
      <c r="M3236" s="205"/>
      <c r="N3236" s="205"/>
      <c r="O3236" s="205"/>
      <c r="P3236" s="205"/>
      <c r="Q3236" s="205"/>
      <c r="R3236" s="205"/>
      <c r="S3236" s="205"/>
      <c r="T3236" s="205"/>
      <c r="X3236" s="205"/>
      <c r="Y3236" s="205"/>
      <c r="AG3236" s="787"/>
    </row>
    <row r="3237" spans="1:33" x14ac:dyDescent="0.2">
      <c r="A3237" s="205"/>
      <c r="B3237" s="205"/>
      <c r="C3237" s="205"/>
      <c r="D3237" s="205"/>
      <c r="E3237" s="205"/>
      <c r="F3237" s="205"/>
      <c r="G3237" s="205"/>
      <c r="H3237" s="205"/>
      <c r="I3237" s="205"/>
      <c r="J3237" s="205"/>
      <c r="K3237" s="205"/>
      <c r="L3237" s="205"/>
      <c r="M3237" s="205"/>
      <c r="N3237" s="205"/>
      <c r="O3237" s="205"/>
      <c r="P3237" s="205"/>
      <c r="Q3237" s="205"/>
      <c r="R3237" s="205"/>
      <c r="S3237" s="205"/>
      <c r="T3237" s="205"/>
      <c r="X3237" s="205"/>
      <c r="Y3237" s="205"/>
      <c r="AG3237" s="787"/>
    </row>
    <row r="3238" spans="1:33" x14ac:dyDescent="0.2">
      <c r="A3238" s="205"/>
      <c r="B3238" s="205"/>
      <c r="C3238" s="205"/>
      <c r="D3238" s="205"/>
      <c r="E3238" s="205"/>
      <c r="F3238" s="205"/>
      <c r="G3238" s="205"/>
      <c r="H3238" s="205"/>
      <c r="I3238" s="205"/>
      <c r="J3238" s="205"/>
      <c r="K3238" s="205"/>
      <c r="L3238" s="205"/>
      <c r="M3238" s="205"/>
      <c r="N3238" s="205"/>
      <c r="O3238" s="205"/>
      <c r="P3238" s="205"/>
      <c r="Q3238" s="205"/>
      <c r="R3238" s="205"/>
      <c r="S3238" s="205"/>
      <c r="T3238" s="205"/>
      <c r="X3238" s="205"/>
      <c r="Y3238" s="205"/>
      <c r="AG3238" s="787"/>
    </row>
    <row r="3239" spans="1:33" x14ac:dyDescent="0.2">
      <c r="A3239" s="205"/>
      <c r="B3239" s="205"/>
      <c r="C3239" s="205"/>
      <c r="D3239" s="205"/>
      <c r="E3239" s="205"/>
      <c r="F3239" s="205"/>
      <c r="G3239" s="205"/>
      <c r="H3239" s="205"/>
      <c r="I3239" s="205"/>
      <c r="J3239" s="205"/>
      <c r="K3239" s="205"/>
      <c r="L3239" s="205"/>
      <c r="M3239" s="205"/>
      <c r="N3239" s="205"/>
      <c r="O3239" s="205"/>
      <c r="P3239" s="205"/>
      <c r="Q3239" s="205"/>
      <c r="R3239" s="205"/>
      <c r="S3239" s="205"/>
      <c r="T3239" s="205"/>
      <c r="X3239" s="205"/>
      <c r="Y3239" s="205"/>
      <c r="AG3239" s="787"/>
    </row>
    <row r="3240" spans="1:33" x14ac:dyDescent="0.2">
      <c r="A3240" s="205"/>
      <c r="B3240" s="205"/>
      <c r="C3240" s="205"/>
      <c r="D3240" s="205"/>
      <c r="E3240" s="205"/>
      <c r="F3240" s="205"/>
      <c r="G3240" s="205"/>
      <c r="H3240" s="205"/>
      <c r="I3240" s="205"/>
      <c r="J3240" s="205"/>
      <c r="K3240" s="205"/>
      <c r="L3240" s="205"/>
      <c r="M3240" s="205"/>
      <c r="N3240" s="205"/>
      <c r="O3240" s="205"/>
      <c r="P3240" s="205"/>
      <c r="Q3240" s="205"/>
      <c r="R3240" s="205"/>
      <c r="S3240" s="205"/>
      <c r="T3240" s="205"/>
      <c r="X3240" s="205"/>
      <c r="Y3240" s="205"/>
      <c r="AG3240" s="787"/>
    </row>
    <row r="3241" spans="1:33" x14ac:dyDescent="0.2">
      <c r="A3241" s="205"/>
      <c r="B3241" s="205"/>
      <c r="C3241" s="205"/>
      <c r="D3241" s="205"/>
      <c r="E3241" s="205"/>
      <c r="F3241" s="205"/>
      <c r="G3241" s="205"/>
      <c r="H3241" s="205"/>
      <c r="I3241" s="205"/>
      <c r="J3241" s="205"/>
      <c r="K3241" s="205"/>
      <c r="L3241" s="205"/>
      <c r="M3241" s="205"/>
      <c r="N3241" s="205"/>
      <c r="O3241" s="205"/>
      <c r="P3241" s="205"/>
      <c r="Q3241" s="205"/>
      <c r="R3241" s="205"/>
      <c r="S3241" s="205"/>
      <c r="T3241" s="205"/>
      <c r="X3241" s="205"/>
      <c r="Y3241" s="205"/>
      <c r="AG3241" s="787"/>
    </row>
    <row r="3242" spans="1:33" x14ac:dyDescent="0.2">
      <c r="A3242" s="205"/>
      <c r="B3242" s="205"/>
      <c r="C3242" s="205"/>
      <c r="D3242" s="205"/>
      <c r="E3242" s="205"/>
      <c r="F3242" s="205"/>
      <c r="G3242" s="205"/>
      <c r="H3242" s="205"/>
      <c r="I3242" s="205"/>
      <c r="J3242" s="205"/>
      <c r="K3242" s="205"/>
      <c r="L3242" s="205"/>
      <c r="M3242" s="205"/>
      <c r="N3242" s="205"/>
      <c r="O3242" s="205"/>
      <c r="P3242" s="205"/>
      <c r="Q3242" s="205"/>
      <c r="R3242" s="205"/>
      <c r="S3242" s="205"/>
      <c r="T3242" s="205"/>
      <c r="X3242" s="205"/>
      <c r="Y3242" s="205"/>
      <c r="AG3242" s="787"/>
    </row>
    <row r="3243" spans="1:33" x14ac:dyDescent="0.2">
      <c r="A3243" s="205"/>
      <c r="B3243" s="205"/>
      <c r="C3243" s="205"/>
      <c r="D3243" s="205"/>
      <c r="E3243" s="205"/>
      <c r="F3243" s="205"/>
      <c r="G3243" s="205"/>
      <c r="H3243" s="205"/>
      <c r="I3243" s="205"/>
      <c r="J3243" s="205"/>
      <c r="K3243" s="205"/>
      <c r="L3243" s="205"/>
      <c r="M3243" s="205"/>
      <c r="N3243" s="205"/>
      <c r="O3243" s="205"/>
      <c r="P3243" s="205"/>
      <c r="Q3243" s="205"/>
      <c r="R3243" s="205"/>
      <c r="S3243" s="205"/>
      <c r="T3243" s="205"/>
      <c r="X3243" s="205"/>
      <c r="Y3243" s="205"/>
      <c r="AG3243" s="787"/>
    </row>
    <row r="3244" spans="1:33" x14ac:dyDescent="0.2">
      <c r="A3244" s="205"/>
      <c r="B3244" s="205"/>
      <c r="C3244" s="205"/>
      <c r="D3244" s="205"/>
      <c r="E3244" s="205"/>
      <c r="F3244" s="205"/>
      <c r="G3244" s="205"/>
      <c r="H3244" s="205"/>
      <c r="I3244" s="205"/>
      <c r="J3244" s="205"/>
      <c r="K3244" s="205"/>
      <c r="L3244" s="205"/>
      <c r="M3244" s="205"/>
      <c r="N3244" s="205"/>
      <c r="O3244" s="205"/>
      <c r="P3244" s="205"/>
      <c r="Q3244" s="205"/>
      <c r="R3244" s="205"/>
      <c r="S3244" s="205"/>
      <c r="T3244" s="205"/>
      <c r="X3244" s="205"/>
      <c r="Y3244" s="205"/>
      <c r="AG3244" s="787"/>
    </row>
    <row r="3245" spans="1:33" x14ac:dyDescent="0.2">
      <c r="A3245" s="205"/>
      <c r="B3245" s="205"/>
      <c r="C3245" s="205"/>
      <c r="D3245" s="205"/>
      <c r="E3245" s="205"/>
      <c r="F3245" s="205"/>
      <c r="G3245" s="205"/>
      <c r="H3245" s="205"/>
      <c r="I3245" s="205"/>
      <c r="J3245" s="205"/>
      <c r="K3245" s="205"/>
      <c r="L3245" s="205"/>
      <c r="M3245" s="205"/>
      <c r="N3245" s="205"/>
      <c r="O3245" s="205"/>
      <c r="P3245" s="205"/>
      <c r="Q3245" s="205"/>
      <c r="R3245" s="205"/>
      <c r="S3245" s="205"/>
      <c r="T3245" s="205"/>
      <c r="X3245" s="205"/>
      <c r="Y3245" s="205"/>
      <c r="AG3245" s="787"/>
    </row>
    <row r="3246" spans="1:33" x14ac:dyDescent="0.2">
      <c r="A3246" s="205"/>
      <c r="B3246" s="205"/>
      <c r="C3246" s="205"/>
      <c r="D3246" s="205"/>
      <c r="E3246" s="205"/>
      <c r="F3246" s="205"/>
      <c r="G3246" s="205"/>
      <c r="H3246" s="205"/>
      <c r="I3246" s="205"/>
      <c r="J3246" s="205"/>
      <c r="K3246" s="205"/>
      <c r="L3246" s="205"/>
      <c r="M3246" s="205"/>
      <c r="N3246" s="205"/>
      <c r="O3246" s="205"/>
      <c r="P3246" s="205"/>
      <c r="Q3246" s="205"/>
      <c r="R3246" s="205"/>
      <c r="S3246" s="205"/>
      <c r="T3246" s="205"/>
      <c r="X3246" s="205"/>
      <c r="Y3246" s="205"/>
      <c r="AG3246" s="787"/>
    </row>
    <row r="3247" spans="1:33" x14ac:dyDescent="0.2">
      <c r="A3247" s="205"/>
      <c r="B3247" s="205"/>
      <c r="C3247" s="205"/>
      <c r="D3247" s="205"/>
      <c r="E3247" s="205"/>
      <c r="F3247" s="205"/>
      <c r="G3247" s="205"/>
      <c r="H3247" s="205"/>
      <c r="I3247" s="205"/>
      <c r="J3247" s="205"/>
      <c r="K3247" s="205"/>
      <c r="L3247" s="205"/>
      <c r="M3247" s="205"/>
      <c r="N3247" s="205"/>
      <c r="O3247" s="205"/>
      <c r="P3247" s="205"/>
      <c r="Q3247" s="205"/>
      <c r="R3247" s="205"/>
      <c r="S3247" s="205"/>
      <c r="T3247" s="205"/>
      <c r="X3247" s="205"/>
      <c r="Y3247" s="205"/>
      <c r="AG3247" s="787"/>
    </row>
    <row r="3248" spans="1:33" x14ac:dyDescent="0.2">
      <c r="A3248" s="205"/>
      <c r="B3248" s="205"/>
      <c r="C3248" s="205"/>
      <c r="D3248" s="205"/>
      <c r="E3248" s="205"/>
      <c r="F3248" s="205"/>
      <c r="G3248" s="205"/>
      <c r="H3248" s="205"/>
      <c r="I3248" s="205"/>
      <c r="J3248" s="205"/>
      <c r="K3248" s="205"/>
      <c r="L3248" s="205"/>
      <c r="M3248" s="205"/>
      <c r="N3248" s="205"/>
      <c r="O3248" s="205"/>
      <c r="P3248" s="205"/>
      <c r="Q3248" s="205"/>
      <c r="R3248" s="205"/>
      <c r="S3248" s="205"/>
      <c r="T3248" s="205"/>
      <c r="X3248" s="205"/>
      <c r="Y3248" s="205"/>
      <c r="AG3248" s="787"/>
    </row>
    <row r="3249" spans="1:33" x14ac:dyDescent="0.2">
      <c r="A3249" s="205"/>
      <c r="B3249" s="205"/>
      <c r="C3249" s="205"/>
      <c r="D3249" s="205"/>
      <c r="E3249" s="205"/>
      <c r="F3249" s="205"/>
      <c r="G3249" s="205"/>
      <c r="H3249" s="205"/>
      <c r="I3249" s="205"/>
      <c r="J3249" s="205"/>
      <c r="K3249" s="205"/>
      <c r="L3249" s="205"/>
      <c r="M3249" s="205"/>
      <c r="N3249" s="205"/>
      <c r="O3249" s="205"/>
      <c r="P3249" s="205"/>
      <c r="Q3249" s="205"/>
      <c r="R3249" s="205"/>
      <c r="S3249" s="205"/>
      <c r="T3249" s="205"/>
      <c r="X3249" s="205"/>
      <c r="Y3249" s="205"/>
      <c r="AG3249" s="787"/>
    </row>
    <row r="3250" spans="1:33" x14ac:dyDescent="0.2">
      <c r="A3250" s="205"/>
      <c r="B3250" s="205"/>
      <c r="C3250" s="205"/>
      <c r="D3250" s="205"/>
      <c r="E3250" s="205"/>
      <c r="F3250" s="205"/>
      <c r="G3250" s="205"/>
      <c r="H3250" s="205"/>
      <c r="I3250" s="205"/>
      <c r="J3250" s="205"/>
      <c r="K3250" s="205"/>
      <c r="L3250" s="205"/>
      <c r="M3250" s="205"/>
      <c r="N3250" s="205"/>
      <c r="O3250" s="205"/>
      <c r="P3250" s="205"/>
      <c r="Q3250" s="205"/>
      <c r="R3250" s="205"/>
      <c r="S3250" s="205"/>
      <c r="T3250" s="205"/>
      <c r="X3250" s="205"/>
      <c r="Y3250" s="205"/>
      <c r="AG3250" s="787"/>
    </row>
    <row r="3251" spans="1:33" x14ac:dyDescent="0.2">
      <c r="A3251" s="205"/>
      <c r="B3251" s="205"/>
      <c r="C3251" s="205"/>
      <c r="D3251" s="205"/>
      <c r="E3251" s="205"/>
      <c r="F3251" s="205"/>
      <c r="G3251" s="205"/>
      <c r="H3251" s="205"/>
      <c r="I3251" s="205"/>
      <c r="J3251" s="205"/>
      <c r="K3251" s="205"/>
      <c r="L3251" s="205"/>
      <c r="M3251" s="205"/>
      <c r="N3251" s="205"/>
      <c r="O3251" s="205"/>
      <c r="P3251" s="205"/>
      <c r="Q3251" s="205"/>
      <c r="R3251" s="205"/>
      <c r="S3251" s="205"/>
      <c r="T3251" s="205"/>
      <c r="X3251" s="205"/>
      <c r="Y3251" s="205"/>
      <c r="AG3251" s="787"/>
    </row>
    <row r="3252" spans="1:33" x14ac:dyDescent="0.2">
      <c r="A3252" s="205"/>
      <c r="B3252" s="205"/>
      <c r="C3252" s="205"/>
      <c r="D3252" s="205"/>
      <c r="E3252" s="205"/>
      <c r="F3252" s="205"/>
      <c r="G3252" s="205"/>
      <c r="H3252" s="205"/>
      <c r="I3252" s="205"/>
      <c r="J3252" s="205"/>
      <c r="K3252" s="205"/>
      <c r="L3252" s="205"/>
      <c r="M3252" s="205"/>
      <c r="N3252" s="205"/>
      <c r="O3252" s="205"/>
      <c r="P3252" s="205"/>
      <c r="Q3252" s="205"/>
      <c r="R3252" s="205"/>
      <c r="S3252" s="205"/>
      <c r="T3252" s="205"/>
      <c r="X3252" s="205"/>
      <c r="Y3252" s="205"/>
      <c r="AG3252" s="787"/>
    </row>
    <row r="3253" spans="1:33" x14ac:dyDescent="0.2">
      <c r="A3253" s="205"/>
      <c r="B3253" s="205"/>
      <c r="C3253" s="205"/>
      <c r="D3253" s="205"/>
      <c r="E3253" s="205"/>
      <c r="F3253" s="205"/>
      <c r="G3253" s="205"/>
      <c r="H3253" s="205"/>
      <c r="I3253" s="205"/>
      <c r="J3253" s="205"/>
      <c r="K3253" s="205"/>
      <c r="L3253" s="205"/>
      <c r="M3253" s="205"/>
      <c r="N3253" s="205"/>
      <c r="O3253" s="205"/>
      <c r="P3253" s="205"/>
      <c r="Q3253" s="205"/>
      <c r="R3253" s="205"/>
      <c r="S3253" s="205"/>
      <c r="T3253" s="205"/>
      <c r="X3253" s="205"/>
      <c r="Y3253" s="205"/>
      <c r="AG3253" s="787"/>
    </row>
    <row r="3254" spans="1:33" x14ac:dyDescent="0.2">
      <c r="A3254" s="205"/>
      <c r="B3254" s="205"/>
      <c r="C3254" s="205"/>
      <c r="D3254" s="205"/>
      <c r="E3254" s="205"/>
      <c r="F3254" s="205"/>
      <c r="G3254" s="205"/>
      <c r="H3254" s="205"/>
      <c r="I3254" s="205"/>
      <c r="J3254" s="205"/>
      <c r="K3254" s="205"/>
      <c r="L3254" s="205"/>
      <c r="M3254" s="205"/>
      <c r="N3254" s="205"/>
      <c r="O3254" s="205"/>
      <c r="P3254" s="205"/>
      <c r="Q3254" s="205"/>
      <c r="R3254" s="205"/>
      <c r="S3254" s="205"/>
      <c r="T3254" s="205"/>
      <c r="X3254" s="205"/>
      <c r="Y3254" s="205"/>
      <c r="AG3254" s="787"/>
    </row>
    <row r="3255" spans="1:33" x14ac:dyDescent="0.2">
      <c r="A3255" s="205"/>
      <c r="B3255" s="205"/>
      <c r="C3255" s="205"/>
      <c r="D3255" s="205"/>
      <c r="E3255" s="205"/>
      <c r="F3255" s="205"/>
      <c r="G3255" s="205"/>
      <c r="H3255" s="205"/>
      <c r="I3255" s="205"/>
      <c r="J3255" s="205"/>
      <c r="K3255" s="205"/>
      <c r="L3255" s="205"/>
      <c r="M3255" s="205"/>
      <c r="N3255" s="205"/>
      <c r="O3255" s="205"/>
      <c r="P3255" s="205"/>
      <c r="Q3255" s="205"/>
      <c r="R3255" s="205"/>
      <c r="S3255" s="205"/>
      <c r="T3255" s="205"/>
      <c r="X3255" s="205"/>
      <c r="Y3255" s="205"/>
      <c r="AG3255" s="787"/>
    </row>
    <row r="3256" spans="1:33" x14ac:dyDescent="0.2">
      <c r="A3256" s="205"/>
      <c r="B3256" s="205"/>
      <c r="C3256" s="205"/>
      <c r="D3256" s="205"/>
      <c r="E3256" s="205"/>
      <c r="F3256" s="205"/>
      <c r="G3256" s="205"/>
      <c r="H3256" s="205"/>
      <c r="I3256" s="205"/>
      <c r="J3256" s="205"/>
      <c r="K3256" s="205"/>
      <c r="L3256" s="205"/>
      <c r="M3256" s="205"/>
      <c r="N3256" s="205"/>
      <c r="O3256" s="205"/>
      <c r="P3256" s="205"/>
      <c r="Q3256" s="205"/>
      <c r="R3256" s="205"/>
      <c r="S3256" s="205"/>
      <c r="T3256" s="205"/>
      <c r="X3256" s="205"/>
      <c r="Y3256" s="205"/>
      <c r="AG3256" s="787"/>
    </row>
    <row r="3257" spans="1:33" x14ac:dyDescent="0.2">
      <c r="A3257" s="205"/>
      <c r="B3257" s="205"/>
      <c r="C3257" s="205"/>
      <c r="D3257" s="205"/>
      <c r="E3257" s="205"/>
      <c r="F3257" s="205"/>
      <c r="G3257" s="205"/>
      <c r="H3257" s="205"/>
      <c r="I3257" s="205"/>
      <c r="J3257" s="205"/>
      <c r="K3257" s="205"/>
      <c r="L3257" s="205"/>
      <c r="M3257" s="205"/>
      <c r="N3257" s="205"/>
      <c r="O3257" s="205"/>
      <c r="P3257" s="205"/>
      <c r="Q3257" s="205"/>
      <c r="R3257" s="205"/>
      <c r="S3257" s="205"/>
      <c r="T3257" s="205"/>
      <c r="X3257" s="205"/>
      <c r="Y3257" s="205"/>
      <c r="AG3257" s="787"/>
    </row>
    <row r="3258" spans="1:33" x14ac:dyDescent="0.2">
      <c r="A3258" s="205"/>
      <c r="B3258" s="205"/>
      <c r="C3258" s="205"/>
      <c r="D3258" s="205"/>
      <c r="E3258" s="205"/>
      <c r="F3258" s="205"/>
      <c r="G3258" s="205"/>
      <c r="H3258" s="205"/>
      <c r="I3258" s="205"/>
      <c r="J3258" s="205"/>
      <c r="K3258" s="205"/>
      <c r="L3258" s="205"/>
      <c r="M3258" s="205"/>
      <c r="N3258" s="205"/>
      <c r="O3258" s="205"/>
      <c r="P3258" s="205"/>
      <c r="Q3258" s="205"/>
      <c r="R3258" s="205"/>
      <c r="S3258" s="205"/>
      <c r="T3258" s="205"/>
      <c r="X3258" s="205"/>
      <c r="Y3258" s="205"/>
      <c r="AG3258" s="787"/>
    </row>
    <row r="3259" spans="1:33" x14ac:dyDescent="0.2">
      <c r="A3259" s="205"/>
      <c r="B3259" s="205"/>
      <c r="C3259" s="205"/>
      <c r="D3259" s="205"/>
      <c r="E3259" s="205"/>
      <c r="F3259" s="205"/>
      <c r="G3259" s="205"/>
      <c r="H3259" s="205"/>
      <c r="I3259" s="205"/>
      <c r="J3259" s="205"/>
      <c r="K3259" s="205"/>
      <c r="L3259" s="205"/>
      <c r="M3259" s="205"/>
      <c r="N3259" s="205"/>
      <c r="O3259" s="205"/>
      <c r="P3259" s="205"/>
      <c r="Q3259" s="205"/>
      <c r="R3259" s="205"/>
      <c r="S3259" s="205"/>
      <c r="T3259" s="205"/>
      <c r="X3259" s="205"/>
      <c r="Y3259" s="205"/>
      <c r="AG3259" s="787"/>
    </row>
    <row r="3260" spans="1:33" x14ac:dyDescent="0.2">
      <c r="A3260" s="205"/>
      <c r="B3260" s="205"/>
      <c r="C3260" s="205"/>
      <c r="D3260" s="205"/>
      <c r="E3260" s="205"/>
      <c r="F3260" s="205"/>
      <c r="G3260" s="205"/>
      <c r="H3260" s="205"/>
      <c r="I3260" s="205"/>
      <c r="J3260" s="205"/>
      <c r="K3260" s="205"/>
      <c r="L3260" s="205"/>
      <c r="M3260" s="205"/>
      <c r="N3260" s="205"/>
      <c r="O3260" s="205"/>
      <c r="P3260" s="205"/>
      <c r="Q3260" s="205"/>
      <c r="R3260" s="205"/>
      <c r="S3260" s="205"/>
      <c r="T3260" s="205"/>
      <c r="X3260" s="205"/>
      <c r="Y3260" s="205"/>
      <c r="AG3260" s="787"/>
    </row>
    <row r="3261" spans="1:33" x14ac:dyDescent="0.2">
      <c r="A3261" s="205"/>
      <c r="B3261" s="205"/>
      <c r="C3261" s="205"/>
      <c r="D3261" s="205"/>
      <c r="E3261" s="205"/>
      <c r="F3261" s="205"/>
      <c r="G3261" s="205"/>
      <c r="H3261" s="205"/>
      <c r="I3261" s="205"/>
      <c r="J3261" s="205"/>
      <c r="K3261" s="205"/>
      <c r="L3261" s="205"/>
      <c r="M3261" s="205"/>
      <c r="N3261" s="205"/>
      <c r="O3261" s="205"/>
      <c r="P3261" s="205"/>
      <c r="Q3261" s="205"/>
      <c r="R3261" s="205"/>
      <c r="S3261" s="205"/>
      <c r="T3261" s="205"/>
      <c r="X3261" s="205"/>
      <c r="Y3261" s="205"/>
      <c r="AG3261" s="787"/>
    </row>
    <row r="3262" spans="1:33" x14ac:dyDescent="0.2">
      <c r="A3262" s="205"/>
      <c r="B3262" s="205"/>
      <c r="C3262" s="205"/>
      <c r="D3262" s="205"/>
      <c r="E3262" s="205"/>
      <c r="F3262" s="205"/>
      <c r="G3262" s="205"/>
      <c r="H3262" s="205"/>
      <c r="I3262" s="205"/>
      <c r="J3262" s="205"/>
      <c r="K3262" s="205"/>
      <c r="L3262" s="205"/>
      <c r="M3262" s="205"/>
      <c r="N3262" s="205"/>
      <c r="O3262" s="205"/>
      <c r="P3262" s="205"/>
      <c r="Q3262" s="205"/>
      <c r="R3262" s="205"/>
      <c r="S3262" s="205"/>
      <c r="T3262" s="205"/>
      <c r="X3262" s="205"/>
      <c r="Y3262" s="205"/>
      <c r="AG3262" s="787"/>
    </row>
    <row r="3263" spans="1:33" x14ac:dyDescent="0.2">
      <c r="A3263" s="205"/>
      <c r="B3263" s="205"/>
      <c r="C3263" s="205"/>
      <c r="D3263" s="205"/>
      <c r="E3263" s="205"/>
      <c r="F3263" s="205"/>
      <c r="G3263" s="205"/>
      <c r="H3263" s="205"/>
      <c r="I3263" s="205"/>
      <c r="J3263" s="205"/>
      <c r="K3263" s="205"/>
      <c r="L3263" s="205"/>
      <c r="M3263" s="205"/>
      <c r="N3263" s="205"/>
      <c r="O3263" s="205"/>
      <c r="P3263" s="205"/>
      <c r="Q3263" s="205"/>
      <c r="R3263" s="205"/>
      <c r="S3263" s="205"/>
      <c r="T3263" s="205"/>
      <c r="X3263" s="205"/>
      <c r="Y3263" s="205"/>
      <c r="AG3263" s="787"/>
    </row>
    <row r="3264" spans="1:33" x14ac:dyDescent="0.2">
      <c r="A3264" s="205"/>
      <c r="B3264" s="205"/>
      <c r="C3264" s="205"/>
      <c r="D3264" s="205"/>
      <c r="E3264" s="205"/>
      <c r="F3264" s="205"/>
      <c r="G3264" s="205"/>
      <c r="H3264" s="205"/>
      <c r="I3264" s="205"/>
      <c r="J3264" s="205"/>
      <c r="K3264" s="205"/>
      <c r="L3264" s="205"/>
      <c r="M3264" s="205"/>
      <c r="N3264" s="205"/>
      <c r="O3264" s="205"/>
      <c r="P3264" s="205"/>
      <c r="Q3264" s="205"/>
      <c r="R3264" s="205"/>
      <c r="S3264" s="205"/>
      <c r="T3264" s="205"/>
      <c r="X3264" s="205"/>
      <c r="Y3264" s="205"/>
      <c r="AG3264" s="787"/>
    </row>
    <row r="3265" spans="1:33" x14ac:dyDescent="0.2">
      <c r="A3265" s="205"/>
      <c r="B3265" s="205"/>
      <c r="C3265" s="205"/>
      <c r="D3265" s="205"/>
      <c r="E3265" s="205"/>
      <c r="F3265" s="205"/>
      <c r="G3265" s="205"/>
      <c r="H3265" s="205"/>
      <c r="I3265" s="205"/>
      <c r="J3265" s="205"/>
      <c r="K3265" s="205"/>
      <c r="L3265" s="205"/>
      <c r="M3265" s="205"/>
      <c r="N3265" s="205"/>
      <c r="O3265" s="205"/>
      <c r="P3265" s="205"/>
      <c r="Q3265" s="205"/>
      <c r="R3265" s="205"/>
      <c r="S3265" s="205"/>
      <c r="T3265" s="205"/>
      <c r="X3265" s="205"/>
      <c r="Y3265" s="205"/>
      <c r="AG3265" s="787"/>
    </row>
    <row r="3266" spans="1:33" x14ac:dyDescent="0.2">
      <c r="A3266" s="205"/>
      <c r="B3266" s="205"/>
      <c r="C3266" s="205"/>
      <c r="D3266" s="205"/>
      <c r="E3266" s="205"/>
      <c r="F3266" s="205"/>
      <c r="G3266" s="205"/>
      <c r="H3266" s="205"/>
      <c r="I3266" s="205"/>
      <c r="J3266" s="205"/>
      <c r="K3266" s="205"/>
      <c r="L3266" s="205"/>
      <c r="M3266" s="205"/>
      <c r="N3266" s="205"/>
      <c r="O3266" s="205"/>
      <c r="P3266" s="205"/>
      <c r="Q3266" s="205"/>
      <c r="R3266" s="205"/>
      <c r="S3266" s="205"/>
      <c r="T3266" s="205"/>
      <c r="X3266" s="205"/>
      <c r="Y3266" s="205"/>
      <c r="AG3266" s="787"/>
    </row>
    <row r="3267" spans="1:33" x14ac:dyDescent="0.2">
      <c r="A3267" s="205"/>
      <c r="B3267" s="205"/>
      <c r="C3267" s="205"/>
      <c r="D3267" s="205"/>
      <c r="E3267" s="205"/>
      <c r="F3267" s="205"/>
      <c r="G3267" s="205"/>
      <c r="H3267" s="205"/>
      <c r="I3267" s="205"/>
      <c r="J3267" s="205"/>
      <c r="K3267" s="205"/>
      <c r="L3267" s="205"/>
      <c r="M3267" s="205"/>
      <c r="N3267" s="205"/>
      <c r="O3267" s="205"/>
      <c r="P3267" s="205"/>
      <c r="Q3267" s="205"/>
      <c r="R3267" s="205"/>
      <c r="S3267" s="205"/>
      <c r="T3267" s="205"/>
      <c r="X3267" s="205"/>
      <c r="Y3267" s="205"/>
      <c r="AG3267" s="787"/>
    </row>
    <row r="3268" spans="1:33" x14ac:dyDescent="0.2">
      <c r="A3268" s="205"/>
      <c r="B3268" s="205"/>
      <c r="C3268" s="205"/>
      <c r="D3268" s="205"/>
      <c r="E3268" s="205"/>
      <c r="F3268" s="205"/>
      <c r="G3268" s="205"/>
      <c r="H3268" s="205"/>
      <c r="I3268" s="205"/>
      <c r="J3268" s="205"/>
      <c r="K3268" s="205"/>
      <c r="L3268" s="205"/>
      <c r="M3268" s="205"/>
      <c r="N3268" s="205"/>
      <c r="O3268" s="205"/>
      <c r="P3268" s="205"/>
      <c r="Q3268" s="205"/>
      <c r="R3268" s="205"/>
      <c r="S3268" s="205"/>
      <c r="T3268" s="205"/>
      <c r="X3268" s="205"/>
      <c r="Y3268" s="205"/>
      <c r="AG3268" s="787"/>
    </row>
    <row r="3269" spans="1:33" x14ac:dyDescent="0.2">
      <c r="A3269" s="205"/>
      <c r="B3269" s="205"/>
      <c r="C3269" s="205"/>
      <c r="D3269" s="205"/>
      <c r="E3269" s="205"/>
      <c r="F3269" s="205"/>
      <c r="G3269" s="205"/>
      <c r="H3269" s="205"/>
      <c r="I3269" s="205"/>
      <c r="J3269" s="205"/>
      <c r="K3269" s="205"/>
      <c r="L3269" s="205"/>
      <c r="M3269" s="205"/>
      <c r="N3269" s="205"/>
      <c r="O3269" s="205"/>
      <c r="P3269" s="205"/>
      <c r="Q3269" s="205"/>
      <c r="R3269" s="205"/>
      <c r="S3269" s="205"/>
      <c r="T3269" s="205"/>
      <c r="X3269" s="205"/>
      <c r="Y3269" s="205"/>
      <c r="AG3269" s="787"/>
    </row>
    <row r="3270" spans="1:33" x14ac:dyDescent="0.2">
      <c r="A3270" s="205"/>
      <c r="B3270" s="205"/>
      <c r="C3270" s="205"/>
      <c r="D3270" s="205"/>
      <c r="E3270" s="205"/>
      <c r="F3270" s="205"/>
      <c r="G3270" s="205"/>
      <c r="H3270" s="205"/>
      <c r="I3270" s="205"/>
      <c r="J3270" s="205"/>
      <c r="K3270" s="205"/>
      <c r="L3270" s="205"/>
      <c r="M3270" s="205"/>
      <c r="N3270" s="205"/>
      <c r="O3270" s="205"/>
      <c r="P3270" s="205"/>
      <c r="Q3270" s="205"/>
      <c r="R3270" s="205"/>
      <c r="S3270" s="205"/>
      <c r="T3270" s="205"/>
      <c r="X3270" s="205"/>
      <c r="Y3270" s="205"/>
      <c r="AG3270" s="787"/>
    </row>
    <row r="3271" spans="1:33" x14ac:dyDescent="0.2">
      <c r="A3271" s="205"/>
      <c r="B3271" s="205"/>
      <c r="C3271" s="205"/>
      <c r="D3271" s="205"/>
      <c r="E3271" s="205"/>
      <c r="F3271" s="205"/>
      <c r="G3271" s="205"/>
      <c r="H3271" s="205"/>
      <c r="I3271" s="205"/>
      <c r="J3271" s="205"/>
      <c r="K3271" s="205"/>
      <c r="L3271" s="205"/>
      <c r="M3271" s="205"/>
      <c r="N3271" s="205"/>
      <c r="O3271" s="205"/>
      <c r="P3271" s="205"/>
      <c r="Q3271" s="205"/>
      <c r="R3271" s="205"/>
      <c r="S3271" s="205"/>
      <c r="T3271" s="205"/>
      <c r="X3271" s="205"/>
      <c r="Y3271" s="205"/>
      <c r="AG3271" s="787"/>
    </row>
    <row r="3272" spans="1:33" x14ac:dyDescent="0.2">
      <c r="A3272" s="205"/>
      <c r="B3272" s="205"/>
      <c r="C3272" s="205"/>
      <c r="D3272" s="205"/>
      <c r="E3272" s="205"/>
      <c r="F3272" s="205"/>
      <c r="G3272" s="205"/>
      <c r="H3272" s="205"/>
      <c r="I3272" s="205"/>
      <c r="J3272" s="205"/>
      <c r="K3272" s="205"/>
      <c r="L3272" s="205"/>
      <c r="M3272" s="205"/>
      <c r="N3272" s="205"/>
      <c r="O3272" s="205"/>
      <c r="P3272" s="205"/>
      <c r="Q3272" s="205"/>
      <c r="R3272" s="205"/>
      <c r="S3272" s="205"/>
      <c r="T3272" s="205"/>
      <c r="X3272" s="205"/>
      <c r="Y3272" s="205"/>
      <c r="AG3272" s="787"/>
    </row>
    <row r="3273" spans="1:33" x14ac:dyDescent="0.2">
      <c r="A3273" s="205"/>
      <c r="B3273" s="205"/>
      <c r="C3273" s="205"/>
      <c r="D3273" s="205"/>
      <c r="E3273" s="205"/>
      <c r="F3273" s="205"/>
      <c r="G3273" s="205"/>
      <c r="H3273" s="205"/>
      <c r="I3273" s="205"/>
      <c r="J3273" s="205"/>
      <c r="K3273" s="205"/>
      <c r="L3273" s="205"/>
      <c r="M3273" s="205"/>
      <c r="N3273" s="205"/>
      <c r="O3273" s="205"/>
      <c r="P3273" s="205"/>
      <c r="Q3273" s="205"/>
      <c r="R3273" s="205"/>
      <c r="S3273" s="205"/>
      <c r="T3273" s="205"/>
      <c r="X3273" s="205"/>
      <c r="Y3273" s="205"/>
      <c r="AG3273" s="787"/>
    </row>
    <row r="3274" spans="1:33" x14ac:dyDescent="0.2">
      <c r="A3274" s="205"/>
      <c r="B3274" s="205"/>
      <c r="C3274" s="205"/>
      <c r="D3274" s="205"/>
      <c r="E3274" s="205"/>
      <c r="F3274" s="205"/>
      <c r="G3274" s="205"/>
      <c r="H3274" s="205"/>
      <c r="I3274" s="205"/>
      <c r="J3274" s="205"/>
      <c r="K3274" s="205"/>
      <c r="L3274" s="205"/>
      <c r="M3274" s="205"/>
      <c r="N3274" s="205"/>
      <c r="O3274" s="205"/>
      <c r="P3274" s="205"/>
      <c r="Q3274" s="205"/>
      <c r="R3274" s="205"/>
      <c r="S3274" s="205"/>
      <c r="T3274" s="205"/>
      <c r="X3274" s="205"/>
      <c r="Y3274" s="205"/>
      <c r="AG3274" s="787"/>
    </row>
    <row r="3275" spans="1:33" x14ac:dyDescent="0.2">
      <c r="A3275" s="205"/>
      <c r="B3275" s="205"/>
      <c r="C3275" s="205"/>
      <c r="D3275" s="205"/>
      <c r="E3275" s="205"/>
      <c r="F3275" s="205"/>
      <c r="G3275" s="205"/>
      <c r="H3275" s="205"/>
      <c r="I3275" s="205"/>
      <c r="J3275" s="205"/>
      <c r="K3275" s="205"/>
      <c r="L3275" s="205"/>
      <c r="M3275" s="205"/>
      <c r="N3275" s="205"/>
      <c r="O3275" s="205"/>
      <c r="P3275" s="205"/>
      <c r="Q3275" s="205"/>
      <c r="R3275" s="205"/>
      <c r="S3275" s="205"/>
      <c r="T3275" s="205"/>
      <c r="X3275" s="205"/>
      <c r="Y3275" s="205"/>
      <c r="AG3275" s="787"/>
    </row>
    <row r="3276" spans="1:33" x14ac:dyDescent="0.2">
      <c r="A3276" s="205"/>
      <c r="B3276" s="205"/>
      <c r="C3276" s="205"/>
      <c r="D3276" s="205"/>
      <c r="E3276" s="205"/>
      <c r="F3276" s="205"/>
      <c r="G3276" s="205"/>
      <c r="H3276" s="205"/>
      <c r="I3276" s="205"/>
      <c r="J3276" s="205"/>
      <c r="K3276" s="205"/>
      <c r="L3276" s="205"/>
      <c r="M3276" s="205"/>
      <c r="N3276" s="205"/>
      <c r="O3276" s="205"/>
      <c r="P3276" s="205"/>
      <c r="Q3276" s="205"/>
      <c r="R3276" s="205"/>
      <c r="S3276" s="205"/>
      <c r="T3276" s="205"/>
      <c r="X3276" s="205"/>
      <c r="Y3276" s="205"/>
      <c r="AG3276" s="787"/>
    </row>
    <row r="3277" spans="1:33" x14ac:dyDescent="0.2">
      <c r="A3277" s="205"/>
      <c r="B3277" s="205"/>
      <c r="C3277" s="205"/>
      <c r="D3277" s="205"/>
      <c r="E3277" s="205"/>
      <c r="F3277" s="205"/>
      <c r="G3277" s="205"/>
      <c r="H3277" s="205"/>
      <c r="I3277" s="205"/>
      <c r="J3277" s="205"/>
      <c r="K3277" s="205"/>
      <c r="L3277" s="205"/>
      <c r="M3277" s="205"/>
      <c r="N3277" s="205"/>
      <c r="O3277" s="205"/>
      <c r="P3277" s="205"/>
      <c r="Q3277" s="205"/>
      <c r="R3277" s="205"/>
      <c r="S3277" s="205"/>
      <c r="T3277" s="205"/>
      <c r="X3277" s="205"/>
      <c r="Y3277" s="205"/>
      <c r="AG3277" s="787"/>
    </row>
    <row r="3278" spans="1:33" x14ac:dyDescent="0.2">
      <c r="A3278" s="205"/>
      <c r="B3278" s="205"/>
      <c r="C3278" s="205"/>
      <c r="D3278" s="205"/>
      <c r="E3278" s="205"/>
      <c r="F3278" s="205"/>
      <c r="G3278" s="205"/>
      <c r="H3278" s="205"/>
      <c r="I3278" s="205"/>
      <c r="J3278" s="205"/>
      <c r="K3278" s="205"/>
      <c r="L3278" s="205"/>
      <c r="M3278" s="205"/>
      <c r="N3278" s="205"/>
      <c r="O3278" s="205"/>
      <c r="P3278" s="205"/>
      <c r="Q3278" s="205"/>
      <c r="R3278" s="205"/>
      <c r="S3278" s="205"/>
      <c r="T3278" s="205"/>
      <c r="X3278" s="205"/>
      <c r="Y3278" s="205"/>
      <c r="AG3278" s="787"/>
    </row>
    <row r="3279" spans="1:33" x14ac:dyDescent="0.2">
      <c r="A3279" s="205"/>
      <c r="B3279" s="205"/>
      <c r="C3279" s="205"/>
      <c r="D3279" s="205"/>
      <c r="E3279" s="205"/>
      <c r="F3279" s="205"/>
      <c r="G3279" s="205"/>
      <c r="H3279" s="205"/>
      <c r="I3279" s="205"/>
      <c r="J3279" s="205"/>
      <c r="K3279" s="205"/>
      <c r="L3279" s="205"/>
      <c r="M3279" s="205"/>
      <c r="N3279" s="205"/>
      <c r="O3279" s="205"/>
      <c r="P3279" s="205"/>
      <c r="Q3279" s="205"/>
      <c r="R3279" s="205"/>
      <c r="S3279" s="205"/>
      <c r="T3279" s="205"/>
      <c r="X3279" s="205"/>
      <c r="Y3279" s="205"/>
      <c r="AG3279" s="787"/>
    </row>
    <row r="3280" spans="1:33" x14ac:dyDescent="0.2">
      <c r="A3280" s="205"/>
      <c r="B3280" s="205"/>
      <c r="C3280" s="205"/>
      <c r="D3280" s="205"/>
      <c r="E3280" s="205"/>
      <c r="F3280" s="205"/>
      <c r="G3280" s="205"/>
      <c r="H3280" s="205"/>
      <c r="I3280" s="205"/>
      <c r="J3280" s="205"/>
      <c r="K3280" s="205"/>
      <c r="L3280" s="205"/>
      <c r="M3280" s="205"/>
      <c r="N3280" s="205"/>
      <c r="O3280" s="205"/>
      <c r="P3280" s="205"/>
      <c r="Q3280" s="205"/>
      <c r="R3280" s="205"/>
      <c r="S3280" s="205"/>
      <c r="T3280" s="205"/>
      <c r="X3280" s="205"/>
      <c r="Y3280" s="205"/>
      <c r="AG3280" s="787"/>
    </row>
    <row r="3281" spans="1:33" x14ac:dyDescent="0.2">
      <c r="A3281" s="205"/>
      <c r="B3281" s="205"/>
      <c r="C3281" s="205"/>
      <c r="D3281" s="205"/>
      <c r="E3281" s="205"/>
      <c r="F3281" s="205"/>
      <c r="G3281" s="205"/>
      <c r="H3281" s="205"/>
      <c r="I3281" s="205"/>
      <c r="J3281" s="205"/>
      <c r="K3281" s="205"/>
      <c r="L3281" s="205"/>
      <c r="M3281" s="205"/>
      <c r="N3281" s="205"/>
      <c r="O3281" s="205"/>
      <c r="P3281" s="205"/>
      <c r="Q3281" s="205"/>
      <c r="R3281" s="205"/>
      <c r="S3281" s="205"/>
      <c r="T3281" s="205"/>
      <c r="X3281" s="205"/>
      <c r="Y3281" s="205"/>
      <c r="AG3281" s="787"/>
    </row>
    <row r="3282" spans="1:33" x14ac:dyDescent="0.2">
      <c r="A3282" s="205"/>
      <c r="B3282" s="205"/>
      <c r="C3282" s="205"/>
      <c r="D3282" s="205"/>
      <c r="E3282" s="205"/>
      <c r="F3282" s="205"/>
      <c r="G3282" s="205"/>
      <c r="H3282" s="205"/>
      <c r="I3282" s="205"/>
      <c r="J3282" s="205"/>
      <c r="K3282" s="205"/>
      <c r="L3282" s="205"/>
      <c r="M3282" s="205"/>
      <c r="N3282" s="205"/>
      <c r="O3282" s="205"/>
      <c r="P3282" s="205"/>
      <c r="Q3282" s="205"/>
      <c r="R3282" s="205"/>
      <c r="S3282" s="205"/>
      <c r="T3282" s="205"/>
      <c r="X3282" s="205"/>
      <c r="Y3282" s="205"/>
      <c r="AG3282" s="787"/>
    </row>
    <row r="3283" spans="1:33" x14ac:dyDescent="0.2">
      <c r="A3283" s="205"/>
      <c r="B3283" s="205"/>
      <c r="C3283" s="205"/>
      <c r="D3283" s="205"/>
      <c r="E3283" s="205"/>
      <c r="F3283" s="205"/>
      <c r="G3283" s="205"/>
      <c r="H3283" s="205"/>
      <c r="I3283" s="205"/>
      <c r="J3283" s="205"/>
      <c r="K3283" s="205"/>
      <c r="L3283" s="205"/>
      <c r="M3283" s="205"/>
      <c r="N3283" s="205"/>
      <c r="O3283" s="205"/>
      <c r="P3283" s="205"/>
      <c r="Q3283" s="205"/>
      <c r="R3283" s="205"/>
      <c r="S3283" s="205"/>
      <c r="T3283" s="205"/>
      <c r="X3283" s="205"/>
      <c r="Y3283" s="205"/>
      <c r="AG3283" s="787"/>
    </row>
    <row r="3284" spans="1:33" x14ac:dyDescent="0.2">
      <c r="A3284" s="205"/>
      <c r="B3284" s="205"/>
      <c r="C3284" s="205"/>
      <c r="D3284" s="205"/>
      <c r="E3284" s="205"/>
      <c r="F3284" s="205"/>
      <c r="G3284" s="205"/>
      <c r="H3284" s="205"/>
      <c r="I3284" s="205"/>
      <c r="J3284" s="205"/>
      <c r="K3284" s="205"/>
      <c r="L3284" s="205"/>
      <c r="M3284" s="205"/>
      <c r="N3284" s="205"/>
      <c r="O3284" s="205"/>
      <c r="P3284" s="205"/>
      <c r="Q3284" s="205"/>
      <c r="R3284" s="205"/>
      <c r="S3284" s="205"/>
      <c r="T3284" s="205"/>
      <c r="X3284" s="205"/>
      <c r="Y3284" s="205"/>
      <c r="AG3284" s="787"/>
    </row>
    <row r="3285" spans="1:33" x14ac:dyDescent="0.2">
      <c r="A3285" s="205"/>
      <c r="B3285" s="205"/>
      <c r="C3285" s="205"/>
      <c r="D3285" s="205"/>
      <c r="E3285" s="205"/>
      <c r="F3285" s="205"/>
      <c r="G3285" s="205"/>
      <c r="H3285" s="205"/>
      <c r="I3285" s="205"/>
      <c r="J3285" s="205"/>
      <c r="K3285" s="205"/>
      <c r="L3285" s="205"/>
      <c r="M3285" s="205"/>
      <c r="N3285" s="205"/>
      <c r="O3285" s="205"/>
      <c r="P3285" s="205"/>
      <c r="Q3285" s="205"/>
      <c r="R3285" s="205"/>
      <c r="S3285" s="205"/>
      <c r="T3285" s="205"/>
      <c r="X3285" s="205"/>
      <c r="Y3285" s="205"/>
      <c r="AG3285" s="787"/>
    </row>
    <row r="3286" spans="1:33" x14ac:dyDescent="0.2">
      <c r="A3286" s="205"/>
      <c r="B3286" s="205"/>
      <c r="C3286" s="205"/>
      <c r="D3286" s="205"/>
      <c r="E3286" s="205"/>
      <c r="F3286" s="205"/>
      <c r="G3286" s="205"/>
      <c r="H3286" s="205"/>
      <c r="I3286" s="205"/>
      <c r="J3286" s="205"/>
      <c r="K3286" s="205"/>
      <c r="L3286" s="205"/>
      <c r="M3286" s="205"/>
      <c r="N3286" s="205"/>
      <c r="O3286" s="205"/>
      <c r="P3286" s="205"/>
      <c r="Q3286" s="205"/>
      <c r="R3286" s="205"/>
      <c r="S3286" s="205"/>
      <c r="T3286" s="205"/>
      <c r="X3286" s="205"/>
      <c r="Y3286" s="205"/>
      <c r="AG3286" s="787"/>
    </row>
    <row r="3287" spans="1:33" x14ac:dyDescent="0.2">
      <c r="A3287" s="205"/>
      <c r="B3287" s="205"/>
      <c r="C3287" s="205"/>
      <c r="D3287" s="205"/>
      <c r="E3287" s="205"/>
      <c r="F3287" s="205"/>
      <c r="G3287" s="205"/>
      <c r="H3287" s="205"/>
      <c r="I3287" s="205"/>
      <c r="J3287" s="205"/>
      <c r="K3287" s="205"/>
      <c r="L3287" s="205"/>
      <c r="M3287" s="205"/>
      <c r="N3287" s="205"/>
      <c r="O3287" s="205"/>
      <c r="P3287" s="205"/>
      <c r="Q3287" s="205"/>
      <c r="R3287" s="205"/>
      <c r="S3287" s="205"/>
      <c r="T3287" s="205"/>
      <c r="X3287" s="205"/>
      <c r="Y3287" s="205"/>
      <c r="AG3287" s="787"/>
    </row>
    <row r="3288" spans="1:33" x14ac:dyDescent="0.2">
      <c r="A3288" s="205"/>
      <c r="B3288" s="205"/>
      <c r="C3288" s="205"/>
      <c r="D3288" s="205"/>
      <c r="E3288" s="205"/>
      <c r="F3288" s="205"/>
      <c r="G3288" s="205"/>
      <c r="H3288" s="205"/>
      <c r="I3288" s="205"/>
      <c r="J3288" s="205"/>
      <c r="K3288" s="205"/>
      <c r="L3288" s="205"/>
      <c r="M3288" s="205"/>
      <c r="N3288" s="205"/>
      <c r="O3288" s="205"/>
      <c r="P3288" s="205"/>
      <c r="Q3288" s="205"/>
      <c r="R3288" s="205"/>
      <c r="S3288" s="205"/>
      <c r="T3288" s="205"/>
      <c r="X3288" s="205"/>
      <c r="Y3288" s="205"/>
      <c r="AG3288" s="787"/>
    </row>
    <row r="3289" spans="1:33" x14ac:dyDescent="0.2">
      <c r="A3289" s="205"/>
      <c r="B3289" s="205"/>
      <c r="C3289" s="205"/>
      <c r="D3289" s="205"/>
      <c r="E3289" s="205"/>
      <c r="F3289" s="205"/>
      <c r="G3289" s="205"/>
      <c r="H3289" s="205"/>
      <c r="I3289" s="205"/>
      <c r="J3289" s="205"/>
      <c r="K3289" s="205"/>
      <c r="L3289" s="205"/>
      <c r="M3289" s="205"/>
      <c r="N3289" s="205"/>
      <c r="O3289" s="205"/>
      <c r="P3289" s="205"/>
      <c r="Q3289" s="205"/>
      <c r="R3289" s="205"/>
      <c r="S3289" s="205"/>
      <c r="T3289" s="205"/>
      <c r="X3289" s="205"/>
      <c r="Y3289" s="205"/>
      <c r="AG3289" s="787"/>
    </row>
    <row r="3290" spans="1:33" x14ac:dyDescent="0.2">
      <c r="A3290" s="205"/>
      <c r="B3290" s="205"/>
      <c r="C3290" s="205"/>
      <c r="D3290" s="205"/>
      <c r="E3290" s="205"/>
      <c r="F3290" s="205"/>
      <c r="G3290" s="205"/>
      <c r="H3290" s="205"/>
      <c r="I3290" s="205"/>
      <c r="J3290" s="205"/>
      <c r="K3290" s="205"/>
      <c r="L3290" s="205"/>
      <c r="M3290" s="205"/>
      <c r="N3290" s="205"/>
      <c r="O3290" s="205"/>
      <c r="P3290" s="205"/>
      <c r="Q3290" s="205"/>
      <c r="R3290" s="205"/>
      <c r="S3290" s="205"/>
      <c r="T3290" s="205"/>
      <c r="X3290" s="205"/>
      <c r="Y3290" s="205"/>
      <c r="AG3290" s="787"/>
    </row>
    <row r="3291" spans="1:33" x14ac:dyDescent="0.2">
      <c r="A3291" s="205"/>
      <c r="B3291" s="205"/>
      <c r="C3291" s="205"/>
      <c r="D3291" s="205"/>
      <c r="E3291" s="205"/>
      <c r="F3291" s="205"/>
      <c r="G3291" s="205"/>
      <c r="H3291" s="205"/>
      <c r="I3291" s="205"/>
      <c r="J3291" s="205"/>
      <c r="K3291" s="205"/>
      <c r="L3291" s="205"/>
      <c r="M3291" s="205"/>
      <c r="N3291" s="205"/>
      <c r="O3291" s="205"/>
      <c r="P3291" s="205"/>
      <c r="Q3291" s="205"/>
      <c r="R3291" s="205"/>
      <c r="S3291" s="205"/>
      <c r="T3291" s="205"/>
      <c r="X3291" s="205"/>
      <c r="Y3291" s="205"/>
      <c r="AG3291" s="787"/>
    </row>
    <row r="3292" spans="1:33" x14ac:dyDescent="0.2">
      <c r="A3292" s="205"/>
      <c r="B3292" s="205"/>
      <c r="C3292" s="205"/>
      <c r="D3292" s="205"/>
      <c r="E3292" s="205"/>
      <c r="F3292" s="205"/>
      <c r="G3292" s="205"/>
      <c r="H3292" s="205"/>
      <c r="I3292" s="205"/>
      <c r="J3292" s="205"/>
      <c r="K3292" s="205"/>
      <c r="L3292" s="205"/>
      <c r="M3292" s="205"/>
      <c r="N3292" s="205"/>
      <c r="O3292" s="205"/>
      <c r="P3292" s="205"/>
      <c r="Q3292" s="205"/>
      <c r="R3292" s="205"/>
      <c r="S3292" s="205"/>
      <c r="T3292" s="205"/>
      <c r="X3292" s="205"/>
      <c r="Y3292" s="205"/>
      <c r="AG3292" s="787"/>
    </row>
    <row r="3293" spans="1:33" x14ac:dyDescent="0.2">
      <c r="A3293" s="205"/>
      <c r="B3293" s="205"/>
      <c r="C3293" s="205"/>
      <c r="D3293" s="205"/>
      <c r="E3293" s="205"/>
      <c r="F3293" s="205"/>
      <c r="G3293" s="205"/>
      <c r="H3293" s="205"/>
      <c r="I3293" s="205"/>
      <c r="J3293" s="205"/>
      <c r="K3293" s="205"/>
      <c r="L3293" s="205"/>
      <c r="M3293" s="205"/>
      <c r="N3293" s="205"/>
      <c r="O3293" s="205"/>
      <c r="P3293" s="205"/>
      <c r="Q3293" s="205"/>
      <c r="R3293" s="205"/>
      <c r="S3293" s="205"/>
      <c r="T3293" s="205"/>
      <c r="X3293" s="205"/>
      <c r="Y3293" s="205"/>
      <c r="AG3293" s="787"/>
    </row>
    <row r="3294" spans="1:33" x14ac:dyDescent="0.2">
      <c r="A3294" s="205"/>
      <c r="B3294" s="205"/>
      <c r="C3294" s="205"/>
      <c r="D3294" s="205"/>
      <c r="E3294" s="205"/>
      <c r="F3294" s="205"/>
      <c r="G3294" s="205"/>
      <c r="H3294" s="205"/>
      <c r="I3294" s="205"/>
      <c r="J3294" s="205"/>
      <c r="K3294" s="205"/>
      <c r="L3294" s="205"/>
      <c r="M3294" s="205"/>
      <c r="N3294" s="205"/>
      <c r="O3294" s="205"/>
      <c r="P3294" s="205"/>
      <c r="Q3294" s="205"/>
      <c r="R3294" s="205"/>
      <c r="S3294" s="205"/>
      <c r="T3294" s="205"/>
      <c r="X3294" s="205"/>
      <c r="Y3294" s="205"/>
      <c r="AG3294" s="787"/>
    </row>
    <row r="3295" spans="1:33" x14ac:dyDescent="0.2">
      <c r="A3295" s="205"/>
      <c r="B3295" s="205"/>
      <c r="C3295" s="205"/>
      <c r="D3295" s="205"/>
      <c r="E3295" s="205"/>
      <c r="F3295" s="205"/>
      <c r="G3295" s="205"/>
      <c r="H3295" s="205"/>
      <c r="I3295" s="205"/>
      <c r="J3295" s="205"/>
      <c r="K3295" s="205"/>
      <c r="L3295" s="205"/>
      <c r="M3295" s="205"/>
      <c r="N3295" s="205"/>
      <c r="O3295" s="205"/>
      <c r="P3295" s="205"/>
      <c r="Q3295" s="205"/>
      <c r="R3295" s="205"/>
      <c r="S3295" s="205"/>
      <c r="T3295" s="205"/>
      <c r="X3295" s="205"/>
      <c r="Y3295" s="205"/>
      <c r="AG3295" s="787"/>
    </row>
    <row r="3296" spans="1:33" x14ac:dyDescent="0.2">
      <c r="A3296" s="205"/>
      <c r="B3296" s="205"/>
      <c r="C3296" s="205"/>
      <c r="D3296" s="205"/>
      <c r="E3296" s="205"/>
      <c r="F3296" s="205"/>
      <c r="G3296" s="205"/>
      <c r="H3296" s="205"/>
      <c r="I3296" s="205"/>
      <c r="J3296" s="205"/>
      <c r="K3296" s="205"/>
      <c r="L3296" s="205"/>
      <c r="M3296" s="205"/>
      <c r="N3296" s="205"/>
      <c r="O3296" s="205"/>
      <c r="P3296" s="205"/>
      <c r="Q3296" s="205"/>
      <c r="R3296" s="205"/>
      <c r="S3296" s="205"/>
      <c r="T3296" s="205"/>
      <c r="X3296" s="205"/>
      <c r="Y3296" s="205"/>
      <c r="AG3296" s="787"/>
    </row>
    <row r="3297" spans="1:33" x14ac:dyDescent="0.2">
      <c r="A3297" s="205"/>
      <c r="B3297" s="205"/>
      <c r="C3297" s="205"/>
      <c r="D3297" s="205"/>
      <c r="E3297" s="205"/>
      <c r="F3297" s="205"/>
      <c r="G3297" s="205"/>
      <c r="H3297" s="205"/>
      <c r="I3297" s="205"/>
      <c r="J3297" s="205"/>
      <c r="K3297" s="205"/>
      <c r="L3297" s="205"/>
      <c r="M3297" s="205"/>
      <c r="N3297" s="205"/>
      <c r="O3297" s="205"/>
      <c r="P3297" s="205"/>
      <c r="Q3297" s="205"/>
      <c r="R3297" s="205"/>
      <c r="S3297" s="205"/>
      <c r="T3297" s="205"/>
      <c r="X3297" s="205"/>
      <c r="Y3297" s="205"/>
      <c r="AG3297" s="787"/>
    </row>
    <row r="3298" spans="1:33" x14ac:dyDescent="0.2">
      <c r="A3298" s="205"/>
      <c r="B3298" s="205"/>
      <c r="C3298" s="205"/>
      <c r="D3298" s="205"/>
      <c r="E3298" s="205"/>
      <c r="F3298" s="205"/>
      <c r="G3298" s="205"/>
      <c r="H3298" s="205"/>
      <c r="I3298" s="205"/>
      <c r="J3298" s="205"/>
      <c r="K3298" s="205"/>
      <c r="L3298" s="205"/>
      <c r="M3298" s="205"/>
      <c r="N3298" s="205"/>
      <c r="O3298" s="205"/>
      <c r="P3298" s="205"/>
      <c r="Q3298" s="205"/>
      <c r="R3298" s="205"/>
      <c r="S3298" s="205"/>
      <c r="T3298" s="205"/>
      <c r="X3298" s="205"/>
      <c r="Y3298" s="205"/>
      <c r="AG3298" s="787"/>
    </row>
    <row r="3299" spans="1:33" x14ac:dyDescent="0.2">
      <c r="A3299" s="205"/>
      <c r="B3299" s="205"/>
      <c r="C3299" s="205"/>
      <c r="D3299" s="205"/>
      <c r="E3299" s="205"/>
      <c r="F3299" s="205"/>
      <c r="G3299" s="205"/>
      <c r="H3299" s="205"/>
      <c r="I3299" s="205"/>
      <c r="J3299" s="205"/>
      <c r="K3299" s="205"/>
      <c r="L3299" s="205"/>
      <c r="M3299" s="205"/>
      <c r="N3299" s="205"/>
      <c r="O3299" s="205"/>
      <c r="P3299" s="205"/>
      <c r="Q3299" s="205"/>
      <c r="R3299" s="205"/>
      <c r="S3299" s="205"/>
      <c r="T3299" s="205"/>
      <c r="X3299" s="205"/>
      <c r="Y3299" s="205"/>
      <c r="AG3299" s="787"/>
    </row>
    <row r="3300" spans="1:33" x14ac:dyDescent="0.2">
      <c r="A3300" s="205"/>
      <c r="B3300" s="205"/>
      <c r="C3300" s="205"/>
      <c r="D3300" s="205"/>
      <c r="E3300" s="205"/>
      <c r="F3300" s="205"/>
      <c r="G3300" s="205"/>
      <c r="H3300" s="205"/>
      <c r="I3300" s="205"/>
      <c r="J3300" s="205"/>
      <c r="K3300" s="205"/>
      <c r="L3300" s="205"/>
      <c r="M3300" s="205"/>
      <c r="N3300" s="205"/>
      <c r="O3300" s="205"/>
      <c r="P3300" s="205"/>
      <c r="Q3300" s="205"/>
      <c r="R3300" s="205"/>
      <c r="S3300" s="205"/>
      <c r="T3300" s="205"/>
      <c r="X3300" s="205"/>
      <c r="Y3300" s="205"/>
      <c r="AG3300" s="787"/>
    </row>
    <row r="3301" spans="1:33" x14ac:dyDescent="0.2">
      <c r="A3301" s="205"/>
      <c r="B3301" s="205"/>
      <c r="C3301" s="205"/>
      <c r="D3301" s="205"/>
      <c r="E3301" s="205"/>
      <c r="F3301" s="205"/>
      <c r="G3301" s="205"/>
      <c r="H3301" s="205"/>
      <c r="I3301" s="205"/>
      <c r="J3301" s="205"/>
      <c r="K3301" s="205"/>
      <c r="L3301" s="205"/>
      <c r="M3301" s="205"/>
      <c r="N3301" s="205"/>
      <c r="O3301" s="205"/>
      <c r="P3301" s="205"/>
      <c r="Q3301" s="205"/>
      <c r="R3301" s="205"/>
      <c r="S3301" s="205"/>
      <c r="T3301" s="205"/>
      <c r="X3301" s="205"/>
      <c r="Y3301" s="205"/>
      <c r="AG3301" s="787"/>
    </row>
    <row r="3302" spans="1:33" x14ac:dyDescent="0.2">
      <c r="A3302" s="205"/>
      <c r="B3302" s="205"/>
      <c r="C3302" s="205"/>
      <c r="D3302" s="205"/>
      <c r="E3302" s="205"/>
      <c r="F3302" s="205"/>
      <c r="G3302" s="205"/>
      <c r="H3302" s="205"/>
      <c r="I3302" s="205"/>
      <c r="J3302" s="205"/>
      <c r="K3302" s="205"/>
      <c r="L3302" s="205"/>
      <c r="M3302" s="205"/>
      <c r="N3302" s="205"/>
      <c r="O3302" s="205"/>
      <c r="P3302" s="205"/>
      <c r="Q3302" s="205"/>
      <c r="R3302" s="205"/>
      <c r="S3302" s="205"/>
      <c r="T3302" s="205"/>
      <c r="X3302" s="205"/>
      <c r="Y3302" s="205"/>
      <c r="AG3302" s="787"/>
    </row>
    <row r="3303" spans="1:33" x14ac:dyDescent="0.2">
      <c r="A3303" s="205"/>
      <c r="B3303" s="205"/>
      <c r="C3303" s="205"/>
      <c r="D3303" s="205"/>
      <c r="E3303" s="205"/>
      <c r="F3303" s="205"/>
      <c r="G3303" s="205"/>
      <c r="H3303" s="205"/>
      <c r="I3303" s="205"/>
      <c r="J3303" s="205"/>
      <c r="K3303" s="205"/>
      <c r="L3303" s="205"/>
      <c r="M3303" s="205"/>
      <c r="N3303" s="205"/>
      <c r="O3303" s="205"/>
      <c r="P3303" s="205"/>
      <c r="Q3303" s="205"/>
      <c r="R3303" s="205"/>
      <c r="S3303" s="205"/>
      <c r="T3303" s="205"/>
      <c r="X3303" s="205"/>
      <c r="Y3303" s="205"/>
      <c r="AG3303" s="787"/>
    </row>
    <row r="3304" spans="1:33" x14ac:dyDescent="0.2">
      <c r="A3304" s="205"/>
      <c r="B3304" s="205"/>
      <c r="C3304" s="205"/>
      <c r="D3304" s="205"/>
      <c r="E3304" s="205"/>
      <c r="F3304" s="205"/>
      <c r="G3304" s="205"/>
      <c r="H3304" s="205"/>
      <c r="I3304" s="205"/>
      <c r="J3304" s="205"/>
      <c r="K3304" s="205"/>
      <c r="L3304" s="205"/>
      <c r="M3304" s="205"/>
      <c r="N3304" s="205"/>
      <c r="O3304" s="205"/>
      <c r="P3304" s="205"/>
      <c r="Q3304" s="205"/>
      <c r="R3304" s="205"/>
      <c r="S3304" s="205"/>
      <c r="T3304" s="205"/>
      <c r="X3304" s="205"/>
      <c r="Y3304" s="205"/>
      <c r="AG3304" s="787"/>
    </row>
    <row r="3305" spans="1:33" x14ac:dyDescent="0.2">
      <c r="A3305" s="205"/>
      <c r="B3305" s="205"/>
      <c r="C3305" s="205"/>
      <c r="D3305" s="205"/>
      <c r="E3305" s="205"/>
      <c r="F3305" s="205"/>
      <c r="G3305" s="205"/>
      <c r="H3305" s="205"/>
      <c r="I3305" s="205"/>
      <c r="J3305" s="205"/>
      <c r="K3305" s="205"/>
      <c r="L3305" s="205"/>
      <c r="M3305" s="205"/>
      <c r="N3305" s="205"/>
      <c r="O3305" s="205"/>
      <c r="P3305" s="205"/>
      <c r="Q3305" s="205"/>
      <c r="R3305" s="205"/>
      <c r="S3305" s="205"/>
      <c r="T3305" s="205"/>
      <c r="X3305" s="205"/>
      <c r="Y3305" s="205"/>
      <c r="AG3305" s="787"/>
    </row>
    <row r="3306" spans="1:33" x14ac:dyDescent="0.2">
      <c r="A3306" s="205"/>
      <c r="B3306" s="205"/>
      <c r="C3306" s="205"/>
      <c r="D3306" s="205"/>
      <c r="E3306" s="205"/>
      <c r="F3306" s="205"/>
      <c r="G3306" s="205"/>
      <c r="H3306" s="205"/>
      <c r="I3306" s="205"/>
      <c r="J3306" s="205"/>
      <c r="K3306" s="205"/>
      <c r="L3306" s="205"/>
      <c r="M3306" s="205"/>
      <c r="N3306" s="205"/>
      <c r="O3306" s="205"/>
      <c r="P3306" s="205"/>
      <c r="Q3306" s="205"/>
      <c r="R3306" s="205"/>
      <c r="S3306" s="205"/>
      <c r="T3306" s="205"/>
      <c r="X3306" s="205"/>
      <c r="Y3306" s="205"/>
      <c r="AG3306" s="787"/>
    </row>
    <row r="3307" spans="1:33" x14ac:dyDescent="0.2">
      <c r="A3307" s="205"/>
      <c r="B3307" s="205"/>
      <c r="C3307" s="205"/>
      <c r="D3307" s="205"/>
      <c r="E3307" s="205"/>
      <c r="F3307" s="205"/>
      <c r="G3307" s="205"/>
      <c r="H3307" s="205"/>
      <c r="I3307" s="205"/>
      <c r="J3307" s="205"/>
      <c r="K3307" s="205"/>
      <c r="L3307" s="205"/>
      <c r="M3307" s="205"/>
      <c r="N3307" s="205"/>
      <c r="O3307" s="205"/>
      <c r="P3307" s="205"/>
      <c r="Q3307" s="205"/>
      <c r="R3307" s="205"/>
      <c r="S3307" s="205"/>
      <c r="T3307" s="205"/>
      <c r="X3307" s="205"/>
      <c r="Y3307" s="205"/>
      <c r="AG3307" s="787"/>
    </row>
    <row r="3308" spans="1:33" x14ac:dyDescent="0.2">
      <c r="A3308" s="205"/>
      <c r="B3308" s="205"/>
      <c r="C3308" s="205"/>
      <c r="D3308" s="205"/>
      <c r="E3308" s="205"/>
      <c r="F3308" s="205"/>
      <c r="G3308" s="205"/>
      <c r="H3308" s="205"/>
      <c r="I3308" s="205"/>
      <c r="J3308" s="205"/>
      <c r="K3308" s="205"/>
      <c r="L3308" s="205"/>
      <c r="M3308" s="205"/>
      <c r="N3308" s="205"/>
      <c r="O3308" s="205"/>
      <c r="P3308" s="205"/>
      <c r="Q3308" s="205"/>
      <c r="R3308" s="205"/>
      <c r="S3308" s="205"/>
      <c r="T3308" s="205"/>
      <c r="X3308" s="205"/>
      <c r="Y3308" s="205"/>
      <c r="AG3308" s="787"/>
    </row>
    <row r="3309" spans="1:33" x14ac:dyDescent="0.2">
      <c r="A3309" s="205"/>
      <c r="B3309" s="205"/>
      <c r="C3309" s="205"/>
      <c r="D3309" s="205"/>
      <c r="E3309" s="205"/>
      <c r="F3309" s="205"/>
      <c r="G3309" s="205"/>
      <c r="H3309" s="205"/>
      <c r="I3309" s="205"/>
      <c r="J3309" s="205"/>
      <c r="K3309" s="205"/>
      <c r="L3309" s="205"/>
      <c r="M3309" s="205"/>
      <c r="N3309" s="205"/>
      <c r="O3309" s="205"/>
      <c r="P3309" s="205"/>
      <c r="Q3309" s="205"/>
      <c r="R3309" s="205"/>
      <c r="S3309" s="205"/>
      <c r="T3309" s="205"/>
      <c r="X3309" s="205"/>
      <c r="Y3309" s="205"/>
      <c r="AG3309" s="787"/>
    </row>
    <row r="3310" spans="1:33" x14ac:dyDescent="0.2">
      <c r="A3310" s="205"/>
      <c r="B3310" s="205"/>
      <c r="C3310" s="205"/>
      <c r="D3310" s="205"/>
      <c r="E3310" s="205"/>
      <c r="F3310" s="205"/>
      <c r="G3310" s="205"/>
      <c r="H3310" s="205"/>
      <c r="I3310" s="205"/>
      <c r="J3310" s="205"/>
      <c r="K3310" s="205"/>
      <c r="L3310" s="205"/>
      <c r="M3310" s="205"/>
      <c r="N3310" s="205"/>
      <c r="O3310" s="205"/>
      <c r="P3310" s="205"/>
      <c r="Q3310" s="205"/>
      <c r="R3310" s="205"/>
      <c r="S3310" s="205"/>
      <c r="T3310" s="205"/>
      <c r="X3310" s="205"/>
      <c r="Y3310" s="205"/>
      <c r="AG3310" s="787"/>
    </row>
    <row r="3311" spans="1:33" x14ac:dyDescent="0.2">
      <c r="A3311" s="205"/>
      <c r="B3311" s="205"/>
      <c r="C3311" s="205"/>
      <c r="D3311" s="205"/>
      <c r="E3311" s="205"/>
      <c r="F3311" s="205"/>
      <c r="G3311" s="205"/>
      <c r="H3311" s="205"/>
      <c r="I3311" s="205"/>
      <c r="J3311" s="205"/>
      <c r="K3311" s="205"/>
      <c r="L3311" s="205"/>
      <c r="M3311" s="205"/>
      <c r="N3311" s="205"/>
      <c r="O3311" s="205"/>
      <c r="P3311" s="205"/>
      <c r="Q3311" s="205"/>
      <c r="R3311" s="205"/>
      <c r="S3311" s="205"/>
      <c r="T3311" s="205"/>
      <c r="X3311" s="205"/>
      <c r="Y3311" s="205"/>
      <c r="AG3311" s="787"/>
    </row>
    <row r="3312" spans="1:33" x14ac:dyDescent="0.2">
      <c r="A3312" s="205"/>
      <c r="B3312" s="205"/>
      <c r="C3312" s="205"/>
      <c r="D3312" s="205"/>
      <c r="E3312" s="205"/>
      <c r="F3312" s="205"/>
      <c r="G3312" s="205"/>
      <c r="H3312" s="205"/>
      <c r="I3312" s="205"/>
      <c r="J3312" s="205"/>
      <c r="K3312" s="205"/>
      <c r="L3312" s="205"/>
      <c r="M3312" s="205"/>
      <c r="N3312" s="205"/>
      <c r="O3312" s="205"/>
      <c r="P3312" s="205"/>
      <c r="Q3312" s="205"/>
      <c r="R3312" s="205"/>
      <c r="S3312" s="205"/>
      <c r="T3312" s="205"/>
      <c r="X3312" s="205"/>
      <c r="Y3312" s="205"/>
      <c r="AG3312" s="787"/>
    </row>
    <row r="3313" spans="1:33" x14ac:dyDescent="0.2">
      <c r="A3313" s="205"/>
      <c r="B3313" s="205"/>
      <c r="C3313" s="205"/>
      <c r="D3313" s="205"/>
      <c r="E3313" s="205"/>
      <c r="F3313" s="205"/>
      <c r="G3313" s="205"/>
      <c r="H3313" s="205"/>
      <c r="I3313" s="205"/>
      <c r="J3313" s="205"/>
      <c r="K3313" s="205"/>
      <c r="L3313" s="205"/>
      <c r="M3313" s="205"/>
      <c r="N3313" s="205"/>
      <c r="O3313" s="205"/>
      <c r="P3313" s="205"/>
      <c r="Q3313" s="205"/>
      <c r="R3313" s="205"/>
      <c r="S3313" s="205"/>
      <c r="T3313" s="205"/>
      <c r="X3313" s="205"/>
      <c r="Y3313" s="205"/>
      <c r="AG3313" s="787"/>
    </row>
    <row r="3314" spans="1:33" x14ac:dyDescent="0.2">
      <c r="A3314" s="205"/>
      <c r="B3314" s="205"/>
      <c r="C3314" s="205"/>
      <c r="D3314" s="205"/>
      <c r="E3314" s="205"/>
      <c r="F3314" s="205"/>
      <c r="G3314" s="205"/>
      <c r="H3314" s="205"/>
      <c r="I3314" s="205"/>
      <c r="J3314" s="205"/>
      <c r="K3314" s="205"/>
      <c r="L3314" s="205"/>
      <c r="M3314" s="205"/>
      <c r="N3314" s="205"/>
      <c r="O3314" s="205"/>
      <c r="P3314" s="205"/>
      <c r="Q3314" s="205"/>
      <c r="R3314" s="205"/>
      <c r="S3314" s="205"/>
      <c r="T3314" s="205"/>
      <c r="X3314" s="205"/>
      <c r="Y3314" s="205"/>
      <c r="AG3314" s="787"/>
    </row>
    <row r="3315" spans="1:33" x14ac:dyDescent="0.2">
      <c r="A3315" s="205"/>
      <c r="B3315" s="205"/>
      <c r="C3315" s="205"/>
      <c r="D3315" s="205"/>
      <c r="E3315" s="205"/>
      <c r="F3315" s="205"/>
      <c r="G3315" s="205"/>
      <c r="H3315" s="205"/>
      <c r="I3315" s="205"/>
      <c r="J3315" s="205"/>
      <c r="K3315" s="205"/>
      <c r="L3315" s="205"/>
      <c r="M3315" s="205"/>
      <c r="N3315" s="205"/>
      <c r="O3315" s="205"/>
      <c r="P3315" s="205"/>
      <c r="Q3315" s="205"/>
      <c r="R3315" s="205"/>
      <c r="S3315" s="205"/>
      <c r="T3315" s="205"/>
      <c r="X3315" s="205"/>
      <c r="Y3315" s="205"/>
      <c r="AG3315" s="787"/>
    </row>
    <row r="3316" spans="1:33" x14ac:dyDescent="0.2">
      <c r="A3316" s="205"/>
      <c r="B3316" s="205"/>
      <c r="C3316" s="205"/>
      <c r="D3316" s="205"/>
      <c r="E3316" s="205"/>
      <c r="F3316" s="205"/>
      <c r="G3316" s="205"/>
      <c r="H3316" s="205"/>
      <c r="I3316" s="205"/>
      <c r="J3316" s="205"/>
      <c r="K3316" s="205"/>
      <c r="L3316" s="205"/>
      <c r="M3316" s="205"/>
      <c r="N3316" s="205"/>
      <c r="O3316" s="205"/>
      <c r="P3316" s="205"/>
      <c r="Q3316" s="205"/>
      <c r="R3316" s="205"/>
      <c r="S3316" s="205"/>
      <c r="T3316" s="205"/>
      <c r="X3316" s="205"/>
      <c r="Y3316" s="205"/>
      <c r="AG3316" s="787"/>
    </row>
    <row r="3317" spans="1:33" x14ac:dyDescent="0.2">
      <c r="A3317" s="205"/>
      <c r="B3317" s="205"/>
      <c r="C3317" s="205"/>
      <c r="D3317" s="205"/>
      <c r="E3317" s="205"/>
      <c r="F3317" s="205"/>
      <c r="G3317" s="205"/>
      <c r="H3317" s="205"/>
      <c r="I3317" s="205"/>
      <c r="J3317" s="205"/>
      <c r="K3317" s="205"/>
      <c r="L3317" s="205"/>
      <c r="M3317" s="205"/>
      <c r="N3317" s="205"/>
      <c r="O3317" s="205"/>
      <c r="P3317" s="205"/>
      <c r="Q3317" s="205"/>
      <c r="R3317" s="205"/>
      <c r="S3317" s="205"/>
      <c r="T3317" s="205"/>
      <c r="X3317" s="205"/>
      <c r="Y3317" s="205"/>
      <c r="AG3317" s="787"/>
    </row>
    <row r="3318" spans="1:33" x14ac:dyDescent="0.2">
      <c r="A3318" s="205"/>
      <c r="B3318" s="205"/>
      <c r="C3318" s="205"/>
      <c r="D3318" s="205"/>
      <c r="E3318" s="205"/>
      <c r="F3318" s="205"/>
      <c r="G3318" s="205"/>
      <c r="H3318" s="205"/>
      <c r="I3318" s="205"/>
      <c r="J3318" s="205"/>
      <c r="K3318" s="205"/>
      <c r="L3318" s="205"/>
      <c r="M3318" s="205"/>
      <c r="N3318" s="205"/>
      <c r="O3318" s="205"/>
      <c r="P3318" s="205"/>
      <c r="Q3318" s="205"/>
      <c r="R3318" s="205"/>
      <c r="S3318" s="205"/>
      <c r="T3318" s="205"/>
      <c r="X3318" s="205"/>
      <c r="Y3318" s="205"/>
      <c r="AG3318" s="787"/>
    </row>
    <row r="3319" spans="1:33" x14ac:dyDescent="0.2">
      <c r="A3319" s="205"/>
      <c r="B3319" s="205"/>
      <c r="C3319" s="205"/>
      <c r="D3319" s="205"/>
      <c r="E3319" s="205"/>
      <c r="F3319" s="205"/>
      <c r="G3319" s="205"/>
      <c r="H3319" s="205"/>
      <c r="I3319" s="205"/>
      <c r="J3319" s="205"/>
      <c r="K3319" s="205"/>
      <c r="L3319" s="205"/>
      <c r="M3319" s="205"/>
      <c r="N3319" s="205"/>
      <c r="O3319" s="205"/>
      <c r="P3319" s="205"/>
      <c r="Q3319" s="205"/>
      <c r="R3319" s="205"/>
      <c r="S3319" s="205"/>
      <c r="T3319" s="205"/>
      <c r="X3319" s="205"/>
      <c r="Y3319" s="205"/>
      <c r="AG3319" s="787"/>
    </row>
    <row r="3320" spans="1:33" x14ac:dyDescent="0.2">
      <c r="A3320" s="205"/>
      <c r="B3320" s="205"/>
      <c r="C3320" s="205"/>
      <c r="D3320" s="205"/>
      <c r="E3320" s="205"/>
      <c r="F3320" s="205"/>
      <c r="G3320" s="205"/>
      <c r="H3320" s="205"/>
      <c r="I3320" s="205"/>
      <c r="J3320" s="205"/>
      <c r="K3320" s="205"/>
      <c r="L3320" s="205"/>
      <c r="M3320" s="205"/>
      <c r="N3320" s="205"/>
      <c r="O3320" s="205"/>
      <c r="P3320" s="205"/>
      <c r="Q3320" s="205"/>
      <c r="R3320" s="205"/>
      <c r="S3320" s="205"/>
      <c r="T3320" s="205"/>
      <c r="X3320" s="205"/>
      <c r="Y3320" s="205"/>
      <c r="AG3320" s="787"/>
    </row>
    <row r="3321" spans="1:33" x14ac:dyDescent="0.2">
      <c r="A3321" s="205"/>
      <c r="B3321" s="205"/>
      <c r="C3321" s="205"/>
      <c r="D3321" s="205"/>
      <c r="E3321" s="205"/>
      <c r="F3321" s="205"/>
      <c r="G3321" s="205"/>
      <c r="H3321" s="205"/>
      <c r="I3321" s="205"/>
      <c r="J3321" s="205"/>
      <c r="K3321" s="205"/>
      <c r="L3321" s="205"/>
      <c r="M3321" s="205"/>
      <c r="N3321" s="205"/>
      <c r="O3321" s="205"/>
      <c r="P3321" s="205"/>
      <c r="Q3321" s="205"/>
      <c r="R3321" s="205"/>
      <c r="S3321" s="205"/>
      <c r="T3321" s="205"/>
      <c r="X3321" s="205"/>
      <c r="Y3321" s="205"/>
      <c r="AG3321" s="787"/>
    </row>
    <row r="3322" spans="1:33" x14ac:dyDescent="0.2">
      <c r="A3322" s="205"/>
      <c r="B3322" s="205"/>
      <c r="C3322" s="205"/>
      <c r="D3322" s="205"/>
      <c r="E3322" s="205"/>
      <c r="F3322" s="205"/>
      <c r="G3322" s="205"/>
      <c r="H3322" s="205"/>
      <c r="I3322" s="205"/>
      <c r="J3322" s="205"/>
      <c r="K3322" s="205"/>
      <c r="L3322" s="205"/>
      <c r="M3322" s="205"/>
      <c r="N3322" s="205"/>
      <c r="O3322" s="205"/>
      <c r="P3322" s="205"/>
      <c r="Q3322" s="205"/>
      <c r="R3322" s="205"/>
      <c r="S3322" s="205"/>
      <c r="T3322" s="205"/>
      <c r="X3322" s="205"/>
      <c r="Y3322" s="205"/>
      <c r="AG3322" s="787"/>
    </row>
    <row r="3323" spans="1:33" x14ac:dyDescent="0.2">
      <c r="A3323" s="205"/>
      <c r="B3323" s="205"/>
      <c r="C3323" s="205"/>
      <c r="D3323" s="205"/>
      <c r="E3323" s="205"/>
      <c r="F3323" s="205"/>
      <c r="G3323" s="205"/>
      <c r="H3323" s="205"/>
      <c r="I3323" s="205"/>
      <c r="J3323" s="205"/>
      <c r="K3323" s="205"/>
      <c r="L3323" s="205"/>
      <c r="M3323" s="205"/>
      <c r="N3323" s="205"/>
      <c r="O3323" s="205"/>
      <c r="P3323" s="205"/>
      <c r="Q3323" s="205"/>
      <c r="R3323" s="205"/>
      <c r="S3323" s="205"/>
      <c r="T3323" s="205"/>
      <c r="X3323" s="205"/>
      <c r="Y3323" s="205"/>
      <c r="AG3323" s="787"/>
    </row>
    <row r="3324" spans="1:33" x14ac:dyDescent="0.2">
      <c r="A3324" s="205"/>
      <c r="B3324" s="205"/>
      <c r="C3324" s="205"/>
      <c r="D3324" s="205"/>
      <c r="E3324" s="205"/>
      <c r="F3324" s="205"/>
      <c r="G3324" s="205"/>
      <c r="H3324" s="205"/>
      <c r="I3324" s="205"/>
      <c r="J3324" s="205"/>
      <c r="K3324" s="205"/>
      <c r="L3324" s="205"/>
      <c r="M3324" s="205"/>
      <c r="N3324" s="205"/>
      <c r="O3324" s="205"/>
      <c r="P3324" s="205"/>
      <c r="Q3324" s="205"/>
      <c r="R3324" s="205"/>
      <c r="S3324" s="205"/>
      <c r="T3324" s="205"/>
      <c r="X3324" s="205"/>
      <c r="Y3324" s="205"/>
      <c r="AG3324" s="787"/>
    </row>
    <row r="3325" spans="1:33" x14ac:dyDescent="0.2">
      <c r="A3325" s="205"/>
      <c r="B3325" s="205"/>
      <c r="C3325" s="205"/>
      <c r="D3325" s="205"/>
      <c r="E3325" s="205"/>
      <c r="F3325" s="205"/>
      <c r="G3325" s="205"/>
      <c r="H3325" s="205"/>
      <c r="I3325" s="205"/>
      <c r="J3325" s="205"/>
      <c r="K3325" s="205"/>
      <c r="L3325" s="205"/>
      <c r="M3325" s="205"/>
      <c r="N3325" s="205"/>
      <c r="O3325" s="205"/>
      <c r="P3325" s="205"/>
      <c r="Q3325" s="205"/>
      <c r="R3325" s="205"/>
      <c r="S3325" s="205"/>
      <c r="T3325" s="205"/>
      <c r="X3325" s="205"/>
      <c r="Y3325" s="205"/>
      <c r="AG3325" s="787"/>
    </row>
    <row r="3326" spans="1:33" x14ac:dyDescent="0.2">
      <c r="A3326" s="205"/>
      <c r="B3326" s="205"/>
      <c r="C3326" s="205"/>
      <c r="D3326" s="205"/>
      <c r="E3326" s="205"/>
      <c r="F3326" s="205"/>
      <c r="G3326" s="205"/>
      <c r="H3326" s="205"/>
      <c r="I3326" s="205"/>
      <c r="J3326" s="205"/>
      <c r="K3326" s="205"/>
      <c r="L3326" s="205"/>
      <c r="M3326" s="205"/>
      <c r="N3326" s="205"/>
      <c r="O3326" s="205"/>
      <c r="P3326" s="205"/>
      <c r="Q3326" s="205"/>
      <c r="R3326" s="205"/>
      <c r="S3326" s="205"/>
      <c r="T3326" s="205"/>
      <c r="X3326" s="205"/>
      <c r="Y3326" s="205"/>
      <c r="AG3326" s="787"/>
    </row>
    <row r="3327" spans="1:33" x14ac:dyDescent="0.2">
      <c r="A3327" s="205"/>
      <c r="B3327" s="205"/>
      <c r="C3327" s="205"/>
      <c r="D3327" s="205"/>
      <c r="E3327" s="205"/>
      <c r="F3327" s="205"/>
      <c r="G3327" s="205"/>
      <c r="H3327" s="205"/>
      <c r="I3327" s="205"/>
      <c r="J3327" s="205"/>
      <c r="K3327" s="205"/>
      <c r="L3327" s="205"/>
      <c r="M3327" s="205"/>
      <c r="N3327" s="205"/>
      <c r="O3327" s="205"/>
      <c r="P3327" s="205"/>
      <c r="Q3327" s="205"/>
      <c r="R3327" s="205"/>
      <c r="S3327" s="205"/>
      <c r="T3327" s="205"/>
      <c r="X3327" s="205"/>
      <c r="Y3327" s="205"/>
      <c r="AG3327" s="787"/>
    </row>
    <row r="3328" spans="1:33" x14ac:dyDescent="0.2">
      <c r="A3328" s="205"/>
      <c r="B3328" s="205"/>
      <c r="C3328" s="205"/>
      <c r="D3328" s="205"/>
      <c r="E3328" s="205"/>
      <c r="F3328" s="205"/>
      <c r="G3328" s="205"/>
      <c r="H3328" s="205"/>
      <c r="I3328" s="205"/>
      <c r="J3328" s="205"/>
      <c r="K3328" s="205"/>
      <c r="L3328" s="205"/>
      <c r="M3328" s="205"/>
      <c r="N3328" s="205"/>
      <c r="O3328" s="205"/>
      <c r="P3328" s="205"/>
      <c r="Q3328" s="205"/>
      <c r="R3328" s="205"/>
      <c r="S3328" s="205"/>
      <c r="T3328" s="205"/>
      <c r="X3328" s="205"/>
      <c r="Y3328" s="205"/>
      <c r="AG3328" s="787"/>
    </row>
    <row r="3329" spans="1:33" x14ac:dyDescent="0.2">
      <c r="A3329" s="205"/>
      <c r="B3329" s="205"/>
      <c r="C3329" s="205"/>
      <c r="D3329" s="205"/>
      <c r="E3329" s="205"/>
      <c r="F3329" s="205"/>
      <c r="G3329" s="205"/>
      <c r="H3329" s="205"/>
      <c r="I3329" s="205"/>
      <c r="J3329" s="205"/>
      <c r="K3329" s="205"/>
      <c r="L3329" s="205"/>
      <c r="M3329" s="205"/>
      <c r="N3329" s="205"/>
      <c r="O3329" s="205"/>
      <c r="P3329" s="205"/>
      <c r="Q3329" s="205"/>
      <c r="R3329" s="205"/>
      <c r="S3329" s="205"/>
      <c r="T3329" s="205"/>
      <c r="X3329" s="205"/>
      <c r="Y3329" s="205"/>
      <c r="AG3329" s="787"/>
    </row>
    <row r="3330" spans="1:33" x14ac:dyDescent="0.2">
      <c r="A3330" s="205"/>
      <c r="B3330" s="205"/>
      <c r="C3330" s="205"/>
      <c r="D3330" s="205"/>
      <c r="E3330" s="205"/>
      <c r="F3330" s="205"/>
      <c r="G3330" s="205"/>
      <c r="H3330" s="205"/>
      <c r="I3330" s="205"/>
      <c r="J3330" s="205"/>
      <c r="K3330" s="205"/>
      <c r="L3330" s="205"/>
      <c r="M3330" s="205"/>
      <c r="N3330" s="205"/>
      <c r="O3330" s="205"/>
      <c r="P3330" s="205"/>
      <c r="Q3330" s="205"/>
      <c r="R3330" s="205"/>
      <c r="S3330" s="205"/>
      <c r="T3330" s="205"/>
      <c r="X3330" s="205"/>
      <c r="Y3330" s="205"/>
      <c r="AG3330" s="787"/>
    </row>
    <row r="3331" spans="1:33" x14ac:dyDescent="0.2">
      <c r="A3331" s="205"/>
      <c r="B3331" s="205"/>
      <c r="C3331" s="205"/>
      <c r="D3331" s="205"/>
      <c r="E3331" s="205"/>
      <c r="F3331" s="205"/>
      <c r="G3331" s="205"/>
      <c r="H3331" s="205"/>
      <c r="I3331" s="205"/>
      <c r="J3331" s="205"/>
      <c r="K3331" s="205"/>
      <c r="L3331" s="205"/>
      <c r="M3331" s="205"/>
      <c r="N3331" s="205"/>
      <c r="O3331" s="205"/>
      <c r="P3331" s="205"/>
      <c r="Q3331" s="205"/>
      <c r="R3331" s="205"/>
      <c r="S3331" s="205"/>
      <c r="T3331" s="205"/>
      <c r="X3331" s="205"/>
      <c r="Y3331" s="205"/>
      <c r="AG3331" s="787"/>
    </row>
    <row r="3332" spans="1:33" x14ac:dyDescent="0.2">
      <c r="A3332" s="205"/>
      <c r="B3332" s="205"/>
      <c r="C3332" s="205"/>
      <c r="D3332" s="205"/>
      <c r="E3332" s="205"/>
      <c r="F3332" s="205"/>
      <c r="G3332" s="205"/>
      <c r="H3332" s="205"/>
      <c r="I3332" s="205"/>
      <c r="J3332" s="205"/>
      <c r="K3332" s="205"/>
      <c r="L3332" s="205"/>
      <c r="M3332" s="205"/>
      <c r="N3332" s="205"/>
      <c r="O3332" s="205"/>
      <c r="P3332" s="205"/>
      <c r="Q3332" s="205"/>
      <c r="R3332" s="205"/>
      <c r="S3332" s="205"/>
      <c r="T3332" s="205"/>
      <c r="X3332" s="205"/>
      <c r="Y3332" s="205"/>
      <c r="AG3332" s="787"/>
    </row>
    <row r="3333" spans="1:33" x14ac:dyDescent="0.2">
      <c r="A3333" s="205"/>
      <c r="B3333" s="205"/>
      <c r="C3333" s="205"/>
      <c r="D3333" s="205"/>
      <c r="E3333" s="205"/>
      <c r="F3333" s="205"/>
      <c r="G3333" s="205"/>
      <c r="H3333" s="205"/>
      <c r="I3333" s="205"/>
      <c r="J3333" s="205"/>
      <c r="K3333" s="205"/>
      <c r="L3333" s="205"/>
      <c r="M3333" s="205"/>
      <c r="N3333" s="205"/>
      <c r="O3333" s="205"/>
      <c r="P3333" s="205"/>
      <c r="Q3333" s="205"/>
      <c r="R3333" s="205"/>
      <c r="S3333" s="205"/>
      <c r="T3333" s="205"/>
      <c r="X3333" s="205"/>
      <c r="Y3333" s="205"/>
      <c r="AG3333" s="787"/>
    </row>
    <row r="3334" spans="1:33" x14ac:dyDescent="0.2">
      <c r="A3334" s="205"/>
      <c r="B3334" s="205"/>
      <c r="C3334" s="205"/>
      <c r="D3334" s="205"/>
      <c r="E3334" s="205"/>
      <c r="F3334" s="205"/>
      <c r="G3334" s="205"/>
      <c r="H3334" s="205"/>
      <c r="I3334" s="205"/>
      <c r="J3334" s="205"/>
      <c r="K3334" s="205"/>
      <c r="L3334" s="205"/>
      <c r="M3334" s="205"/>
      <c r="N3334" s="205"/>
      <c r="O3334" s="205"/>
      <c r="P3334" s="205"/>
      <c r="Q3334" s="205"/>
      <c r="R3334" s="205"/>
      <c r="S3334" s="205"/>
      <c r="T3334" s="205"/>
      <c r="X3334" s="205"/>
      <c r="Y3334" s="205"/>
      <c r="AG3334" s="787"/>
    </row>
    <row r="3335" spans="1:33" x14ac:dyDescent="0.2">
      <c r="A3335" s="205"/>
      <c r="B3335" s="205"/>
      <c r="C3335" s="205"/>
      <c r="D3335" s="205"/>
      <c r="E3335" s="205"/>
      <c r="F3335" s="205"/>
      <c r="G3335" s="205"/>
      <c r="H3335" s="205"/>
      <c r="I3335" s="205"/>
      <c r="J3335" s="205"/>
      <c r="K3335" s="205"/>
      <c r="L3335" s="205"/>
      <c r="M3335" s="205"/>
      <c r="N3335" s="205"/>
      <c r="O3335" s="205"/>
      <c r="P3335" s="205"/>
      <c r="Q3335" s="205"/>
      <c r="R3335" s="205"/>
      <c r="S3335" s="205"/>
      <c r="T3335" s="205"/>
      <c r="X3335" s="205"/>
      <c r="Y3335" s="205"/>
      <c r="AG3335" s="787"/>
    </row>
    <row r="3336" spans="1:33" x14ac:dyDescent="0.2">
      <c r="A3336" s="205"/>
      <c r="B3336" s="205"/>
      <c r="C3336" s="205"/>
      <c r="D3336" s="205"/>
      <c r="E3336" s="205"/>
      <c r="F3336" s="205"/>
      <c r="G3336" s="205"/>
      <c r="H3336" s="205"/>
      <c r="I3336" s="205"/>
      <c r="J3336" s="205"/>
      <c r="K3336" s="205"/>
      <c r="L3336" s="205"/>
      <c r="M3336" s="205"/>
      <c r="N3336" s="205"/>
      <c r="O3336" s="205"/>
      <c r="P3336" s="205"/>
      <c r="Q3336" s="205"/>
      <c r="R3336" s="205"/>
      <c r="S3336" s="205"/>
      <c r="T3336" s="205"/>
      <c r="X3336" s="205"/>
      <c r="Y3336" s="205"/>
      <c r="AG3336" s="787"/>
    </row>
    <row r="3337" spans="1:33" x14ac:dyDescent="0.2">
      <c r="A3337" s="205"/>
      <c r="B3337" s="205"/>
      <c r="C3337" s="205"/>
      <c r="D3337" s="205"/>
      <c r="E3337" s="205"/>
      <c r="F3337" s="205"/>
      <c r="G3337" s="205"/>
      <c r="H3337" s="205"/>
      <c r="I3337" s="205"/>
      <c r="J3337" s="205"/>
      <c r="K3337" s="205"/>
      <c r="L3337" s="205"/>
      <c r="M3337" s="205"/>
      <c r="N3337" s="205"/>
      <c r="O3337" s="205"/>
      <c r="P3337" s="205"/>
      <c r="Q3337" s="205"/>
      <c r="R3337" s="205"/>
      <c r="S3337" s="205"/>
      <c r="T3337" s="205"/>
      <c r="X3337" s="205"/>
      <c r="Y3337" s="205"/>
      <c r="AG3337" s="787"/>
    </row>
    <row r="3338" spans="1:33" x14ac:dyDescent="0.2">
      <c r="A3338" s="205"/>
      <c r="B3338" s="205"/>
      <c r="C3338" s="205"/>
      <c r="D3338" s="205"/>
      <c r="E3338" s="205"/>
      <c r="F3338" s="205"/>
      <c r="G3338" s="205"/>
      <c r="H3338" s="205"/>
      <c r="I3338" s="205"/>
      <c r="J3338" s="205"/>
      <c r="K3338" s="205"/>
      <c r="L3338" s="205"/>
      <c r="M3338" s="205"/>
      <c r="N3338" s="205"/>
      <c r="O3338" s="205"/>
      <c r="P3338" s="205"/>
      <c r="Q3338" s="205"/>
      <c r="R3338" s="205"/>
      <c r="S3338" s="205"/>
      <c r="T3338" s="205"/>
      <c r="X3338" s="205"/>
      <c r="Y3338" s="205"/>
      <c r="AG3338" s="787"/>
    </row>
    <row r="3339" spans="1:33" x14ac:dyDescent="0.2">
      <c r="A3339" s="205"/>
      <c r="B3339" s="205"/>
      <c r="C3339" s="205"/>
      <c r="D3339" s="205"/>
      <c r="E3339" s="205"/>
      <c r="F3339" s="205"/>
      <c r="G3339" s="205"/>
      <c r="H3339" s="205"/>
      <c r="I3339" s="205"/>
      <c r="J3339" s="205"/>
      <c r="K3339" s="205"/>
      <c r="L3339" s="205"/>
      <c r="M3339" s="205"/>
      <c r="N3339" s="205"/>
      <c r="O3339" s="205"/>
      <c r="P3339" s="205"/>
      <c r="Q3339" s="205"/>
      <c r="R3339" s="205"/>
      <c r="S3339" s="205"/>
      <c r="T3339" s="205"/>
      <c r="X3339" s="205"/>
      <c r="Y3339" s="205"/>
      <c r="AG3339" s="787"/>
    </row>
    <row r="3340" spans="1:33" x14ac:dyDescent="0.2">
      <c r="A3340" s="205"/>
      <c r="B3340" s="205"/>
      <c r="C3340" s="205"/>
      <c r="D3340" s="205"/>
      <c r="E3340" s="205"/>
      <c r="F3340" s="205"/>
      <c r="G3340" s="205"/>
      <c r="H3340" s="205"/>
      <c r="I3340" s="205"/>
      <c r="J3340" s="205"/>
      <c r="K3340" s="205"/>
      <c r="L3340" s="205"/>
      <c r="M3340" s="205"/>
      <c r="N3340" s="205"/>
      <c r="O3340" s="205"/>
      <c r="P3340" s="205"/>
      <c r="Q3340" s="205"/>
      <c r="R3340" s="205"/>
      <c r="S3340" s="205"/>
      <c r="T3340" s="205"/>
      <c r="X3340" s="205"/>
      <c r="Y3340" s="205"/>
      <c r="AG3340" s="787"/>
    </row>
    <row r="3341" spans="1:33" x14ac:dyDescent="0.2">
      <c r="A3341" s="205"/>
      <c r="B3341" s="205"/>
      <c r="C3341" s="205"/>
      <c r="D3341" s="205"/>
      <c r="E3341" s="205"/>
      <c r="F3341" s="205"/>
      <c r="G3341" s="205"/>
      <c r="H3341" s="205"/>
      <c r="I3341" s="205"/>
      <c r="J3341" s="205"/>
      <c r="K3341" s="205"/>
      <c r="L3341" s="205"/>
      <c r="M3341" s="205"/>
      <c r="N3341" s="205"/>
      <c r="O3341" s="205"/>
      <c r="P3341" s="205"/>
      <c r="Q3341" s="205"/>
      <c r="R3341" s="205"/>
      <c r="S3341" s="205"/>
      <c r="T3341" s="205"/>
      <c r="X3341" s="205"/>
      <c r="Y3341" s="205"/>
      <c r="AG3341" s="787"/>
    </row>
    <row r="3342" spans="1:33" x14ac:dyDescent="0.2">
      <c r="A3342" s="205"/>
      <c r="B3342" s="205"/>
      <c r="C3342" s="205"/>
      <c r="D3342" s="205"/>
      <c r="E3342" s="205"/>
      <c r="F3342" s="205"/>
      <c r="G3342" s="205"/>
      <c r="H3342" s="205"/>
      <c r="I3342" s="205"/>
      <c r="J3342" s="205"/>
      <c r="K3342" s="205"/>
      <c r="L3342" s="205"/>
      <c r="M3342" s="205"/>
      <c r="N3342" s="205"/>
      <c r="O3342" s="205"/>
      <c r="P3342" s="205"/>
      <c r="Q3342" s="205"/>
      <c r="R3342" s="205"/>
      <c r="S3342" s="205"/>
      <c r="T3342" s="205"/>
      <c r="X3342" s="205"/>
      <c r="Y3342" s="205"/>
      <c r="AG3342" s="787"/>
    </row>
    <row r="3343" spans="1:33" x14ac:dyDescent="0.2">
      <c r="A3343" s="205"/>
      <c r="B3343" s="205"/>
      <c r="C3343" s="205"/>
      <c r="D3343" s="205"/>
      <c r="E3343" s="205"/>
      <c r="F3343" s="205"/>
      <c r="G3343" s="205"/>
      <c r="H3343" s="205"/>
      <c r="I3343" s="205"/>
      <c r="J3343" s="205"/>
      <c r="K3343" s="205"/>
      <c r="L3343" s="205"/>
      <c r="M3343" s="205"/>
      <c r="N3343" s="205"/>
      <c r="O3343" s="205"/>
      <c r="P3343" s="205"/>
      <c r="Q3343" s="205"/>
      <c r="R3343" s="205"/>
      <c r="S3343" s="205"/>
      <c r="T3343" s="205"/>
      <c r="X3343" s="205"/>
      <c r="Y3343" s="205"/>
      <c r="AG3343" s="787"/>
    </row>
    <row r="3344" spans="1:33" x14ac:dyDescent="0.2">
      <c r="A3344" s="205"/>
      <c r="B3344" s="205"/>
      <c r="C3344" s="205"/>
      <c r="D3344" s="205"/>
      <c r="E3344" s="205"/>
      <c r="F3344" s="205"/>
      <c r="G3344" s="205"/>
      <c r="H3344" s="205"/>
      <c r="I3344" s="205"/>
      <c r="J3344" s="205"/>
      <c r="K3344" s="205"/>
      <c r="L3344" s="205"/>
      <c r="M3344" s="205"/>
      <c r="N3344" s="205"/>
      <c r="O3344" s="205"/>
      <c r="P3344" s="205"/>
      <c r="Q3344" s="205"/>
      <c r="R3344" s="205"/>
      <c r="S3344" s="205"/>
      <c r="T3344" s="205"/>
      <c r="X3344" s="205"/>
      <c r="Y3344" s="205"/>
      <c r="AG3344" s="787"/>
    </row>
    <row r="3345" spans="1:33" x14ac:dyDescent="0.2">
      <c r="A3345" s="205"/>
      <c r="B3345" s="205"/>
      <c r="C3345" s="205"/>
      <c r="D3345" s="205"/>
      <c r="E3345" s="205"/>
      <c r="F3345" s="205"/>
      <c r="G3345" s="205"/>
      <c r="H3345" s="205"/>
      <c r="I3345" s="205"/>
      <c r="J3345" s="205"/>
      <c r="K3345" s="205"/>
      <c r="L3345" s="205"/>
      <c r="M3345" s="205"/>
      <c r="N3345" s="205"/>
      <c r="O3345" s="205"/>
      <c r="P3345" s="205"/>
      <c r="Q3345" s="205"/>
      <c r="R3345" s="205"/>
      <c r="S3345" s="205"/>
      <c r="T3345" s="205"/>
      <c r="X3345" s="205"/>
      <c r="Y3345" s="205"/>
      <c r="AG3345" s="787"/>
    </row>
    <row r="3346" spans="1:33" x14ac:dyDescent="0.2">
      <c r="A3346" s="205"/>
      <c r="B3346" s="205"/>
      <c r="C3346" s="205"/>
      <c r="D3346" s="205"/>
      <c r="E3346" s="205"/>
      <c r="F3346" s="205"/>
      <c r="G3346" s="205"/>
      <c r="H3346" s="205"/>
      <c r="I3346" s="205"/>
      <c r="J3346" s="205"/>
      <c r="K3346" s="205"/>
      <c r="L3346" s="205"/>
      <c r="M3346" s="205"/>
      <c r="N3346" s="205"/>
      <c r="O3346" s="205"/>
      <c r="P3346" s="205"/>
      <c r="Q3346" s="205"/>
      <c r="R3346" s="205"/>
      <c r="S3346" s="205"/>
      <c r="T3346" s="205"/>
      <c r="X3346" s="205"/>
      <c r="Y3346" s="205"/>
      <c r="AG3346" s="787"/>
    </row>
    <row r="3347" spans="1:33" x14ac:dyDescent="0.2">
      <c r="A3347" s="205"/>
      <c r="B3347" s="205"/>
      <c r="C3347" s="205"/>
      <c r="D3347" s="205"/>
      <c r="E3347" s="205"/>
      <c r="F3347" s="205"/>
      <c r="G3347" s="205"/>
      <c r="H3347" s="205"/>
      <c r="I3347" s="205"/>
      <c r="J3347" s="205"/>
      <c r="K3347" s="205"/>
      <c r="L3347" s="205"/>
      <c r="M3347" s="205"/>
      <c r="N3347" s="205"/>
      <c r="O3347" s="205"/>
      <c r="P3347" s="205"/>
      <c r="Q3347" s="205"/>
      <c r="R3347" s="205"/>
      <c r="S3347" s="205"/>
      <c r="T3347" s="205"/>
      <c r="X3347" s="205"/>
      <c r="Y3347" s="205"/>
      <c r="AG3347" s="787"/>
    </row>
    <row r="3348" spans="1:33" x14ac:dyDescent="0.2">
      <c r="A3348" s="205"/>
      <c r="B3348" s="205"/>
      <c r="C3348" s="205"/>
      <c r="D3348" s="205"/>
      <c r="E3348" s="205"/>
      <c r="F3348" s="205"/>
      <c r="G3348" s="205"/>
      <c r="H3348" s="205"/>
      <c r="I3348" s="205"/>
      <c r="J3348" s="205"/>
      <c r="K3348" s="205"/>
      <c r="L3348" s="205"/>
      <c r="M3348" s="205"/>
      <c r="N3348" s="205"/>
      <c r="O3348" s="205"/>
      <c r="P3348" s="205"/>
      <c r="Q3348" s="205"/>
      <c r="R3348" s="205"/>
      <c r="S3348" s="205"/>
      <c r="T3348" s="205"/>
      <c r="X3348" s="205"/>
      <c r="Y3348" s="205"/>
      <c r="AG3348" s="787"/>
    </row>
    <row r="3349" spans="1:33" x14ac:dyDescent="0.2">
      <c r="A3349" s="205"/>
      <c r="B3349" s="205"/>
      <c r="C3349" s="205"/>
      <c r="D3349" s="205"/>
      <c r="E3349" s="205"/>
      <c r="F3349" s="205"/>
      <c r="G3349" s="205"/>
      <c r="H3349" s="205"/>
      <c r="I3349" s="205"/>
      <c r="J3349" s="205"/>
      <c r="K3349" s="205"/>
      <c r="L3349" s="205"/>
      <c r="M3349" s="205"/>
      <c r="N3349" s="205"/>
      <c r="O3349" s="205"/>
      <c r="P3349" s="205"/>
      <c r="Q3349" s="205"/>
      <c r="R3349" s="205"/>
      <c r="S3349" s="205"/>
      <c r="T3349" s="205"/>
      <c r="X3349" s="205"/>
      <c r="Y3349" s="205"/>
      <c r="AG3349" s="787"/>
    </row>
    <row r="3350" spans="1:33" x14ac:dyDescent="0.2">
      <c r="A3350" s="205"/>
      <c r="B3350" s="205"/>
      <c r="C3350" s="205"/>
      <c r="D3350" s="205"/>
      <c r="E3350" s="205"/>
      <c r="F3350" s="205"/>
      <c r="G3350" s="205"/>
      <c r="H3350" s="205"/>
      <c r="I3350" s="205"/>
      <c r="J3350" s="205"/>
      <c r="K3350" s="205"/>
      <c r="L3350" s="205"/>
      <c r="M3350" s="205"/>
      <c r="N3350" s="205"/>
      <c r="O3350" s="205"/>
      <c r="P3350" s="205"/>
      <c r="Q3350" s="205"/>
      <c r="R3350" s="205"/>
      <c r="S3350" s="205"/>
      <c r="T3350" s="205"/>
      <c r="X3350" s="205"/>
      <c r="Y3350" s="205"/>
      <c r="AG3350" s="787"/>
    </row>
    <row r="3351" spans="1:33" x14ac:dyDescent="0.2">
      <c r="A3351" s="205"/>
      <c r="B3351" s="205"/>
      <c r="C3351" s="205"/>
      <c r="D3351" s="205"/>
      <c r="E3351" s="205"/>
      <c r="F3351" s="205"/>
      <c r="G3351" s="205"/>
      <c r="H3351" s="205"/>
      <c r="I3351" s="205"/>
      <c r="J3351" s="205"/>
      <c r="K3351" s="205"/>
      <c r="L3351" s="205"/>
      <c r="M3351" s="205"/>
      <c r="N3351" s="205"/>
      <c r="O3351" s="205"/>
      <c r="P3351" s="205"/>
      <c r="Q3351" s="205"/>
      <c r="R3351" s="205"/>
      <c r="S3351" s="205"/>
      <c r="T3351" s="205"/>
      <c r="X3351" s="205"/>
      <c r="Y3351" s="205"/>
      <c r="AG3351" s="787"/>
    </row>
    <row r="3352" spans="1:33" x14ac:dyDescent="0.2">
      <c r="A3352" s="205"/>
      <c r="B3352" s="205"/>
      <c r="C3352" s="205"/>
      <c r="D3352" s="205"/>
      <c r="E3352" s="205"/>
      <c r="F3352" s="205"/>
      <c r="G3352" s="205"/>
      <c r="H3352" s="205"/>
      <c r="I3352" s="205"/>
      <c r="J3352" s="205"/>
      <c r="K3352" s="205"/>
      <c r="L3352" s="205"/>
      <c r="M3352" s="205"/>
      <c r="N3352" s="205"/>
      <c r="O3352" s="205"/>
      <c r="P3352" s="205"/>
      <c r="Q3352" s="205"/>
      <c r="R3352" s="205"/>
      <c r="S3352" s="205"/>
      <c r="T3352" s="205"/>
      <c r="X3352" s="205"/>
      <c r="Y3352" s="205"/>
      <c r="AG3352" s="787"/>
    </row>
    <row r="3353" spans="1:33" x14ac:dyDescent="0.2">
      <c r="A3353" s="205"/>
      <c r="B3353" s="205"/>
      <c r="C3353" s="205"/>
      <c r="D3353" s="205"/>
      <c r="E3353" s="205"/>
      <c r="F3353" s="205"/>
      <c r="G3353" s="205"/>
      <c r="H3353" s="205"/>
      <c r="I3353" s="205"/>
      <c r="J3353" s="205"/>
      <c r="K3353" s="205"/>
      <c r="L3353" s="205"/>
      <c r="M3353" s="205"/>
      <c r="N3353" s="205"/>
      <c r="O3353" s="205"/>
      <c r="P3353" s="205"/>
      <c r="Q3353" s="205"/>
      <c r="R3353" s="205"/>
      <c r="S3353" s="205"/>
      <c r="T3353" s="205"/>
      <c r="X3353" s="205"/>
      <c r="Y3353" s="205"/>
      <c r="AG3353" s="787"/>
    </row>
    <row r="3354" spans="1:33" x14ac:dyDescent="0.2">
      <c r="A3354" s="205"/>
      <c r="B3354" s="205"/>
      <c r="C3354" s="205"/>
      <c r="D3354" s="205"/>
      <c r="E3354" s="205"/>
      <c r="F3354" s="205"/>
      <c r="G3354" s="205"/>
      <c r="H3354" s="205"/>
      <c r="I3354" s="205"/>
      <c r="J3354" s="205"/>
      <c r="K3354" s="205"/>
      <c r="L3354" s="205"/>
      <c r="M3354" s="205"/>
      <c r="N3354" s="205"/>
      <c r="O3354" s="205"/>
      <c r="P3354" s="205"/>
      <c r="Q3354" s="205"/>
      <c r="R3354" s="205"/>
      <c r="S3354" s="205"/>
      <c r="T3354" s="205"/>
      <c r="X3354" s="205"/>
      <c r="Y3354" s="205"/>
      <c r="AG3354" s="787"/>
    </row>
    <row r="3355" spans="1:33" x14ac:dyDescent="0.2">
      <c r="A3355" s="205"/>
      <c r="B3355" s="205"/>
      <c r="C3355" s="205"/>
      <c r="D3355" s="205"/>
      <c r="E3355" s="205"/>
      <c r="F3355" s="205"/>
      <c r="G3355" s="205"/>
      <c r="H3355" s="205"/>
      <c r="I3355" s="205"/>
      <c r="J3355" s="205"/>
      <c r="K3355" s="205"/>
      <c r="L3355" s="205"/>
      <c r="M3355" s="205"/>
      <c r="N3355" s="205"/>
      <c r="O3355" s="205"/>
      <c r="P3355" s="205"/>
      <c r="Q3355" s="205"/>
      <c r="R3355" s="205"/>
      <c r="S3355" s="205"/>
      <c r="T3355" s="205"/>
      <c r="X3355" s="205"/>
      <c r="Y3355" s="205"/>
      <c r="AG3355" s="787"/>
    </row>
    <row r="3356" spans="1:33" x14ac:dyDescent="0.2">
      <c r="A3356" s="205"/>
      <c r="B3356" s="205"/>
      <c r="C3356" s="205"/>
      <c r="D3356" s="205"/>
      <c r="E3356" s="205"/>
      <c r="F3356" s="205"/>
      <c r="G3356" s="205"/>
      <c r="H3356" s="205"/>
      <c r="I3356" s="205"/>
      <c r="J3356" s="205"/>
      <c r="K3356" s="205"/>
      <c r="L3356" s="205"/>
      <c r="M3356" s="205"/>
      <c r="N3356" s="205"/>
      <c r="O3356" s="205"/>
      <c r="P3356" s="205"/>
      <c r="Q3356" s="205"/>
      <c r="R3356" s="205"/>
      <c r="S3356" s="205"/>
      <c r="T3356" s="205"/>
      <c r="X3356" s="205"/>
      <c r="Y3356" s="205"/>
      <c r="AG3356" s="787"/>
    </row>
    <row r="3357" spans="1:33" x14ac:dyDescent="0.2">
      <c r="A3357" s="205"/>
      <c r="B3357" s="205"/>
      <c r="C3357" s="205"/>
      <c r="D3357" s="205"/>
      <c r="E3357" s="205"/>
      <c r="F3357" s="205"/>
      <c r="G3357" s="205"/>
      <c r="H3357" s="205"/>
      <c r="I3357" s="205"/>
      <c r="J3357" s="205"/>
      <c r="K3357" s="205"/>
      <c r="L3357" s="205"/>
      <c r="M3357" s="205"/>
      <c r="N3357" s="205"/>
      <c r="O3357" s="205"/>
      <c r="P3357" s="205"/>
      <c r="Q3357" s="205"/>
      <c r="R3357" s="205"/>
      <c r="S3357" s="205"/>
      <c r="T3357" s="205"/>
      <c r="X3357" s="205"/>
      <c r="Y3357" s="205"/>
      <c r="AG3357" s="787"/>
    </row>
    <row r="3358" spans="1:33" x14ac:dyDescent="0.2">
      <c r="A3358" s="205"/>
      <c r="B3358" s="205"/>
      <c r="C3358" s="205"/>
      <c r="D3358" s="205"/>
      <c r="E3358" s="205"/>
      <c r="F3358" s="205"/>
      <c r="G3358" s="205"/>
      <c r="H3358" s="205"/>
      <c r="I3358" s="205"/>
      <c r="J3358" s="205"/>
      <c r="K3358" s="205"/>
      <c r="L3358" s="205"/>
      <c r="M3358" s="205"/>
      <c r="N3358" s="205"/>
      <c r="O3358" s="205"/>
      <c r="P3358" s="205"/>
      <c r="Q3358" s="205"/>
      <c r="R3358" s="205"/>
      <c r="S3358" s="205"/>
      <c r="T3358" s="205"/>
      <c r="X3358" s="205"/>
      <c r="Y3358" s="205"/>
      <c r="AG3358" s="787"/>
    </row>
    <row r="3359" spans="1:33" x14ac:dyDescent="0.2">
      <c r="A3359" s="205"/>
      <c r="B3359" s="205"/>
      <c r="C3359" s="205"/>
      <c r="D3359" s="205"/>
      <c r="E3359" s="205"/>
      <c r="F3359" s="205"/>
      <c r="G3359" s="205"/>
      <c r="H3359" s="205"/>
      <c r="I3359" s="205"/>
      <c r="J3359" s="205"/>
      <c r="K3359" s="205"/>
      <c r="L3359" s="205"/>
      <c r="M3359" s="205"/>
      <c r="N3359" s="205"/>
      <c r="O3359" s="205"/>
      <c r="P3359" s="205"/>
      <c r="Q3359" s="205"/>
      <c r="R3359" s="205"/>
      <c r="S3359" s="205"/>
      <c r="T3359" s="205"/>
      <c r="X3359" s="205"/>
      <c r="Y3359" s="205"/>
      <c r="AG3359" s="787"/>
    </row>
    <row r="3360" spans="1:33" x14ac:dyDescent="0.2">
      <c r="A3360" s="205"/>
      <c r="B3360" s="205"/>
      <c r="C3360" s="205"/>
      <c r="D3360" s="205"/>
      <c r="E3360" s="205"/>
      <c r="F3360" s="205"/>
      <c r="G3360" s="205"/>
      <c r="H3360" s="205"/>
      <c r="I3360" s="205"/>
      <c r="J3360" s="205"/>
      <c r="K3360" s="205"/>
      <c r="L3360" s="205"/>
      <c r="M3360" s="205"/>
      <c r="N3360" s="205"/>
      <c r="O3360" s="205"/>
      <c r="P3360" s="205"/>
      <c r="Q3360" s="205"/>
      <c r="R3360" s="205"/>
      <c r="S3360" s="205"/>
      <c r="T3360" s="205"/>
      <c r="X3360" s="205"/>
      <c r="Y3360" s="205"/>
      <c r="AG3360" s="787"/>
    </row>
    <row r="3361" spans="1:33" x14ac:dyDescent="0.2">
      <c r="A3361" s="205"/>
      <c r="B3361" s="205"/>
      <c r="C3361" s="205"/>
      <c r="D3361" s="205"/>
      <c r="E3361" s="205"/>
      <c r="F3361" s="205"/>
      <c r="G3361" s="205"/>
      <c r="H3361" s="205"/>
      <c r="I3361" s="205"/>
      <c r="J3361" s="205"/>
      <c r="K3361" s="205"/>
      <c r="L3361" s="205"/>
      <c r="M3361" s="205"/>
      <c r="N3361" s="205"/>
      <c r="O3361" s="205"/>
      <c r="P3361" s="205"/>
      <c r="Q3361" s="205"/>
      <c r="R3361" s="205"/>
      <c r="S3361" s="205"/>
      <c r="T3361" s="205"/>
      <c r="X3361" s="205"/>
      <c r="Y3361" s="205"/>
      <c r="AG3361" s="787"/>
    </row>
    <row r="3362" spans="1:33" x14ac:dyDescent="0.2">
      <c r="A3362" s="205"/>
      <c r="B3362" s="205"/>
      <c r="C3362" s="205"/>
      <c r="D3362" s="205"/>
      <c r="E3362" s="205"/>
      <c r="F3362" s="205"/>
      <c r="G3362" s="205"/>
      <c r="H3362" s="205"/>
      <c r="I3362" s="205"/>
      <c r="J3362" s="205"/>
      <c r="K3362" s="205"/>
      <c r="L3362" s="205"/>
      <c r="M3362" s="205"/>
      <c r="N3362" s="205"/>
      <c r="O3362" s="205"/>
      <c r="P3362" s="205"/>
      <c r="Q3362" s="205"/>
      <c r="R3362" s="205"/>
      <c r="S3362" s="205"/>
      <c r="T3362" s="205"/>
      <c r="X3362" s="205"/>
      <c r="Y3362" s="205"/>
      <c r="AG3362" s="787"/>
    </row>
    <row r="3363" spans="1:33" x14ac:dyDescent="0.2">
      <c r="A3363" s="205"/>
      <c r="B3363" s="205"/>
      <c r="C3363" s="205"/>
      <c r="D3363" s="205"/>
      <c r="E3363" s="205"/>
      <c r="F3363" s="205"/>
      <c r="G3363" s="205"/>
      <c r="H3363" s="205"/>
      <c r="I3363" s="205"/>
      <c r="J3363" s="205"/>
      <c r="K3363" s="205"/>
      <c r="L3363" s="205"/>
      <c r="M3363" s="205"/>
      <c r="N3363" s="205"/>
      <c r="O3363" s="205"/>
      <c r="P3363" s="205"/>
      <c r="Q3363" s="205"/>
      <c r="R3363" s="205"/>
      <c r="S3363" s="205"/>
      <c r="T3363" s="205"/>
      <c r="X3363" s="205"/>
      <c r="Y3363" s="205"/>
      <c r="AG3363" s="787"/>
    </row>
    <row r="3364" spans="1:33" x14ac:dyDescent="0.2">
      <c r="A3364" s="205"/>
      <c r="B3364" s="205"/>
      <c r="C3364" s="205"/>
      <c r="D3364" s="205"/>
      <c r="E3364" s="205"/>
      <c r="F3364" s="205"/>
      <c r="G3364" s="205"/>
      <c r="H3364" s="205"/>
      <c r="I3364" s="205"/>
      <c r="J3364" s="205"/>
      <c r="K3364" s="205"/>
      <c r="L3364" s="205"/>
      <c r="M3364" s="205"/>
      <c r="N3364" s="205"/>
      <c r="O3364" s="205"/>
      <c r="P3364" s="205"/>
      <c r="Q3364" s="205"/>
      <c r="R3364" s="205"/>
      <c r="S3364" s="205"/>
      <c r="T3364" s="205"/>
      <c r="X3364" s="205"/>
      <c r="Y3364" s="205"/>
      <c r="AG3364" s="787"/>
    </row>
    <row r="3365" spans="1:33" x14ac:dyDescent="0.2">
      <c r="A3365" s="205"/>
      <c r="B3365" s="205"/>
      <c r="C3365" s="205"/>
      <c r="D3365" s="205"/>
      <c r="E3365" s="205"/>
      <c r="F3365" s="205"/>
      <c r="G3365" s="205"/>
      <c r="H3365" s="205"/>
      <c r="I3365" s="205"/>
      <c r="J3365" s="205"/>
      <c r="K3365" s="205"/>
      <c r="L3365" s="205"/>
      <c r="M3365" s="205"/>
      <c r="N3365" s="205"/>
      <c r="O3365" s="205"/>
      <c r="P3365" s="205"/>
      <c r="Q3365" s="205"/>
      <c r="R3365" s="205"/>
      <c r="S3365" s="205"/>
      <c r="T3365" s="205"/>
      <c r="X3365" s="205"/>
      <c r="Y3365" s="205"/>
      <c r="AG3365" s="787"/>
    </row>
    <row r="3366" spans="1:33" x14ac:dyDescent="0.2">
      <c r="A3366" s="205"/>
      <c r="B3366" s="205"/>
      <c r="C3366" s="205"/>
      <c r="D3366" s="205"/>
      <c r="E3366" s="205"/>
      <c r="F3366" s="205"/>
      <c r="G3366" s="205"/>
      <c r="H3366" s="205"/>
      <c r="I3366" s="205"/>
      <c r="J3366" s="205"/>
      <c r="K3366" s="205"/>
      <c r="L3366" s="205"/>
      <c r="M3366" s="205"/>
      <c r="N3366" s="205"/>
      <c r="O3366" s="205"/>
      <c r="P3366" s="205"/>
      <c r="Q3366" s="205"/>
      <c r="R3366" s="205"/>
      <c r="S3366" s="205"/>
      <c r="T3366" s="205"/>
      <c r="X3366" s="205"/>
      <c r="Y3366" s="205"/>
      <c r="AG3366" s="787"/>
    </row>
    <row r="3367" spans="1:33" x14ac:dyDescent="0.2">
      <c r="A3367" s="205"/>
      <c r="B3367" s="205"/>
      <c r="C3367" s="205"/>
      <c r="D3367" s="205"/>
      <c r="E3367" s="205"/>
      <c r="F3367" s="205"/>
      <c r="G3367" s="205"/>
      <c r="H3367" s="205"/>
      <c r="I3367" s="205"/>
      <c r="J3367" s="205"/>
      <c r="K3367" s="205"/>
      <c r="L3367" s="205"/>
      <c r="M3367" s="205"/>
      <c r="N3367" s="205"/>
      <c r="O3367" s="205"/>
      <c r="P3367" s="205"/>
      <c r="Q3367" s="205"/>
      <c r="R3367" s="205"/>
      <c r="S3367" s="205"/>
      <c r="T3367" s="205"/>
      <c r="X3367" s="205"/>
      <c r="Y3367" s="205"/>
      <c r="AG3367" s="787"/>
    </row>
    <row r="3368" spans="1:33" x14ac:dyDescent="0.2">
      <c r="A3368" s="205"/>
      <c r="B3368" s="205"/>
      <c r="C3368" s="205"/>
      <c r="D3368" s="205"/>
      <c r="E3368" s="205"/>
      <c r="F3368" s="205"/>
      <c r="G3368" s="205"/>
      <c r="H3368" s="205"/>
      <c r="I3368" s="205"/>
      <c r="J3368" s="205"/>
      <c r="K3368" s="205"/>
      <c r="L3368" s="205"/>
      <c r="M3368" s="205"/>
      <c r="N3368" s="205"/>
      <c r="O3368" s="205"/>
      <c r="P3368" s="205"/>
      <c r="Q3368" s="205"/>
      <c r="R3368" s="205"/>
      <c r="S3368" s="205"/>
      <c r="T3368" s="205"/>
      <c r="X3368" s="205"/>
      <c r="Y3368" s="205"/>
      <c r="AG3368" s="787"/>
    </row>
    <row r="3369" spans="1:33" x14ac:dyDescent="0.2">
      <c r="A3369" s="205"/>
      <c r="B3369" s="205"/>
      <c r="C3369" s="205"/>
      <c r="D3369" s="205"/>
      <c r="E3369" s="205"/>
      <c r="F3369" s="205"/>
      <c r="G3369" s="205"/>
      <c r="H3369" s="205"/>
      <c r="I3369" s="205"/>
      <c r="J3369" s="205"/>
      <c r="K3369" s="205"/>
      <c r="L3369" s="205"/>
      <c r="M3369" s="205"/>
      <c r="N3369" s="205"/>
      <c r="O3369" s="205"/>
      <c r="P3369" s="205"/>
      <c r="Q3369" s="205"/>
      <c r="R3369" s="205"/>
      <c r="S3369" s="205"/>
      <c r="T3369" s="205"/>
      <c r="X3369" s="205"/>
      <c r="Y3369" s="205"/>
      <c r="AG3369" s="787"/>
    </row>
    <row r="3370" spans="1:33" x14ac:dyDescent="0.2">
      <c r="A3370" s="205"/>
      <c r="B3370" s="205"/>
      <c r="C3370" s="205"/>
      <c r="D3370" s="205"/>
      <c r="E3370" s="205"/>
      <c r="F3370" s="205"/>
      <c r="G3370" s="205"/>
      <c r="H3370" s="205"/>
      <c r="I3370" s="205"/>
      <c r="J3370" s="205"/>
      <c r="K3370" s="205"/>
      <c r="L3370" s="205"/>
      <c r="M3370" s="205"/>
      <c r="N3370" s="205"/>
      <c r="O3370" s="205"/>
      <c r="P3370" s="205"/>
      <c r="Q3370" s="205"/>
      <c r="R3370" s="205"/>
      <c r="S3370" s="205"/>
      <c r="T3370" s="205"/>
      <c r="X3370" s="205"/>
      <c r="Y3370" s="205"/>
      <c r="AG3370" s="787"/>
    </row>
    <row r="3371" spans="1:33" x14ac:dyDescent="0.2">
      <c r="A3371" s="205"/>
      <c r="B3371" s="205"/>
      <c r="C3371" s="205"/>
      <c r="D3371" s="205"/>
      <c r="E3371" s="205"/>
      <c r="F3371" s="205"/>
      <c r="G3371" s="205"/>
      <c r="H3371" s="205"/>
      <c r="I3371" s="205"/>
      <c r="J3371" s="205"/>
      <c r="K3371" s="205"/>
      <c r="L3371" s="205"/>
      <c r="M3371" s="205"/>
      <c r="N3371" s="205"/>
      <c r="O3371" s="205"/>
      <c r="P3371" s="205"/>
      <c r="Q3371" s="205"/>
      <c r="R3371" s="205"/>
      <c r="S3371" s="205"/>
      <c r="T3371" s="205"/>
      <c r="X3371" s="205"/>
      <c r="Y3371" s="205"/>
      <c r="AG3371" s="787"/>
    </row>
    <row r="3372" spans="1:33" x14ac:dyDescent="0.2">
      <c r="A3372" s="205"/>
      <c r="B3372" s="205"/>
      <c r="C3372" s="205"/>
      <c r="D3372" s="205"/>
      <c r="E3372" s="205"/>
      <c r="F3372" s="205"/>
      <c r="G3372" s="205"/>
      <c r="H3372" s="205"/>
      <c r="I3372" s="205"/>
      <c r="J3372" s="205"/>
      <c r="K3372" s="205"/>
      <c r="L3372" s="205"/>
      <c r="M3372" s="205"/>
      <c r="N3372" s="205"/>
      <c r="O3372" s="205"/>
      <c r="P3372" s="205"/>
      <c r="Q3372" s="205"/>
      <c r="R3372" s="205"/>
      <c r="S3372" s="205"/>
      <c r="T3372" s="205"/>
      <c r="X3372" s="205"/>
      <c r="Y3372" s="205"/>
      <c r="AG3372" s="787"/>
    </row>
    <row r="3373" spans="1:33" x14ac:dyDescent="0.2">
      <c r="A3373" s="205"/>
      <c r="B3373" s="205"/>
      <c r="C3373" s="205"/>
      <c r="D3373" s="205"/>
      <c r="E3373" s="205"/>
      <c r="F3373" s="205"/>
      <c r="G3373" s="205"/>
      <c r="H3373" s="205"/>
      <c r="I3373" s="205"/>
      <c r="J3373" s="205"/>
      <c r="K3373" s="205"/>
      <c r="L3373" s="205"/>
      <c r="M3373" s="205"/>
      <c r="N3373" s="205"/>
      <c r="O3373" s="205"/>
      <c r="P3373" s="205"/>
      <c r="Q3373" s="205"/>
      <c r="R3373" s="205"/>
      <c r="S3373" s="205"/>
      <c r="T3373" s="205"/>
      <c r="X3373" s="205"/>
      <c r="Y3373" s="205"/>
      <c r="AG3373" s="787"/>
    </row>
    <row r="3374" spans="1:33" x14ac:dyDescent="0.2">
      <c r="A3374" s="205"/>
      <c r="B3374" s="205"/>
      <c r="C3374" s="205"/>
      <c r="D3374" s="205"/>
      <c r="E3374" s="205"/>
      <c r="F3374" s="205"/>
      <c r="G3374" s="205"/>
      <c r="H3374" s="205"/>
      <c r="I3374" s="205"/>
      <c r="J3374" s="205"/>
      <c r="K3374" s="205"/>
      <c r="L3374" s="205"/>
      <c r="M3374" s="205"/>
      <c r="N3374" s="205"/>
      <c r="O3374" s="205"/>
      <c r="P3374" s="205"/>
      <c r="Q3374" s="205"/>
      <c r="R3374" s="205"/>
      <c r="S3374" s="205"/>
      <c r="T3374" s="205"/>
      <c r="X3374" s="205"/>
      <c r="Y3374" s="205"/>
      <c r="AG3374" s="787"/>
    </row>
    <row r="3375" spans="1:33" x14ac:dyDescent="0.2">
      <c r="A3375" s="205"/>
      <c r="B3375" s="205"/>
      <c r="C3375" s="205"/>
      <c r="D3375" s="205"/>
      <c r="E3375" s="205"/>
      <c r="F3375" s="205"/>
      <c r="G3375" s="205"/>
      <c r="H3375" s="205"/>
      <c r="I3375" s="205"/>
      <c r="J3375" s="205"/>
      <c r="K3375" s="205"/>
      <c r="L3375" s="205"/>
      <c r="M3375" s="205"/>
      <c r="N3375" s="205"/>
      <c r="O3375" s="205"/>
      <c r="P3375" s="205"/>
      <c r="Q3375" s="205"/>
      <c r="R3375" s="205"/>
      <c r="S3375" s="205"/>
      <c r="T3375" s="205"/>
      <c r="X3375" s="205"/>
      <c r="Y3375" s="205"/>
      <c r="AG3375" s="787"/>
    </row>
    <row r="3376" spans="1:33" x14ac:dyDescent="0.2">
      <c r="A3376" s="205"/>
      <c r="B3376" s="205"/>
      <c r="C3376" s="205"/>
      <c r="D3376" s="205"/>
      <c r="E3376" s="205"/>
      <c r="F3376" s="205"/>
      <c r="G3376" s="205"/>
      <c r="H3376" s="205"/>
      <c r="I3376" s="205"/>
      <c r="J3376" s="205"/>
      <c r="K3376" s="205"/>
      <c r="L3376" s="205"/>
      <c r="M3376" s="205"/>
      <c r="N3376" s="205"/>
      <c r="O3376" s="205"/>
      <c r="P3376" s="205"/>
      <c r="Q3376" s="205"/>
      <c r="R3376" s="205"/>
      <c r="S3376" s="205"/>
      <c r="T3376" s="205"/>
      <c r="X3376" s="205"/>
      <c r="Y3376" s="205"/>
      <c r="AG3376" s="787"/>
    </row>
    <row r="3377" spans="1:33" x14ac:dyDescent="0.2">
      <c r="A3377" s="205"/>
      <c r="B3377" s="205"/>
      <c r="C3377" s="205"/>
      <c r="D3377" s="205"/>
      <c r="E3377" s="205"/>
      <c r="F3377" s="205"/>
      <c r="G3377" s="205"/>
      <c r="H3377" s="205"/>
      <c r="I3377" s="205"/>
      <c r="J3377" s="205"/>
      <c r="K3377" s="205"/>
      <c r="L3377" s="205"/>
      <c r="M3377" s="205"/>
      <c r="N3377" s="205"/>
      <c r="O3377" s="205"/>
      <c r="P3377" s="205"/>
      <c r="Q3377" s="205"/>
      <c r="R3377" s="205"/>
      <c r="S3377" s="205"/>
      <c r="T3377" s="205"/>
      <c r="X3377" s="205"/>
      <c r="Y3377" s="205"/>
      <c r="AG3377" s="787"/>
    </row>
    <row r="3378" spans="1:33" x14ac:dyDescent="0.2">
      <c r="A3378" s="205"/>
      <c r="B3378" s="205"/>
      <c r="C3378" s="205"/>
      <c r="D3378" s="205"/>
      <c r="E3378" s="205"/>
      <c r="F3378" s="205"/>
      <c r="G3378" s="205"/>
      <c r="H3378" s="205"/>
      <c r="I3378" s="205"/>
      <c r="J3378" s="205"/>
      <c r="K3378" s="205"/>
      <c r="L3378" s="205"/>
      <c r="M3378" s="205"/>
      <c r="N3378" s="205"/>
      <c r="O3378" s="205"/>
      <c r="P3378" s="205"/>
      <c r="Q3378" s="205"/>
      <c r="R3378" s="205"/>
      <c r="S3378" s="205"/>
      <c r="T3378" s="205"/>
      <c r="X3378" s="205"/>
      <c r="Y3378" s="205"/>
      <c r="AG3378" s="787"/>
    </row>
    <row r="3379" spans="1:33" x14ac:dyDescent="0.2">
      <c r="A3379" s="205"/>
      <c r="B3379" s="205"/>
      <c r="C3379" s="205"/>
      <c r="D3379" s="205"/>
      <c r="E3379" s="205"/>
      <c r="F3379" s="205"/>
      <c r="G3379" s="205"/>
      <c r="H3379" s="205"/>
      <c r="I3379" s="205"/>
      <c r="J3379" s="205"/>
      <c r="K3379" s="205"/>
      <c r="L3379" s="205"/>
      <c r="M3379" s="205"/>
      <c r="N3379" s="205"/>
      <c r="O3379" s="205"/>
      <c r="P3379" s="205"/>
      <c r="Q3379" s="205"/>
      <c r="R3379" s="205"/>
      <c r="S3379" s="205"/>
      <c r="T3379" s="205"/>
      <c r="X3379" s="205"/>
      <c r="Y3379" s="205"/>
      <c r="AG3379" s="787"/>
    </row>
    <row r="3380" spans="1:33" x14ac:dyDescent="0.2">
      <c r="A3380" s="205"/>
      <c r="B3380" s="205"/>
      <c r="C3380" s="205"/>
      <c r="D3380" s="205"/>
      <c r="E3380" s="205"/>
      <c r="F3380" s="205"/>
      <c r="G3380" s="205"/>
      <c r="H3380" s="205"/>
      <c r="I3380" s="205"/>
      <c r="J3380" s="205"/>
      <c r="K3380" s="205"/>
      <c r="L3380" s="205"/>
      <c r="M3380" s="205"/>
      <c r="N3380" s="205"/>
      <c r="O3380" s="205"/>
      <c r="P3380" s="205"/>
      <c r="Q3380" s="205"/>
      <c r="R3380" s="205"/>
      <c r="S3380" s="205"/>
      <c r="T3380" s="205"/>
      <c r="X3380" s="205"/>
      <c r="Y3380" s="205"/>
      <c r="AG3380" s="787"/>
    </row>
    <row r="3381" spans="1:33" x14ac:dyDescent="0.2">
      <c r="A3381" s="205"/>
      <c r="B3381" s="205"/>
      <c r="C3381" s="205"/>
      <c r="D3381" s="205"/>
      <c r="E3381" s="205"/>
      <c r="F3381" s="205"/>
      <c r="G3381" s="205"/>
      <c r="H3381" s="205"/>
      <c r="I3381" s="205"/>
      <c r="J3381" s="205"/>
      <c r="K3381" s="205"/>
      <c r="L3381" s="205"/>
      <c r="M3381" s="205"/>
      <c r="N3381" s="205"/>
      <c r="O3381" s="205"/>
      <c r="P3381" s="205"/>
      <c r="Q3381" s="205"/>
      <c r="R3381" s="205"/>
      <c r="S3381" s="205"/>
      <c r="T3381" s="205"/>
      <c r="X3381" s="205"/>
      <c r="Y3381" s="205"/>
      <c r="AG3381" s="787"/>
    </row>
    <row r="3382" spans="1:33" x14ac:dyDescent="0.2">
      <c r="A3382" s="205"/>
      <c r="B3382" s="205"/>
      <c r="C3382" s="205"/>
      <c r="D3382" s="205"/>
      <c r="E3382" s="205"/>
      <c r="F3382" s="205"/>
      <c r="G3382" s="205"/>
      <c r="H3382" s="205"/>
      <c r="I3382" s="205"/>
      <c r="J3382" s="205"/>
      <c r="K3382" s="205"/>
      <c r="L3382" s="205"/>
      <c r="M3382" s="205"/>
      <c r="N3382" s="205"/>
      <c r="O3382" s="205"/>
      <c r="P3382" s="205"/>
      <c r="Q3382" s="205"/>
      <c r="R3382" s="205"/>
      <c r="S3382" s="205"/>
      <c r="T3382" s="205"/>
      <c r="X3382" s="205"/>
      <c r="Y3382" s="205"/>
      <c r="AG3382" s="787"/>
    </row>
    <row r="3383" spans="1:33" x14ac:dyDescent="0.2">
      <c r="A3383" s="205"/>
      <c r="B3383" s="205"/>
      <c r="C3383" s="205"/>
      <c r="D3383" s="205"/>
      <c r="E3383" s="205"/>
      <c r="F3383" s="205"/>
      <c r="G3383" s="205"/>
      <c r="H3383" s="205"/>
      <c r="I3383" s="205"/>
      <c r="J3383" s="205"/>
      <c r="K3383" s="205"/>
      <c r="L3383" s="205"/>
      <c r="M3383" s="205"/>
      <c r="N3383" s="205"/>
      <c r="O3383" s="205"/>
      <c r="P3383" s="205"/>
      <c r="Q3383" s="205"/>
      <c r="R3383" s="205"/>
      <c r="S3383" s="205"/>
      <c r="T3383" s="205"/>
      <c r="X3383" s="205"/>
      <c r="Y3383" s="205"/>
      <c r="AG3383" s="787"/>
    </row>
    <row r="3384" spans="1:33" x14ac:dyDescent="0.2">
      <c r="A3384" s="205"/>
      <c r="B3384" s="205"/>
      <c r="C3384" s="205"/>
      <c r="D3384" s="205"/>
      <c r="E3384" s="205"/>
      <c r="F3384" s="205"/>
      <c r="G3384" s="205"/>
      <c r="H3384" s="205"/>
      <c r="I3384" s="205"/>
      <c r="J3384" s="205"/>
      <c r="K3384" s="205"/>
      <c r="L3384" s="205"/>
      <c r="M3384" s="205"/>
      <c r="N3384" s="205"/>
      <c r="O3384" s="205"/>
      <c r="P3384" s="205"/>
      <c r="Q3384" s="205"/>
      <c r="R3384" s="205"/>
      <c r="S3384" s="205"/>
      <c r="T3384" s="205"/>
      <c r="X3384" s="205"/>
      <c r="Y3384" s="205"/>
      <c r="AG3384" s="787"/>
    </row>
    <row r="3385" spans="1:33" x14ac:dyDescent="0.2">
      <c r="A3385" s="205"/>
      <c r="B3385" s="205"/>
      <c r="C3385" s="205"/>
      <c r="D3385" s="205"/>
      <c r="E3385" s="205"/>
      <c r="F3385" s="205"/>
      <c r="G3385" s="205"/>
      <c r="H3385" s="205"/>
      <c r="I3385" s="205"/>
      <c r="J3385" s="205"/>
      <c r="K3385" s="205"/>
      <c r="L3385" s="205"/>
      <c r="M3385" s="205"/>
      <c r="N3385" s="205"/>
      <c r="O3385" s="205"/>
      <c r="P3385" s="205"/>
      <c r="Q3385" s="205"/>
      <c r="R3385" s="205"/>
      <c r="S3385" s="205"/>
      <c r="T3385" s="205"/>
      <c r="X3385" s="205"/>
      <c r="Y3385" s="205"/>
      <c r="AG3385" s="787"/>
    </row>
    <row r="3386" spans="1:33" x14ac:dyDescent="0.2">
      <c r="A3386" s="205"/>
      <c r="B3386" s="205"/>
      <c r="C3386" s="205"/>
      <c r="D3386" s="205"/>
      <c r="E3386" s="205"/>
      <c r="F3386" s="205"/>
      <c r="G3386" s="205"/>
      <c r="H3386" s="205"/>
      <c r="I3386" s="205"/>
      <c r="J3386" s="205"/>
      <c r="K3386" s="205"/>
      <c r="L3386" s="205"/>
      <c r="M3386" s="205"/>
      <c r="N3386" s="205"/>
      <c r="O3386" s="205"/>
      <c r="P3386" s="205"/>
      <c r="Q3386" s="205"/>
      <c r="R3386" s="205"/>
      <c r="S3386" s="205"/>
      <c r="T3386" s="205"/>
      <c r="X3386" s="205"/>
      <c r="Y3386" s="205"/>
      <c r="AG3386" s="787"/>
    </row>
    <row r="3387" spans="1:33" x14ac:dyDescent="0.2">
      <c r="A3387" s="205"/>
      <c r="B3387" s="205"/>
      <c r="C3387" s="205"/>
      <c r="D3387" s="205"/>
      <c r="E3387" s="205"/>
      <c r="F3387" s="205"/>
      <c r="G3387" s="205"/>
      <c r="H3387" s="205"/>
      <c r="I3387" s="205"/>
      <c r="J3387" s="205"/>
      <c r="K3387" s="205"/>
      <c r="L3387" s="205"/>
      <c r="M3387" s="205"/>
      <c r="N3387" s="205"/>
      <c r="O3387" s="205"/>
      <c r="P3387" s="205"/>
      <c r="Q3387" s="205"/>
      <c r="R3387" s="205"/>
      <c r="S3387" s="205"/>
      <c r="T3387" s="205"/>
      <c r="X3387" s="205"/>
      <c r="Y3387" s="205"/>
      <c r="AG3387" s="787"/>
    </row>
    <row r="3388" spans="1:33" x14ac:dyDescent="0.2">
      <c r="A3388" s="205"/>
      <c r="B3388" s="205"/>
      <c r="C3388" s="205"/>
      <c r="D3388" s="205"/>
      <c r="E3388" s="205"/>
      <c r="F3388" s="205"/>
      <c r="G3388" s="205"/>
      <c r="H3388" s="205"/>
      <c r="I3388" s="205"/>
      <c r="J3388" s="205"/>
      <c r="K3388" s="205"/>
      <c r="L3388" s="205"/>
      <c r="M3388" s="205"/>
      <c r="N3388" s="205"/>
      <c r="O3388" s="205"/>
      <c r="P3388" s="205"/>
      <c r="Q3388" s="205"/>
      <c r="R3388" s="205"/>
      <c r="S3388" s="205"/>
      <c r="T3388" s="205"/>
      <c r="X3388" s="205"/>
      <c r="Y3388" s="205"/>
      <c r="AG3388" s="787"/>
    </row>
    <row r="3389" spans="1:33" x14ac:dyDescent="0.2">
      <c r="A3389" s="205"/>
      <c r="B3389" s="205"/>
      <c r="C3389" s="205"/>
      <c r="D3389" s="205"/>
      <c r="E3389" s="205"/>
      <c r="F3389" s="205"/>
      <c r="G3389" s="205"/>
      <c r="H3389" s="205"/>
      <c r="I3389" s="205"/>
      <c r="J3389" s="205"/>
      <c r="K3389" s="205"/>
      <c r="L3389" s="205"/>
      <c r="M3389" s="205"/>
      <c r="N3389" s="205"/>
      <c r="O3389" s="205"/>
      <c r="P3389" s="205"/>
      <c r="Q3389" s="205"/>
      <c r="R3389" s="205"/>
      <c r="S3389" s="205"/>
      <c r="T3389" s="205"/>
      <c r="X3389" s="205"/>
      <c r="Y3389" s="205"/>
      <c r="AG3389" s="787"/>
    </row>
    <row r="3390" spans="1:33" x14ac:dyDescent="0.2">
      <c r="A3390" s="205"/>
      <c r="B3390" s="205"/>
      <c r="C3390" s="205"/>
      <c r="D3390" s="205"/>
      <c r="E3390" s="205"/>
      <c r="F3390" s="205"/>
      <c r="G3390" s="205"/>
      <c r="H3390" s="205"/>
      <c r="I3390" s="205"/>
      <c r="J3390" s="205"/>
      <c r="K3390" s="205"/>
      <c r="L3390" s="205"/>
      <c r="M3390" s="205"/>
      <c r="N3390" s="205"/>
      <c r="O3390" s="205"/>
      <c r="P3390" s="205"/>
      <c r="Q3390" s="205"/>
      <c r="R3390" s="205"/>
      <c r="S3390" s="205"/>
      <c r="T3390" s="205"/>
      <c r="X3390" s="205"/>
      <c r="Y3390" s="205"/>
      <c r="AG3390" s="787"/>
    </row>
    <row r="3391" spans="1:33" x14ac:dyDescent="0.2">
      <c r="A3391" s="205"/>
      <c r="B3391" s="205"/>
      <c r="C3391" s="205"/>
      <c r="D3391" s="205"/>
      <c r="E3391" s="205"/>
      <c r="F3391" s="205"/>
      <c r="G3391" s="205"/>
      <c r="H3391" s="205"/>
      <c r="I3391" s="205"/>
      <c r="J3391" s="205"/>
      <c r="K3391" s="205"/>
      <c r="L3391" s="205"/>
      <c r="M3391" s="205"/>
      <c r="N3391" s="205"/>
      <c r="O3391" s="205"/>
      <c r="P3391" s="205"/>
      <c r="Q3391" s="205"/>
      <c r="R3391" s="205"/>
      <c r="S3391" s="205"/>
      <c r="T3391" s="205"/>
      <c r="X3391" s="205"/>
      <c r="Y3391" s="205"/>
      <c r="AG3391" s="787"/>
    </row>
    <row r="3392" spans="1:33" x14ac:dyDescent="0.2">
      <c r="A3392" s="205"/>
      <c r="B3392" s="205"/>
      <c r="C3392" s="205"/>
      <c r="D3392" s="205"/>
      <c r="E3392" s="205"/>
      <c r="F3392" s="205"/>
      <c r="G3392" s="205"/>
      <c r="H3392" s="205"/>
      <c r="I3392" s="205"/>
      <c r="J3392" s="205"/>
      <c r="K3392" s="205"/>
      <c r="L3392" s="205"/>
      <c r="M3392" s="205"/>
      <c r="N3392" s="205"/>
      <c r="O3392" s="205"/>
      <c r="P3392" s="205"/>
      <c r="Q3392" s="205"/>
      <c r="R3392" s="205"/>
      <c r="S3392" s="205"/>
      <c r="T3392" s="205"/>
      <c r="X3392" s="205"/>
      <c r="Y3392" s="205"/>
      <c r="AG3392" s="787"/>
    </row>
    <row r="3393" spans="1:33" x14ac:dyDescent="0.2">
      <c r="A3393" s="205"/>
      <c r="B3393" s="205"/>
      <c r="C3393" s="205"/>
      <c r="D3393" s="205"/>
      <c r="E3393" s="205"/>
      <c r="F3393" s="205"/>
      <c r="G3393" s="205"/>
      <c r="H3393" s="205"/>
      <c r="I3393" s="205"/>
      <c r="J3393" s="205"/>
      <c r="K3393" s="205"/>
      <c r="L3393" s="205"/>
      <c r="M3393" s="205"/>
      <c r="N3393" s="205"/>
      <c r="O3393" s="205"/>
      <c r="P3393" s="205"/>
      <c r="Q3393" s="205"/>
      <c r="R3393" s="205"/>
      <c r="S3393" s="205"/>
      <c r="T3393" s="205"/>
      <c r="X3393" s="205"/>
      <c r="Y3393" s="205"/>
      <c r="AG3393" s="787"/>
    </row>
    <row r="3394" spans="1:33" x14ac:dyDescent="0.2">
      <c r="A3394" s="205"/>
      <c r="B3394" s="205"/>
      <c r="C3394" s="205"/>
      <c r="D3394" s="205"/>
      <c r="E3394" s="205"/>
      <c r="F3394" s="205"/>
      <c r="G3394" s="205"/>
      <c r="H3394" s="205"/>
      <c r="I3394" s="205"/>
      <c r="J3394" s="205"/>
      <c r="K3394" s="205"/>
      <c r="L3394" s="205"/>
      <c r="M3394" s="205"/>
      <c r="N3394" s="205"/>
      <c r="O3394" s="205"/>
      <c r="P3394" s="205"/>
      <c r="Q3394" s="205"/>
      <c r="R3394" s="205"/>
      <c r="S3394" s="205"/>
      <c r="T3394" s="205"/>
      <c r="X3394" s="205"/>
      <c r="Y3394" s="205"/>
      <c r="AG3394" s="787"/>
    </row>
    <row r="3395" spans="1:33" x14ac:dyDescent="0.2">
      <c r="A3395" s="205"/>
      <c r="B3395" s="205"/>
      <c r="C3395" s="205"/>
      <c r="D3395" s="205"/>
      <c r="E3395" s="205"/>
      <c r="F3395" s="205"/>
      <c r="G3395" s="205"/>
      <c r="H3395" s="205"/>
      <c r="I3395" s="205"/>
      <c r="J3395" s="205"/>
      <c r="K3395" s="205"/>
      <c r="L3395" s="205"/>
      <c r="M3395" s="205"/>
      <c r="N3395" s="205"/>
      <c r="O3395" s="205"/>
      <c r="P3395" s="205"/>
      <c r="Q3395" s="205"/>
      <c r="R3395" s="205"/>
      <c r="S3395" s="205"/>
      <c r="T3395" s="205"/>
      <c r="X3395" s="205"/>
      <c r="Y3395" s="205"/>
      <c r="AG3395" s="787"/>
    </row>
    <row r="3396" spans="1:33" x14ac:dyDescent="0.2">
      <c r="A3396" s="205"/>
      <c r="B3396" s="205"/>
      <c r="C3396" s="205"/>
      <c r="D3396" s="205"/>
      <c r="E3396" s="205"/>
      <c r="F3396" s="205"/>
      <c r="G3396" s="205"/>
      <c r="H3396" s="205"/>
      <c r="I3396" s="205"/>
      <c r="J3396" s="205"/>
      <c r="K3396" s="205"/>
      <c r="L3396" s="205"/>
      <c r="M3396" s="205"/>
      <c r="N3396" s="205"/>
      <c r="O3396" s="205"/>
      <c r="P3396" s="205"/>
      <c r="Q3396" s="205"/>
      <c r="R3396" s="205"/>
      <c r="S3396" s="205"/>
      <c r="T3396" s="205"/>
      <c r="X3396" s="205"/>
      <c r="Y3396" s="205"/>
      <c r="AG3396" s="787"/>
    </row>
    <row r="3397" spans="1:33" x14ac:dyDescent="0.2">
      <c r="A3397" s="205"/>
      <c r="B3397" s="205"/>
      <c r="C3397" s="205"/>
      <c r="D3397" s="205"/>
      <c r="E3397" s="205"/>
      <c r="F3397" s="205"/>
      <c r="G3397" s="205"/>
      <c r="H3397" s="205"/>
      <c r="I3397" s="205"/>
      <c r="J3397" s="205"/>
      <c r="K3397" s="205"/>
      <c r="L3397" s="205"/>
      <c r="M3397" s="205"/>
      <c r="N3397" s="205"/>
      <c r="O3397" s="205"/>
      <c r="P3397" s="205"/>
      <c r="Q3397" s="205"/>
      <c r="R3397" s="205"/>
      <c r="S3397" s="205"/>
      <c r="T3397" s="205"/>
      <c r="X3397" s="205"/>
      <c r="Y3397" s="205"/>
      <c r="AG3397" s="787"/>
    </row>
    <row r="3398" spans="1:33" x14ac:dyDescent="0.2">
      <c r="A3398" s="205"/>
      <c r="B3398" s="205"/>
      <c r="C3398" s="205"/>
      <c r="D3398" s="205"/>
      <c r="E3398" s="205"/>
      <c r="F3398" s="205"/>
      <c r="G3398" s="205"/>
      <c r="H3398" s="205"/>
      <c r="I3398" s="205"/>
      <c r="J3398" s="205"/>
      <c r="K3398" s="205"/>
      <c r="L3398" s="205"/>
      <c r="M3398" s="205"/>
      <c r="N3398" s="205"/>
      <c r="O3398" s="205"/>
      <c r="P3398" s="205"/>
      <c r="Q3398" s="205"/>
      <c r="R3398" s="205"/>
      <c r="S3398" s="205"/>
      <c r="T3398" s="205"/>
      <c r="X3398" s="205"/>
      <c r="Y3398" s="205"/>
      <c r="AG3398" s="787"/>
    </row>
    <row r="3399" spans="1:33" x14ac:dyDescent="0.2">
      <c r="A3399" s="205"/>
      <c r="B3399" s="205"/>
      <c r="C3399" s="205"/>
      <c r="D3399" s="205"/>
      <c r="E3399" s="205"/>
      <c r="F3399" s="205"/>
      <c r="G3399" s="205"/>
      <c r="H3399" s="205"/>
      <c r="I3399" s="205"/>
      <c r="J3399" s="205"/>
      <c r="K3399" s="205"/>
      <c r="L3399" s="205"/>
      <c r="M3399" s="205"/>
      <c r="N3399" s="205"/>
      <c r="O3399" s="205"/>
      <c r="P3399" s="205"/>
      <c r="Q3399" s="205"/>
      <c r="R3399" s="205"/>
      <c r="S3399" s="205"/>
      <c r="T3399" s="205"/>
      <c r="X3399" s="205"/>
      <c r="Y3399" s="205"/>
      <c r="AG3399" s="787"/>
    </row>
    <row r="3400" spans="1:33" x14ac:dyDescent="0.2">
      <c r="A3400" s="205"/>
      <c r="B3400" s="205"/>
      <c r="C3400" s="205"/>
      <c r="D3400" s="205"/>
      <c r="E3400" s="205"/>
      <c r="F3400" s="205"/>
      <c r="G3400" s="205"/>
      <c r="H3400" s="205"/>
      <c r="I3400" s="205"/>
      <c r="J3400" s="205"/>
      <c r="K3400" s="205"/>
      <c r="L3400" s="205"/>
      <c r="M3400" s="205"/>
      <c r="N3400" s="205"/>
      <c r="O3400" s="205"/>
      <c r="P3400" s="205"/>
      <c r="Q3400" s="205"/>
      <c r="R3400" s="205"/>
      <c r="S3400" s="205"/>
      <c r="T3400" s="205"/>
      <c r="X3400" s="205"/>
      <c r="Y3400" s="205"/>
      <c r="AG3400" s="787"/>
    </row>
    <row r="3401" spans="1:33" x14ac:dyDescent="0.2">
      <c r="A3401" s="205"/>
      <c r="B3401" s="205"/>
      <c r="C3401" s="205"/>
      <c r="D3401" s="205"/>
      <c r="E3401" s="205"/>
      <c r="F3401" s="205"/>
      <c r="G3401" s="205"/>
      <c r="H3401" s="205"/>
      <c r="I3401" s="205"/>
      <c r="J3401" s="205"/>
      <c r="K3401" s="205"/>
      <c r="L3401" s="205"/>
      <c r="M3401" s="205"/>
      <c r="N3401" s="205"/>
      <c r="O3401" s="205"/>
      <c r="P3401" s="205"/>
      <c r="Q3401" s="205"/>
      <c r="R3401" s="205"/>
      <c r="S3401" s="205"/>
      <c r="T3401" s="205"/>
      <c r="X3401" s="205"/>
      <c r="Y3401" s="205"/>
      <c r="AG3401" s="787"/>
    </row>
    <row r="3402" spans="1:33" x14ac:dyDescent="0.2">
      <c r="A3402" s="205"/>
      <c r="B3402" s="205"/>
      <c r="C3402" s="205"/>
      <c r="D3402" s="205"/>
      <c r="E3402" s="205"/>
      <c r="F3402" s="205"/>
      <c r="G3402" s="205"/>
      <c r="H3402" s="205"/>
      <c r="I3402" s="205"/>
      <c r="J3402" s="205"/>
      <c r="K3402" s="205"/>
      <c r="L3402" s="205"/>
      <c r="M3402" s="205"/>
      <c r="N3402" s="205"/>
      <c r="O3402" s="205"/>
      <c r="P3402" s="205"/>
      <c r="Q3402" s="205"/>
      <c r="R3402" s="205"/>
      <c r="S3402" s="205"/>
      <c r="T3402" s="205"/>
      <c r="X3402" s="205"/>
      <c r="Y3402" s="205"/>
      <c r="AG3402" s="787"/>
    </row>
    <row r="3403" spans="1:33" x14ac:dyDescent="0.2">
      <c r="A3403" s="205"/>
      <c r="B3403" s="205"/>
      <c r="C3403" s="205"/>
      <c r="D3403" s="205"/>
      <c r="E3403" s="205"/>
      <c r="F3403" s="205"/>
      <c r="G3403" s="205"/>
      <c r="H3403" s="205"/>
      <c r="I3403" s="205"/>
      <c r="J3403" s="205"/>
      <c r="K3403" s="205"/>
      <c r="L3403" s="205"/>
      <c r="M3403" s="205"/>
      <c r="N3403" s="205"/>
      <c r="O3403" s="205"/>
      <c r="P3403" s="205"/>
      <c r="Q3403" s="205"/>
      <c r="R3403" s="205"/>
      <c r="S3403" s="205"/>
      <c r="T3403" s="205"/>
      <c r="X3403" s="205"/>
      <c r="Y3403" s="205"/>
      <c r="AG3403" s="787"/>
    </row>
    <row r="3404" spans="1:33" x14ac:dyDescent="0.2">
      <c r="A3404" s="205"/>
      <c r="B3404" s="205"/>
      <c r="C3404" s="205"/>
      <c r="D3404" s="205"/>
      <c r="E3404" s="205"/>
      <c r="F3404" s="205"/>
      <c r="G3404" s="205"/>
      <c r="H3404" s="205"/>
      <c r="I3404" s="205"/>
      <c r="J3404" s="205"/>
      <c r="K3404" s="205"/>
      <c r="L3404" s="205"/>
      <c r="M3404" s="205"/>
      <c r="N3404" s="205"/>
      <c r="O3404" s="205"/>
      <c r="P3404" s="205"/>
      <c r="Q3404" s="205"/>
      <c r="R3404" s="205"/>
      <c r="S3404" s="205"/>
      <c r="T3404" s="205"/>
      <c r="X3404" s="205"/>
      <c r="Y3404" s="205"/>
      <c r="AG3404" s="787"/>
    </row>
    <row r="3405" spans="1:33" x14ac:dyDescent="0.2">
      <c r="A3405" s="205"/>
      <c r="B3405" s="205"/>
      <c r="C3405" s="205"/>
      <c r="D3405" s="205"/>
      <c r="E3405" s="205"/>
      <c r="F3405" s="205"/>
      <c r="G3405" s="205"/>
      <c r="H3405" s="205"/>
      <c r="I3405" s="205"/>
      <c r="J3405" s="205"/>
      <c r="K3405" s="205"/>
      <c r="L3405" s="205"/>
      <c r="M3405" s="205"/>
      <c r="N3405" s="205"/>
      <c r="O3405" s="205"/>
      <c r="P3405" s="205"/>
      <c r="Q3405" s="205"/>
      <c r="R3405" s="205"/>
      <c r="S3405" s="205"/>
      <c r="T3405" s="205"/>
      <c r="X3405" s="205"/>
      <c r="Y3405" s="205"/>
      <c r="AG3405" s="787"/>
    </row>
    <row r="3406" spans="1:33" x14ac:dyDescent="0.2">
      <c r="A3406" s="205"/>
      <c r="B3406" s="205"/>
      <c r="C3406" s="205"/>
      <c r="D3406" s="205"/>
      <c r="E3406" s="205"/>
      <c r="F3406" s="205"/>
      <c r="G3406" s="205"/>
      <c r="H3406" s="205"/>
      <c r="I3406" s="205"/>
      <c r="J3406" s="205"/>
      <c r="K3406" s="205"/>
      <c r="L3406" s="205"/>
      <c r="M3406" s="205"/>
      <c r="N3406" s="205"/>
      <c r="O3406" s="205"/>
      <c r="P3406" s="205"/>
      <c r="Q3406" s="205"/>
      <c r="R3406" s="205"/>
      <c r="S3406" s="205"/>
      <c r="T3406" s="205"/>
      <c r="X3406" s="205"/>
      <c r="Y3406" s="205"/>
      <c r="AG3406" s="787"/>
    </row>
    <row r="3407" spans="1:33" x14ac:dyDescent="0.2">
      <c r="A3407" s="205"/>
      <c r="B3407" s="205"/>
      <c r="C3407" s="205"/>
      <c r="D3407" s="205"/>
      <c r="E3407" s="205"/>
      <c r="F3407" s="205"/>
      <c r="G3407" s="205"/>
      <c r="H3407" s="205"/>
      <c r="I3407" s="205"/>
      <c r="J3407" s="205"/>
      <c r="K3407" s="205"/>
      <c r="L3407" s="205"/>
      <c r="M3407" s="205"/>
      <c r="N3407" s="205"/>
      <c r="O3407" s="205"/>
      <c r="P3407" s="205"/>
      <c r="Q3407" s="205"/>
      <c r="R3407" s="205"/>
      <c r="S3407" s="205"/>
      <c r="T3407" s="205"/>
      <c r="X3407" s="205"/>
      <c r="Y3407" s="205"/>
      <c r="AG3407" s="787"/>
    </row>
    <row r="3408" spans="1:33" x14ac:dyDescent="0.2">
      <c r="A3408" s="205"/>
      <c r="B3408" s="205"/>
      <c r="C3408" s="205"/>
      <c r="D3408" s="205"/>
      <c r="E3408" s="205"/>
      <c r="F3408" s="205"/>
      <c r="G3408" s="205"/>
      <c r="H3408" s="205"/>
      <c r="I3408" s="205"/>
      <c r="J3408" s="205"/>
      <c r="K3408" s="205"/>
      <c r="L3408" s="205"/>
      <c r="M3408" s="205"/>
      <c r="N3408" s="205"/>
      <c r="O3408" s="205"/>
      <c r="P3408" s="205"/>
      <c r="Q3408" s="205"/>
      <c r="R3408" s="205"/>
      <c r="S3408" s="205"/>
      <c r="T3408" s="205"/>
      <c r="X3408" s="205"/>
      <c r="Y3408" s="205"/>
      <c r="AG3408" s="787"/>
    </row>
    <row r="3409" spans="1:33" x14ac:dyDescent="0.2">
      <c r="A3409" s="205"/>
      <c r="B3409" s="205"/>
      <c r="C3409" s="205"/>
      <c r="D3409" s="205"/>
      <c r="E3409" s="205"/>
      <c r="F3409" s="205"/>
      <c r="G3409" s="205"/>
      <c r="H3409" s="205"/>
      <c r="I3409" s="205"/>
      <c r="J3409" s="205"/>
      <c r="K3409" s="205"/>
      <c r="L3409" s="205"/>
      <c r="M3409" s="205"/>
      <c r="N3409" s="205"/>
      <c r="O3409" s="205"/>
      <c r="P3409" s="205"/>
      <c r="Q3409" s="205"/>
      <c r="R3409" s="205"/>
      <c r="S3409" s="205"/>
      <c r="T3409" s="205"/>
      <c r="X3409" s="205"/>
      <c r="Y3409" s="205"/>
      <c r="AG3409" s="787"/>
    </row>
    <row r="3410" spans="1:33" x14ac:dyDescent="0.2">
      <c r="A3410" s="205"/>
      <c r="B3410" s="205"/>
      <c r="C3410" s="205"/>
      <c r="D3410" s="205"/>
      <c r="E3410" s="205"/>
      <c r="F3410" s="205"/>
      <c r="G3410" s="205"/>
      <c r="H3410" s="205"/>
      <c r="I3410" s="205"/>
      <c r="J3410" s="205"/>
      <c r="K3410" s="205"/>
      <c r="L3410" s="205"/>
      <c r="M3410" s="205"/>
      <c r="N3410" s="205"/>
      <c r="O3410" s="205"/>
      <c r="P3410" s="205"/>
      <c r="Q3410" s="205"/>
      <c r="R3410" s="205"/>
      <c r="S3410" s="205"/>
      <c r="T3410" s="205"/>
      <c r="X3410" s="205"/>
      <c r="Y3410" s="205"/>
      <c r="AG3410" s="787"/>
    </row>
    <row r="3411" spans="1:33" x14ac:dyDescent="0.2">
      <c r="A3411" s="205"/>
      <c r="B3411" s="205"/>
      <c r="C3411" s="205"/>
      <c r="D3411" s="205"/>
      <c r="E3411" s="205"/>
      <c r="F3411" s="205"/>
      <c r="G3411" s="205"/>
      <c r="H3411" s="205"/>
      <c r="I3411" s="205"/>
      <c r="J3411" s="205"/>
      <c r="K3411" s="205"/>
      <c r="L3411" s="205"/>
      <c r="M3411" s="205"/>
      <c r="N3411" s="205"/>
      <c r="O3411" s="205"/>
      <c r="P3411" s="205"/>
      <c r="Q3411" s="205"/>
      <c r="R3411" s="205"/>
      <c r="S3411" s="205"/>
      <c r="T3411" s="205"/>
      <c r="X3411" s="205"/>
      <c r="Y3411" s="205"/>
      <c r="AG3411" s="787"/>
    </row>
    <row r="3412" spans="1:33" x14ac:dyDescent="0.2">
      <c r="A3412" s="205"/>
      <c r="B3412" s="205"/>
      <c r="C3412" s="205"/>
      <c r="D3412" s="205"/>
      <c r="E3412" s="205"/>
      <c r="F3412" s="205"/>
      <c r="G3412" s="205"/>
      <c r="H3412" s="205"/>
      <c r="I3412" s="205"/>
      <c r="J3412" s="205"/>
      <c r="K3412" s="205"/>
      <c r="L3412" s="205"/>
      <c r="M3412" s="205"/>
      <c r="N3412" s="205"/>
      <c r="O3412" s="205"/>
      <c r="P3412" s="205"/>
      <c r="Q3412" s="205"/>
      <c r="R3412" s="205"/>
      <c r="S3412" s="205"/>
      <c r="T3412" s="205"/>
      <c r="X3412" s="205"/>
      <c r="Y3412" s="205"/>
      <c r="AG3412" s="787"/>
    </row>
    <row r="3413" spans="1:33" x14ac:dyDescent="0.2">
      <c r="A3413" s="205"/>
      <c r="B3413" s="205"/>
      <c r="C3413" s="205"/>
      <c r="D3413" s="205"/>
      <c r="E3413" s="205"/>
      <c r="F3413" s="205"/>
      <c r="G3413" s="205"/>
      <c r="H3413" s="205"/>
      <c r="I3413" s="205"/>
      <c r="J3413" s="205"/>
      <c r="K3413" s="205"/>
      <c r="L3413" s="205"/>
      <c r="M3413" s="205"/>
      <c r="N3413" s="205"/>
      <c r="O3413" s="205"/>
      <c r="P3413" s="205"/>
      <c r="Q3413" s="205"/>
      <c r="R3413" s="205"/>
      <c r="S3413" s="205"/>
      <c r="T3413" s="205"/>
      <c r="X3413" s="205"/>
      <c r="Y3413" s="205"/>
      <c r="AG3413" s="787"/>
    </row>
    <row r="3414" spans="1:33" x14ac:dyDescent="0.2">
      <c r="A3414" s="205"/>
      <c r="B3414" s="205"/>
      <c r="C3414" s="205"/>
      <c r="D3414" s="205"/>
      <c r="E3414" s="205"/>
      <c r="F3414" s="205"/>
      <c r="G3414" s="205"/>
      <c r="H3414" s="205"/>
      <c r="I3414" s="205"/>
      <c r="J3414" s="205"/>
      <c r="K3414" s="205"/>
      <c r="L3414" s="205"/>
      <c r="M3414" s="205"/>
      <c r="N3414" s="205"/>
      <c r="O3414" s="205"/>
      <c r="P3414" s="205"/>
      <c r="Q3414" s="205"/>
      <c r="R3414" s="205"/>
      <c r="S3414" s="205"/>
      <c r="T3414" s="205"/>
      <c r="X3414" s="205"/>
      <c r="Y3414" s="205"/>
      <c r="AG3414" s="787"/>
    </row>
    <row r="3415" spans="1:33" x14ac:dyDescent="0.2">
      <c r="A3415" s="205"/>
      <c r="B3415" s="205"/>
      <c r="C3415" s="205"/>
      <c r="D3415" s="205"/>
      <c r="E3415" s="205"/>
      <c r="F3415" s="205"/>
      <c r="G3415" s="205"/>
      <c r="H3415" s="205"/>
      <c r="I3415" s="205"/>
      <c r="J3415" s="205"/>
      <c r="K3415" s="205"/>
      <c r="L3415" s="205"/>
      <c r="M3415" s="205"/>
      <c r="N3415" s="205"/>
      <c r="O3415" s="205"/>
      <c r="P3415" s="205"/>
      <c r="Q3415" s="205"/>
      <c r="R3415" s="205"/>
      <c r="S3415" s="205"/>
      <c r="T3415" s="205"/>
      <c r="X3415" s="205"/>
      <c r="Y3415" s="205"/>
      <c r="AG3415" s="787"/>
    </row>
    <row r="3416" spans="1:33" x14ac:dyDescent="0.2">
      <c r="A3416" s="205"/>
      <c r="B3416" s="205"/>
      <c r="C3416" s="205"/>
      <c r="D3416" s="205"/>
      <c r="E3416" s="205"/>
      <c r="F3416" s="205"/>
      <c r="G3416" s="205"/>
      <c r="H3416" s="205"/>
      <c r="I3416" s="205"/>
      <c r="J3416" s="205"/>
      <c r="K3416" s="205"/>
      <c r="L3416" s="205"/>
      <c r="M3416" s="205"/>
      <c r="N3416" s="205"/>
      <c r="O3416" s="205"/>
      <c r="P3416" s="205"/>
      <c r="Q3416" s="205"/>
      <c r="R3416" s="205"/>
      <c r="S3416" s="205"/>
      <c r="T3416" s="205"/>
      <c r="X3416" s="205"/>
      <c r="Y3416" s="205"/>
      <c r="AG3416" s="787"/>
    </row>
    <row r="3417" spans="1:33" x14ac:dyDescent="0.2">
      <c r="A3417" s="205"/>
      <c r="B3417" s="205"/>
      <c r="C3417" s="205"/>
      <c r="D3417" s="205"/>
      <c r="E3417" s="205"/>
      <c r="F3417" s="205"/>
      <c r="G3417" s="205"/>
      <c r="H3417" s="205"/>
      <c r="I3417" s="205"/>
      <c r="J3417" s="205"/>
      <c r="K3417" s="205"/>
      <c r="L3417" s="205"/>
      <c r="M3417" s="205"/>
      <c r="N3417" s="205"/>
      <c r="O3417" s="205"/>
      <c r="P3417" s="205"/>
      <c r="Q3417" s="205"/>
      <c r="R3417" s="205"/>
      <c r="S3417" s="205"/>
      <c r="T3417" s="205"/>
      <c r="X3417" s="205"/>
      <c r="Y3417" s="205"/>
      <c r="AG3417" s="787"/>
    </row>
    <row r="3418" spans="1:33" x14ac:dyDescent="0.2">
      <c r="A3418" s="205"/>
      <c r="B3418" s="205"/>
      <c r="C3418" s="205"/>
      <c r="D3418" s="205"/>
      <c r="E3418" s="205"/>
      <c r="F3418" s="205"/>
      <c r="G3418" s="205"/>
      <c r="H3418" s="205"/>
      <c r="I3418" s="205"/>
      <c r="J3418" s="205"/>
      <c r="K3418" s="205"/>
      <c r="L3418" s="205"/>
      <c r="M3418" s="205"/>
      <c r="N3418" s="205"/>
      <c r="O3418" s="205"/>
      <c r="P3418" s="205"/>
      <c r="Q3418" s="205"/>
      <c r="R3418" s="205"/>
      <c r="S3418" s="205"/>
      <c r="T3418" s="205"/>
      <c r="X3418" s="205"/>
      <c r="Y3418" s="205"/>
      <c r="AG3418" s="787"/>
    </row>
    <row r="3419" spans="1:33" x14ac:dyDescent="0.2">
      <c r="A3419" s="205"/>
      <c r="B3419" s="205"/>
      <c r="C3419" s="205"/>
      <c r="D3419" s="205"/>
      <c r="E3419" s="205"/>
      <c r="F3419" s="205"/>
      <c r="G3419" s="205"/>
      <c r="H3419" s="205"/>
      <c r="I3419" s="205"/>
      <c r="J3419" s="205"/>
      <c r="K3419" s="205"/>
      <c r="L3419" s="205"/>
      <c r="M3419" s="205"/>
      <c r="N3419" s="205"/>
      <c r="O3419" s="205"/>
      <c r="P3419" s="205"/>
      <c r="Q3419" s="205"/>
      <c r="R3419" s="205"/>
      <c r="S3419" s="205"/>
      <c r="T3419" s="205"/>
      <c r="X3419" s="205"/>
      <c r="Y3419" s="205"/>
      <c r="AG3419" s="787"/>
    </row>
    <row r="3420" spans="1:33" x14ac:dyDescent="0.2">
      <c r="A3420" s="205"/>
      <c r="B3420" s="205"/>
      <c r="C3420" s="205"/>
      <c r="D3420" s="205"/>
      <c r="E3420" s="205"/>
      <c r="F3420" s="205"/>
      <c r="G3420" s="205"/>
      <c r="H3420" s="205"/>
      <c r="I3420" s="205"/>
      <c r="J3420" s="205"/>
      <c r="K3420" s="205"/>
      <c r="L3420" s="205"/>
      <c r="M3420" s="205"/>
      <c r="N3420" s="205"/>
      <c r="O3420" s="205"/>
      <c r="P3420" s="205"/>
      <c r="Q3420" s="205"/>
      <c r="R3420" s="205"/>
      <c r="S3420" s="205"/>
      <c r="T3420" s="205"/>
      <c r="X3420" s="205"/>
      <c r="Y3420" s="205"/>
      <c r="AG3420" s="787"/>
    </row>
    <row r="3421" spans="1:33" x14ac:dyDescent="0.2">
      <c r="A3421" s="205"/>
      <c r="B3421" s="205"/>
      <c r="C3421" s="205"/>
      <c r="D3421" s="205"/>
      <c r="E3421" s="205"/>
      <c r="F3421" s="205"/>
      <c r="G3421" s="205"/>
      <c r="H3421" s="205"/>
      <c r="I3421" s="205"/>
      <c r="J3421" s="205"/>
      <c r="K3421" s="205"/>
      <c r="L3421" s="205"/>
      <c r="M3421" s="205"/>
      <c r="N3421" s="205"/>
      <c r="O3421" s="205"/>
      <c r="P3421" s="205"/>
      <c r="Q3421" s="205"/>
      <c r="R3421" s="205"/>
      <c r="S3421" s="205"/>
      <c r="T3421" s="205"/>
      <c r="X3421" s="205"/>
      <c r="Y3421" s="205"/>
      <c r="AG3421" s="787"/>
    </row>
    <row r="3422" spans="1:33" x14ac:dyDescent="0.2">
      <c r="A3422" s="205"/>
      <c r="B3422" s="205"/>
      <c r="C3422" s="205"/>
      <c r="D3422" s="205"/>
      <c r="E3422" s="205"/>
      <c r="F3422" s="205"/>
      <c r="G3422" s="205"/>
      <c r="H3422" s="205"/>
      <c r="I3422" s="205"/>
      <c r="J3422" s="205"/>
      <c r="K3422" s="205"/>
      <c r="L3422" s="205"/>
      <c r="M3422" s="205"/>
      <c r="N3422" s="205"/>
      <c r="O3422" s="205"/>
      <c r="P3422" s="205"/>
      <c r="Q3422" s="205"/>
      <c r="R3422" s="205"/>
      <c r="S3422" s="205"/>
      <c r="T3422" s="205"/>
      <c r="X3422" s="205"/>
      <c r="Y3422" s="205"/>
      <c r="AG3422" s="787"/>
    </row>
    <row r="3423" spans="1:33" x14ac:dyDescent="0.2">
      <c r="A3423" s="205"/>
      <c r="B3423" s="205"/>
      <c r="C3423" s="205"/>
      <c r="D3423" s="205"/>
      <c r="E3423" s="205"/>
      <c r="F3423" s="205"/>
      <c r="G3423" s="205"/>
      <c r="H3423" s="205"/>
      <c r="I3423" s="205"/>
      <c r="J3423" s="205"/>
      <c r="K3423" s="205"/>
      <c r="L3423" s="205"/>
      <c r="M3423" s="205"/>
      <c r="N3423" s="205"/>
      <c r="O3423" s="205"/>
      <c r="P3423" s="205"/>
      <c r="Q3423" s="205"/>
      <c r="R3423" s="205"/>
      <c r="S3423" s="205"/>
      <c r="T3423" s="205"/>
      <c r="X3423" s="205"/>
      <c r="Y3423" s="205"/>
      <c r="AG3423" s="787"/>
    </row>
    <row r="3424" spans="1:33" x14ac:dyDescent="0.2">
      <c r="A3424" s="205"/>
      <c r="B3424" s="205"/>
      <c r="C3424" s="205"/>
      <c r="D3424" s="205"/>
      <c r="E3424" s="205"/>
      <c r="F3424" s="205"/>
      <c r="G3424" s="205"/>
      <c r="H3424" s="205"/>
      <c r="I3424" s="205"/>
      <c r="J3424" s="205"/>
      <c r="K3424" s="205"/>
      <c r="L3424" s="205"/>
      <c r="M3424" s="205"/>
      <c r="N3424" s="205"/>
      <c r="O3424" s="205"/>
      <c r="P3424" s="205"/>
      <c r="Q3424" s="205"/>
      <c r="R3424" s="205"/>
      <c r="S3424" s="205"/>
      <c r="T3424" s="205"/>
      <c r="X3424" s="205"/>
      <c r="Y3424" s="205"/>
      <c r="AG3424" s="787"/>
    </row>
    <row r="3425" spans="1:33" x14ac:dyDescent="0.2">
      <c r="A3425" s="205"/>
      <c r="B3425" s="205"/>
      <c r="C3425" s="205"/>
      <c r="D3425" s="205"/>
      <c r="E3425" s="205"/>
      <c r="F3425" s="205"/>
      <c r="G3425" s="205"/>
      <c r="H3425" s="205"/>
      <c r="I3425" s="205"/>
      <c r="J3425" s="205"/>
      <c r="K3425" s="205"/>
      <c r="L3425" s="205"/>
      <c r="M3425" s="205"/>
      <c r="N3425" s="205"/>
      <c r="O3425" s="205"/>
      <c r="P3425" s="205"/>
      <c r="Q3425" s="205"/>
      <c r="R3425" s="205"/>
      <c r="S3425" s="205"/>
      <c r="T3425" s="205"/>
      <c r="X3425" s="205"/>
      <c r="Y3425" s="205"/>
      <c r="AG3425" s="787"/>
    </row>
    <row r="3426" spans="1:33" x14ac:dyDescent="0.2">
      <c r="A3426" s="205"/>
      <c r="B3426" s="205"/>
      <c r="C3426" s="205"/>
      <c r="D3426" s="205"/>
      <c r="E3426" s="205"/>
      <c r="F3426" s="205"/>
      <c r="G3426" s="205"/>
      <c r="H3426" s="205"/>
      <c r="I3426" s="205"/>
      <c r="J3426" s="205"/>
      <c r="K3426" s="205"/>
      <c r="L3426" s="205"/>
      <c r="M3426" s="205"/>
      <c r="N3426" s="205"/>
      <c r="O3426" s="205"/>
      <c r="P3426" s="205"/>
      <c r="Q3426" s="205"/>
      <c r="R3426" s="205"/>
      <c r="S3426" s="205"/>
      <c r="T3426" s="205"/>
      <c r="X3426" s="205"/>
      <c r="Y3426" s="205"/>
      <c r="AG3426" s="787"/>
    </row>
    <row r="3427" spans="1:33" x14ac:dyDescent="0.2">
      <c r="A3427" s="205"/>
      <c r="B3427" s="205"/>
      <c r="C3427" s="205"/>
      <c r="D3427" s="205"/>
      <c r="E3427" s="205"/>
      <c r="F3427" s="205"/>
      <c r="G3427" s="205"/>
      <c r="H3427" s="205"/>
      <c r="I3427" s="205"/>
      <c r="J3427" s="205"/>
      <c r="K3427" s="205"/>
      <c r="L3427" s="205"/>
      <c r="M3427" s="205"/>
      <c r="N3427" s="205"/>
      <c r="O3427" s="205"/>
      <c r="P3427" s="205"/>
      <c r="Q3427" s="205"/>
      <c r="R3427" s="205"/>
      <c r="S3427" s="205"/>
      <c r="T3427" s="205"/>
      <c r="X3427" s="205"/>
      <c r="Y3427" s="205"/>
      <c r="AG3427" s="787"/>
    </row>
    <row r="3428" spans="1:33" x14ac:dyDescent="0.2">
      <c r="A3428" s="205"/>
      <c r="B3428" s="205"/>
      <c r="C3428" s="205"/>
      <c r="D3428" s="205"/>
      <c r="E3428" s="205"/>
      <c r="F3428" s="205"/>
      <c r="G3428" s="205"/>
      <c r="H3428" s="205"/>
      <c r="I3428" s="205"/>
      <c r="J3428" s="205"/>
      <c r="K3428" s="205"/>
      <c r="L3428" s="205"/>
      <c r="M3428" s="205"/>
      <c r="N3428" s="205"/>
      <c r="O3428" s="205"/>
      <c r="P3428" s="205"/>
      <c r="Q3428" s="205"/>
      <c r="R3428" s="205"/>
      <c r="S3428" s="205"/>
      <c r="T3428" s="205"/>
      <c r="X3428" s="205"/>
      <c r="Y3428" s="205"/>
      <c r="AG3428" s="787"/>
    </row>
    <row r="3429" spans="1:33" x14ac:dyDescent="0.2">
      <c r="A3429" s="205"/>
      <c r="B3429" s="205"/>
      <c r="C3429" s="205"/>
      <c r="D3429" s="205"/>
      <c r="E3429" s="205"/>
      <c r="F3429" s="205"/>
      <c r="G3429" s="205"/>
      <c r="H3429" s="205"/>
      <c r="I3429" s="205"/>
      <c r="J3429" s="205"/>
      <c r="K3429" s="205"/>
      <c r="L3429" s="205"/>
      <c r="M3429" s="205"/>
      <c r="N3429" s="205"/>
      <c r="O3429" s="205"/>
      <c r="P3429" s="205"/>
      <c r="Q3429" s="205"/>
      <c r="R3429" s="205"/>
      <c r="S3429" s="205"/>
      <c r="T3429" s="205"/>
      <c r="X3429" s="205"/>
      <c r="Y3429" s="205"/>
      <c r="AG3429" s="787"/>
    </row>
    <row r="3430" spans="1:33" x14ac:dyDescent="0.2">
      <c r="A3430" s="205"/>
      <c r="B3430" s="205"/>
      <c r="C3430" s="205"/>
      <c r="D3430" s="205"/>
      <c r="E3430" s="205"/>
      <c r="F3430" s="205"/>
      <c r="G3430" s="205"/>
      <c r="H3430" s="205"/>
      <c r="I3430" s="205"/>
      <c r="J3430" s="205"/>
      <c r="K3430" s="205"/>
      <c r="L3430" s="205"/>
      <c r="M3430" s="205"/>
      <c r="N3430" s="205"/>
      <c r="O3430" s="205"/>
      <c r="P3430" s="205"/>
      <c r="Q3430" s="205"/>
      <c r="R3430" s="205"/>
      <c r="S3430" s="205"/>
      <c r="T3430" s="205"/>
      <c r="X3430" s="205"/>
      <c r="Y3430" s="205"/>
      <c r="AG3430" s="787"/>
    </row>
    <row r="3431" spans="1:33" x14ac:dyDescent="0.2">
      <c r="A3431" s="205"/>
      <c r="B3431" s="205"/>
      <c r="C3431" s="205"/>
      <c r="D3431" s="205"/>
      <c r="E3431" s="205"/>
      <c r="F3431" s="205"/>
      <c r="G3431" s="205"/>
      <c r="H3431" s="205"/>
      <c r="I3431" s="205"/>
      <c r="J3431" s="205"/>
      <c r="K3431" s="205"/>
      <c r="L3431" s="205"/>
      <c r="M3431" s="205"/>
      <c r="N3431" s="205"/>
      <c r="O3431" s="205"/>
      <c r="P3431" s="205"/>
      <c r="Q3431" s="205"/>
      <c r="R3431" s="205"/>
      <c r="S3431" s="205"/>
      <c r="T3431" s="205"/>
      <c r="X3431" s="205"/>
      <c r="Y3431" s="205"/>
      <c r="AG3431" s="787"/>
    </row>
    <row r="3432" spans="1:33" x14ac:dyDescent="0.2">
      <c r="A3432" s="205"/>
      <c r="B3432" s="205"/>
      <c r="C3432" s="205"/>
      <c r="D3432" s="205"/>
      <c r="E3432" s="205"/>
      <c r="F3432" s="205"/>
      <c r="G3432" s="205"/>
      <c r="H3432" s="205"/>
      <c r="I3432" s="205"/>
      <c r="J3432" s="205"/>
      <c r="K3432" s="205"/>
      <c r="L3432" s="205"/>
      <c r="M3432" s="205"/>
      <c r="N3432" s="205"/>
      <c r="O3432" s="205"/>
      <c r="P3432" s="205"/>
      <c r="Q3432" s="205"/>
      <c r="R3432" s="205"/>
      <c r="S3432" s="205"/>
      <c r="T3432" s="205"/>
      <c r="X3432" s="205"/>
      <c r="Y3432" s="205"/>
      <c r="AG3432" s="787"/>
    </row>
    <row r="3433" spans="1:33" x14ac:dyDescent="0.2">
      <c r="A3433" s="205"/>
      <c r="B3433" s="205"/>
      <c r="C3433" s="205"/>
      <c r="D3433" s="205"/>
      <c r="E3433" s="205"/>
      <c r="F3433" s="205"/>
      <c r="G3433" s="205"/>
      <c r="H3433" s="205"/>
      <c r="I3433" s="205"/>
      <c r="J3433" s="205"/>
      <c r="K3433" s="205"/>
      <c r="L3433" s="205"/>
      <c r="M3433" s="205"/>
      <c r="N3433" s="205"/>
      <c r="O3433" s="205"/>
      <c r="P3433" s="205"/>
      <c r="Q3433" s="205"/>
      <c r="R3433" s="205"/>
      <c r="S3433" s="205"/>
      <c r="T3433" s="205"/>
      <c r="X3433" s="205"/>
      <c r="Y3433" s="205"/>
      <c r="AG3433" s="787"/>
    </row>
    <row r="3434" spans="1:33" x14ac:dyDescent="0.2">
      <c r="A3434" s="205"/>
      <c r="B3434" s="205"/>
      <c r="C3434" s="205"/>
      <c r="D3434" s="205"/>
      <c r="E3434" s="205"/>
      <c r="F3434" s="205"/>
      <c r="G3434" s="205"/>
      <c r="H3434" s="205"/>
      <c r="I3434" s="205"/>
      <c r="J3434" s="205"/>
      <c r="K3434" s="205"/>
      <c r="L3434" s="205"/>
      <c r="M3434" s="205"/>
      <c r="N3434" s="205"/>
      <c r="O3434" s="205"/>
      <c r="P3434" s="205"/>
      <c r="Q3434" s="205"/>
      <c r="R3434" s="205"/>
      <c r="S3434" s="205"/>
      <c r="T3434" s="205"/>
      <c r="X3434" s="205"/>
      <c r="Y3434" s="205"/>
      <c r="AG3434" s="787"/>
    </row>
    <row r="3435" spans="1:33" x14ac:dyDescent="0.2">
      <c r="A3435" s="205"/>
      <c r="B3435" s="205"/>
      <c r="C3435" s="205"/>
      <c r="D3435" s="205"/>
      <c r="E3435" s="205"/>
      <c r="F3435" s="205"/>
      <c r="G3435" s="205"/>
      <c r="H3435" s="205"/>
      <c r="I3435" s="205"/>
      <c r="J3435" s="205"/>
      <c r="K3435" s="205"/>
      <c r="L3435" s="205"/>
      <c r="M3435" s="205"/>
      <c r="N3435" s="205"/>
      <c r="O3435" s="205"/>
      <c r="P3435" s="205"/>
      <c r="Q3435" s="205"/>
      <c r="R3435" s="205"/>
      <c r="S3435" s="205"/>
      <c r="T3435" s="205"/>
      <c r="X3435" s="205"/>
      <c r="Y3435" s="205"/>
      <c r="AG3435" s="787"/>
    </row>
    <row r="3436" spans="1:33" x14ac:dyDescent="0.2">
      <c r="A3436" s="205"/>
      <c r="B3436" s="205"/>
      <c r="C3436" s="205"/>
      <c r="D3436" s="205"/>
      <c r="E3436" s="205"/>
      <c r="F3436" s="205"/>
      <c r="G3436" s="205"/>
      <c r="H3436" s="205"/>
      <c r="I3436" s="205"/>
      <c r="J3436" s="205"/>
      <c r="K3436" s="205"/>
      <c r="L3436" s="205"/>
      <c r="M3436" s="205"/>
      <c r="N3436" s="205"/>
      <c r="O3436" s="205"/>
      <c r="P3436" s="205"/>
      <c r="Q3436" s="205"/>
      <c r="R3436" s="205"/>
      <c r="S3436" s="205"/>
      <c r="T3436" s="205"/>
      <c r="X3436" s="205"/>
      <c r="Y3436" s="205"/>
      <c r="AG3436" s="787"/>
    </row>
    <row r="3437" spans="1:33" x14ac:dyDescent="0.2">
      <c r="A3437" s="205"/>
      <c r="B3437" s="205"/>
      <c r="C3437" s="205"/>
      <c r="D3437" s="205"/>
      <c r="E3437" s="205"/>
      <c r="F3437" s="205"/>
      <c r="G3437" s="205"/>
      <c r="H3437" s="205"/>
      <c r="I3437" s="205"/>
      <c r="J3437" s="205"/>
      <c r="K3437" s="205"/>
      <c r="L3437" s="205"/>
      <c r="M3437" s="205"/>
      <c r="N3437" s="205"/>
      <c r="O3437" s="205"/>
      <c r="P3437" s="205"/>
      <c r="Q3437" s="205"/>
      <c r="R3437" s="205"/>
      <c r="S3437" s="205"/>
      <c r="T3437" s="205"/>
      <c r="X3437" s="205"/>
      <c r="Y3437" s="205"/>
      <c r="AG3437" s="787"/>
    </row>
    <row r="3438" spans="1:33" x14ac:dyDescent="0.2">
      <c r="A3438" s="205"/>
      <c r="B3438" s="205"/>
      <c r="C3438" s="205"/>
      <c r="D3438" s="205"/>
      <c r="E3438" s="205"/>
      <c r="F3438" s="205"/>
      <c r="G3438" s="205"/>
      <c r="H3438" s="205"/>
      <c r="I3438" s="205"/>
      <c r="J3438" s="205"/>
      <c r="K3438" s="205"/>
      <c r="L3438" s="205"/>
      <c r="M3438" s="205"/>
      <c r="N3438" s="205"/>
      <c r="O3438" s="205"/>
      <c r="P3438" s="205"/>
      <c r="Q3438" s="205"/>
      <c r="R3438" s="205"/>
      <c r="S3438" s="205"/>
      <c r="T3438" s="205"/>
      <c r="X3438" s="205"/>
      <c r="Y3438" s="205"/>
      <c r="AG3438" s="787"/>
    </row>
    <row r="3439" spans="1:33" x14ac:dyDescent="0.2">
      <c r="A3439" s="205"/>
      <c r="B3439" s="205"/>
      <c r="C3439" s="205"/>
      <c r="D3439" s="205"/>
      <c r="E3439" s="205"/>
      <c r="F3439" s="205"/>
      <c r="G3439" s="205"/>
      <c r="H3439" s="205"/>
      <c r="I3439" s="205"/>
      <c r="J3439" s="205"/>
      <c r="K3439" s="205"/>
      <c r="L3439" s="205"/>
      <c r="M3439" s="205"/>
      <c r="N3439" s="205"/>
      <c r="O3439" s="205"/>
      <c r="P3439" s="205"/>
      <c r="Q3439" s="205"/>
      <c r="R3439" s="205"/>
      <c r="S3439" s="205"/>
      <c r="T3439" s="205"/>
      <c r="X3439" s="205"/>
      <c r="Y3439" s="205"/>
      <c r="AG3439" s="787"/>
    </row>
    <row r="3440" spans="1:33" x14ac:dyDescent="0.2">
      <c r="A3440" s="205"/>
      <c r="B3440" s="205"/>
      <c r="C3440" s="205"/>
      <c r="D3440" s="205"/>
      <c r="E3440" s="205"/>
      <c r="F3440" s="205"/>
      <c r="G3440" s="205"/>
      <c r="H3440" s="205"/>
      <c r="I3440" s="205"/>
      <c r="J3440" s="205"/>
      <c r="K3440" s="205"/>
      <c r="L3440" s="205"/>
      <c r="M3440" s="205"/>
      <c r="N3440" s="205"/>
      <c r="O3440" s="205"/>
      <c r="P3440" s="205"/>
      <c r="Q3440" s="205"/>
      <c r="R3440" s="205"/>
      <c r="S3440" s="205"/>
      <c r="T3440" s="205"/>
      <c r="X3440" s="205"/>
      <c r="Y3440" s="205"/>
      <c r="AG3440" s="787"/>
    </row>
    <row r="3441" spans="1:33" x14ac:dyDescent="0.2">
      <c r="A3441" s="205"/>
      <c r="B3441" s="205"/>
      <c r="C3441" s="205"/>
      <c r="D3441" s="205"/>
      <c r="E3441" s="205"/>
      <c r="F3441" s="205"/>
      <c r="G3441" s="205"/>
      <c r="H3441" s="205"/>
      <c r="I3441" s="205"/>
      <c r="J3441" s="205"/>
      <c r="K3441" s="205"/>
      <c r="L3441" s="205"/>
      <c r="M3441" s="205"/>
      <c r="N3441" s="205"/>
      <c r="O3441" s="205"/>
      <c r="P3441" s="205"/>
      <c r="Q3441" s="205"/>
      <c r="R3441" s="205"/>
      <c r="S3441" s="205"/>
      <c r="T3441" s="205"/>
      <c r="X3441" s="205"/>
      <c r="Y3441" s="205"/>
      <c r="AG3441" s="787"/>
    </row>
    <row r="3442" spans="1:33" x14ac:dyDescent="0.2">
      <c r="A3442" s="205"/>
      <c r="B3442" s="205"/>
      <c r="C3442" s="205"/>
      <c r="D3442" s="205"/>
      <c r="E3442" s="205"/>
      <c r="F3442" s="205"/>
      <c r="G3442" s="205"/>
      <c r="H3442" s="205"/>
      <c r="I3442" s="205"/>
      <c r="J3442" s="205"/>
      <c r="K3442" s="205"/>
      <c r="L3442" s="205"/>
      <c r="M3442" s="205"/>
      <c r="N3442" s="205"/>
      <c r="O3442" s="205"/>
      <c r="P3442" s="205"/>
      <c r="Q3442" s="205"/>
      <c r="R3442" s="205"/>
      <c r="S3442" s="205"/>
      <c r="T3442" s="205"/>
      <c r="X3442" s="205"/>
      <c r="Y3442" s="205"/>
      <c r="AG3442" s="787"/>
    </row>
    <row r="3443" spans="1:33" x14ac:dyDescent="0.2">
      <c r="A3443" s="205"/>
      <c r="B3443" s="205"/>
      <c r="C3443" s="205"/>
      <c r="D3443" s="205"/>
      <c r="E3443" s="205"/>
      <c r="F3443" s="205"/>
      <c r="G3443" s="205"/>
      <c r="H3443" s="205"/>
      <c r="I3443" s="205"/>
      <c r="J3443" s="205"/>
      <c r="K3443" s="205"/>
      <c r="L3443" s="205"/>
      <c r="M3443" s="205"/>
      <c r="N3443" s="205"/>
      <c r="O3443" s="205"/>
      <c r="P3443" s="205"/>
      <c r="Q3443" s="205"/>
      <c r="R3443" s="205"/>
      <c r="S3443" s="205"/>
      <c r="T3443" s="205"/>
      <c r="X3443" s="205"/>
      <c r="Y3443" s="205"/>
      <c r="AG3443" s="787"/>
    </row>
    <row r="3444" spans="1:33" x14ac:dyDescent="0.2">
      <c r="A3444" s="205"/>
      <c r="B3444" s="205"/>
      <c r="C3444" s="205"/>
      <c r="D3444" s="205"/>
      <c r="E3444" s="205"/>
      <c r="F3444" s="205"/>
      <c r="G3444" s="205"/>
      <c r="H3444" s="205"/>
      <c r="I3444" s="205"/>
      <c r="J3444" s="205"/>
      <c r="K3444" s="205"/>
      <c r="L3444" s="205"/>
      <c r="M3444" s="205"/>
      <c r="N3444" s="205"/>
      <c r="O3444" s="205"/>
      <c r="P3444" s="205"/>
      <c r="Q3444" s="205"/>
      <c r="R3444" s="205"/>
      <c r="S3444" s="205"/>
      <c r="T3444" s="205"/>
      <c r="X3444" s="205"/>
      <c r="Y3444" s="205"/>
      <c r="AG3444" s="787"/>
    </row>
    <row r="3445" spans="1:33" x14ac:dyDescent="0.2">
      <c r="A3445" s="205"/>
      <c r="B3445" s="205"/>
      <c r="C3445" s="205"/>
      <c r="D3445" s="205"/>
      <c r="E3445" s="205"/>
      <c r="F3445" s="205"/>
      <c r="G3445" s="205"/>
      <c r="H3445" s="205"/>
      <c r="I3445" s="205"/>
      <c r="J3445" s="205"/>
      <c r="K3445" s="205"/>
      <c r="L3445" s="205"/>
      <c r="M3445" s="205"/>
      <c r="N3445" s="205"/>
      <c r="O3445" s="205"/>
      <c r="P3445" s="205"/>
      <c r="Q3445" s="205"/>
      <c r="R3445" s="205"/>
      <c r="S3445" s="205"/>
      <c r="T3445" s="205"/>
      <c r="X3445" s="205"/>
      <c r="Y3445" s="205"/>
      <c r="AG3445" s="787"/>
    </row>
    <row r="3446" spans="1:33" x14ac:dyDescent="0.2">
      <c r="A3446" s="205"/>
      <c r="B3446" s="205"/>
      <c r="C3446" s="205"/>
      <c r="D3446" s="205"/>
      <c r="E3446" s="205"/>
      <c r="F3446" s="205"/>
      <c r="G3446" s="205"/>
      <c r="H3446" s="205"/>
      <c r="I3446" s="205"/>
      <c r="J3446" s="205"/>
      <c r="K3446" s="205"/>
      <c r="L3446" s="205"/>
      <c r="M3446" s="205"/>
      <c r="N3446" s="205"/>
      <c r="O3446" s="205"/>
      <c r="P3446" s="205"/>
      <c r="Q3446" s="205"/>
      <c r="R3446" s="205"/>
      <c r="S3446" s="205"/>
      <c r="T3446" s="205"/>
      <c r="X3446" s="205"/>
      <c r="Y3446" s="205"/>
      <c r="AG3446" s="787"/>
    </row>
    <row r="3447" spans="1:33" x14ac:dyDescent="0.2">
      <c r="A3447" s="205"/>
      <c r="B3447" s="205"/>
      <c r="C3447" s="205"/>
      <c r="D3447" s="205"/>
      <c r="E3447" s="205"/>
      <c r="F3447" s="205"/>
      <c r="G3447" s="205"/>
      <c r="H3447" s="205"/>
      <c r="I3447" s="205"/>
      <c r="J3447" s="205"/>
      <c r="K3447" s="205"/>
      <c r="L3447" s="205"/>
      <c r="M3447" s="205"/>
      <c r="N3447" s="205"/>
      <c r="O3447" s="205"/>
      <c r="P3447" s="205"/>
      <c r="Q3447" s="205"/>
      <c r="R3447" s="205"/>
      <c r="S3447" s="205"/>
      <c r="T3447" s="205"/>
      <c r="X3447" s="205"/>
      <c r="Y3447" s="205"/>
      <c r="AG3447" s="787"/>
    </row>
    <row r="3448" spans="1:33" x14ac:dyDescent="0.2">
      <c r="A3448" s="205"/>
      <c r="B3448" s="205"/>
      <c r="C3448" s="205"/>
      <c r="D3448" s="205"/>
      <c r="E3448" s="205"/>
      <c r="F3448" s="205"/>
      <c r="G3448" s="205"/>
      <c r="H3448" s="205"/>
      <c r="I3448" s="205"/>
      <c r="J3448" s="205"/>
      <c r="K3448" s="205"/>
      <c r="L3448" s="205"/>
      <c r="M3448" s="205"/>
      <c r="N3448" s="205"/>
      <c r="O3448" s="205"/>
      <c r="P3448" s="205"/>
      <c r="Q3448" s="205"/>
      <c r="R3448" s="205"/>
      <c r="S3448" s="205"/>
      <c r="T3448" s="205"/>
      <c r="X3448" s="205"/>
      <c r="Y3448" s="205"/>
      <c r="AG3448" s="787"/>
    </row>
    <row r="3449" spans="1:33" x14ac:dyDescent="0.2">
      <c r="A3449" s="205"/>
      <c r="B3449" s="205"/>
      <c r="C3449" s="205"/>
      <c r="D3449" s="205"/>
      <c r="E3449" s="205"/>
      <c r="F3449" s="205"/>
      <c r="G3449" s="205"/>
      <c r="H3449" s="205"/>
      <c r="I3449" s="205"/>
      <c r="J3449" s="205"/>
      <c r="K3449" s="205"/>
      <c r="L3449" s="205"/>
      <c r="M3449" s="205"/>
      <c r="N3449" s="205"/>
      <c r="O3449" s="205"/>
      <c r="P3449" s="205"/>
      <c r="Q3449" s="205"/>
      <c r="R3449" s="205"/>
      <c r="S3449" s="205"/>
      <c r="T3449" s="205"/>
      <c r="X3449" s="205"/>
      <c r="Y3449" s="205"/>
      <c r="AG3449" s="787"/>
    </row>
    <row r="3450" spans="1:33" x14ac:dyDescent="0.2">
      <c r="A3450" s="205"/>
      <c r="B3450" s="205"/>
      <c r="C3450" s="205"/>
      <c r="D3450" s="205"/>
      <c r="E3450" s="205"/>
      <c r="F3450" s="205"/>
      <c r="G3450" s="205"/>
      <c r="H3450" s="205"/>
      <c r="I3450" s="205"/>
      <c r="J3450" s="205"/>
      <c r="K3450" s="205"/>
      <c r="L3450" s="205"/>
      <c r="M3450" s="205"/>
      <c r="N3450" s="205"/>
      <c r="O3450" s="205"/>
      <c r="P3450" s="205"/>
      <c r="Q3450" s="205"/>
      <c r="R3450" s="205"/>
      <c r="S3450" s="205"/>
      <c r="T3450" s="205"/>
      <c r="X3450" s="205"/>
      <c r="Y3450" s="205"/>
      <c r="AG3450" s="787"/>
    </row>
    <row r="3451" spans="1:33" x14ac:dyDescent="0.2">
      <c r="A3451" s="205"/>
      <c r="B3451" s="205"/>
      <c r="C3451" s="205"/>
      <c r="D3451" s="205"/>
      <c r="E3451" s="205"/>
      <c r="F3451" s="205"/>
      <c r="G3451" s="205"/>
      <c r="H3451" s="205"/>
      <c r="I3451" s="205"/>
      <c r="J3451" s="205"/>
      <c r="K3451" s="205"/>
      <c r="L3451" s="205"/>
      <c r="M3451" s="205"/>
      <c r="N3451" s="205"/>
      <c r="O3451" s="205"/>
      <c r="P3451" s="205"/>
      <c r="Q3451" s="205"/>
      <c r="R3451" s="205"/>
      <c r="S3451" s="205"/>
      <c r="T3451" s="205"/>
      <c r="X3451" s="205"/>
      <c r="Y3451" s="205"/>
      <c r="AG3451" s="787"/>
    </row>
    <row r="3452" spans="1:33" x14ac:dyDescent="0.2">
      <c r="A3452" s="205"/>
      <c r="B3452" s="205"/>
      <c r="C3452" s="205"/>
      <c r="D3452" s="205"/>
      <c r="E3452" s="205"/>
      <c r="F3452" s="205"/>
      <c r="G3452" s="205"/>
      <c r="H3452" s="205"/>
      <c r="I3452" s="205"/>
      <c r="J3452" s="205"/>
      <c r="K3452" s="205"/>
      <c r="L3452" s="205"/>
      <c r="M3452" s="205"/>
      <c r="N3452" s="205"/>
      <c r="O3452" s="205"/>
      <c r="P3452" s="205"/>
      <c r="Q3452" s="205"/>
      <c r="R3452" s="205"/>
      <c r="S3452" s="205"/>
      <c r="T3452" s="205"/>
      <c r="X3452" s="205"/>
      <c r="Y3452" s="205"/>
      <c r="AG3452" s="787"/>
    </row>
    <row r="3453" spans="1:33" x14ac:dyDescent="0.2">
      <c r="A3453" s="205"/>
      <c r="B3453" s="205"/>
      <c r="C3453" s="205"/>
      <c r="D3453" s="205"/>
      <c r="E3453" s="205"/>
      <c r="F3453" s="205"/>
      <c r="G3453" s="205"/>
      <c r="H3453" s="205"/>
      <c r="I3453" s="205"/>
      <c r="J3453" s="205"/>
      <c r="K3453" s="205"/>
      <c r="L3453" s="205"/>
      <c r="M3453" s="205"/>
      <c r="N3453" s="205"/>
      <c r="O3453" s="205"/>
      <c r="P3453" s="205"/>
      <c r="Q3453" s="205"/>
      <c r="R3453" s="205"/>
      <c r="S3453" s="205"/>
      <c r="T3453" s="205"/>
      <c r="X3453" s="205"/>
      <c r="Y3453" s="205"/>
      <c r="AG3453" s="787"/>
    </row>
    <row r="3454" spans="1:33" x14ac:dyDescent="0.2">
      <c r="A3454" s="205"/>
      <c r="B3454" s="205"/>
      <c r="C3454" s="205"/>
      <c r="D3454" s="205"/>
      <c r="E3454" s="205"/>
      <c r="F3454" s="205"/>
      <c r="G3454" s="205"/>
      <c r="H3454" s="205"/>
      <c r="I3454" s="205"/>
      <c r="J3454" s="205"/>
      <c r="K3454" s="205"/>
      <c r="L3454" s="205"/>
      <c r="M3454" s="205"/>
      <c r="N3454" s="205"/>
      <c r="O3454" s="205"/>
      <c r="P3454" s="205"/>
      <c r="Q3454" s="205"/>
      <c r="R3454" s="205"/>
      <c r="S3454" s="205"/>
      <c r="T3454" s="205"/>
      <c r="X3454" s="205"/>
      <c r="Y3454" s="205"/>
      <c r="AG3454" s="787"/>
    </row>
    <row r="3455" spans="1:33" x14ac:dyDescent="0.2">
      <c r="A3455" s="205"/>
      <c r="B3455" s="205"/>
      <c r="C3455" s="205"/>
      <c r="D3455" s="205"/>
      <c r="E3455" s="205"/>
      <c r="F3455" s="205"/>
      <c r="G3455" s="205"/>
      <c r="H3455" s="205"/>
      <c r="I3455" s="205"/>
      <c r="J3455" s="205"/>
      <c r="K3455" s="205"/>
      <c r="L3455" s="205"/>
      <c r="M3455" s="205"/>
      <c r="N3455" s="205"/>
      <c r="O3455" s="205"/>
      <c r="P3455" s="205"/>
      <c r="Q3455" s="205"/>
      <c r="R3455" s="205"/>
      <c r="S3455" s="205"/>
      <c r="T3455" s="205"/>
      <c r="X3455" s="205"/>
      <c r="Y3455" s="205"/>
      <c r="AG3455" s="787"/>
    </row>
    <row r="3456" spans="1:33" x14ac:dyDescent="0.2">
      <c r="A3456" s="205"/>
      <c r="B3456" s="205"/>
      <c r="C3456" s="205"/>
      <c r="D3456" s="205"/>
      <c r="E3456" s="205"/>
      <c r="F3456" s="205"/>
      <c r="G3456" s="205"/>
      <c r="H3456" s="205"/>
      <c r="I3456" s="205"/>
      <c r="J3456" s="205"/>
      <c r="K3456" s="205"/>
      <c r="L3456" s="205"/>
      <c r="M3456" s="205"/>
      <c r="N3456" s="205"/>
      <c r="O3456" s="205"/>
      <c r="P3456" s="205"/>
      <c r="Q3456" s="205"/>
      <c r="R3456" s="205"/>
      <c r="S3456" s="205"/>
      <c r="T3456" s="205"/>
      <c r="X3456" s="205"/>
      <c r="Y3456" s="205"/>
      <c r="AG3456" s="787"/>
    </row>
    <row r="3457" spans="1:33" x14ac:dyDescent="0.2">
      <c r="A3457" s="205"/>
      <c r="B3457" s="205"/>
      <c r="C3457" s="205"/>
      <c r="D3457" s="205"/>
      <c r="E3457" s="205"/>
      <c r="F3457" s="205"/>
      <c r="G3457" s="205"/>
      <c r="H3457" s="205"/>
      <c r="I3457" s="205"/>
      <c r="J3457" s="205"/>
      <c r="K3457" s="205"/>
      <c r="L3457" s="205"/>
      <c r="M3457" s="205"/>
      <c r="N3457" s="205"/>
      <c r="O3457" s="205"/>
      <c r="P3457" s="205"/>
      <c r="Q3457" s="205"/>
      <c r="R3457" s="205"/>
      <c r="S3457" s="205"/>
      <c r="T3457" s="205"/>
      <c r="X3457" s="205"/>
      <c r="Y3457" s="205"/>
      <c r="AG3457" s="787"/>
    </row>
    <row r="3458" spans="1:33" x14ac:dyDescent="0.2">
      <c r="A3458" s="205"/>
      <c r="B3458" s="205"/>
      <c r="C3458" s="205"/>
      <c r="D3458" s="205"/>
      <c r="E3458" s="205"/>
      <c r="F3458" s="205"/>
      <c r="G3458" s="205"/>
      <c r="H3458" s="205"/>
      <c r="I3458" s="205"/>
      <c r="J3458" s="205"/>
      <c r="K3458" s="205"/>
      <c r="L3458" s="205"/>
      <c r="M3458" s="205"/>
      <c r="N3458" s="205"/>
      <c r="O3458" s="205"/>
      <c r="P3458" s="205"/>
      <c r="Q3458" s="205"/>
      <c r="R3458" s="205"/>
      <c r="S3458" s="205"/>
      <c r="T3458" s="205"/>
      <c r="X3458" s="205"/>
      <c r="Y3458" s="205"/>
      <c r="AG3458" s="787"/>
    </row>
    <row r="3459" spans="1:33" x14ac:dyDescent="0.2">
      <c r="A3459" s="205"/>
      <c r="B3459" s="205"/>
      <c r="C3459" s="205"/>
      <c r="D3459" s="205"/>
      <c r="E3459" s="205"/>
      <c r="F3459" s="205"/>
      <c r="G3459" s="205"/>
      <c r="H3459" s="205"/>
      <c r="I3459" s="205"/>
      <c r="J3459" s="205"/>
      <c r="K3459" s="205"/>
      <c r="L3459" s="205"/>
      <c r="M3459" s="205"/>
      <c r="N3459" s="205"/>
      <c r="O3459" s="205"/>
      <c r="P3459" s="205"/>
      <c r="Q3459" s="205"/>
      <c r="R3459" s="205"/>
      <c r="S3459" s="205"/>
      <c r="T3459" s="205"/>
      <c r="X3459" s="205"/>
      <c r="Y3459" s="205"/>
      <c r="AG3459" s="787"/>
    </row>
    <row r="3460" spans="1:33" x14ac:dyDescent="0.2">
      <c r="A3460" s="205"/>
      <c r="B3460" s="205"/>
      <c r="C3460" s="205"/>
      <c r="D3460" s="205"/>
      <c r="E3460" s="205"/>
      <c r="F3460" s="205"/>
      <c r="G3460" s="205"/>
      <c r="H3460" s="205"/>
      <c r="I3460" s="205"/>
      <c r="J3460" s="205"/>
      <c r="K3460" s="205"/>
      <c r="L3460" s="205"/>
      <c r="M3460" s="205"/>
      <c r="N3460" s="205"/>
      <c r="O3460" s="205"/>
      <c r="P3460" s="205"/>
      <c r="Q3460" s="205"/>
      <c r="R3460" s="205"/>
      <c r="S3460" s="205"/>
      <c r="T3460" s="205"/>
      <c r="X3460" s="205"/>
      <c r="Y3460" s="205"/>
      <c r="AG3460" s="787"/>
    </row>
    <row r="3461" spans="1:33" x14ac:dyDescent="0.2">
      <c r="A3461" s="205"/>
      <c r="B3461" s="205"/>
      <c r="C3461" s="205"/>
      <c r="D3461" s="205"/>
      <c r="E3461" s="205"/>
      <c r="F3461" s="205"/>
      <c r="G3461" s="205"/>
      <c r="H3461" s="205"/>
      <c r="I3461" s="205"/>
      <c r="J3461" s="205"/>
      <c r="K3461" s="205"/>
      <c r="L3461" s="205"/>
      <c r="M3461" s="205"/>
      <c r="N3461" s="205"/>
      <c r="O3461" s="205"/>
      <c r="P3461" s="205"/>
      <c r="Q3461" s="205"/>
      <c r="R3461" s="205"/>
      <c r="S3461" s="205"/>
      <c r="T3461" s="205"/>
      <c r="X3461" s="205"/>
      <c r="Y3461" s="205"/>
      <c r="AG3461" s="787"/>
    </row>
    <row r="3462" spans="1:33" x14ac:dyDescent="0.2">
      <c r="A3462" s="205"/>
      <c r="B3462" s="205"/>
      <c r="C3462" s="205"/>
      <c r="D3462" s="205"/>
      <c r="E3462" s="205"/>
      <c r="F3462" s="205"/>
      <c r="G3462" s="205"/>
      <c r="H3462" s="205"/>
      <c r="I3462" s="205"/>
      <c r="J3462" s="205"/>
      <c r="K3462" s="205"/>
      <c r="L3462" s="205"/>
      <c r="M3462" s="205"/>
      <c r="N3462" s="205"/>
      <c r="O3462" s="205"/>
      <c r="P3462" s="205"/>
      <c r="Q3462" s="205"/>
      <c r="R3462" s="205"/>
      <c r="S3462" s="205"/>
      <c r="T3462" s="205"/>
      <c r="X3462" s="205"/>
      <c r="Y3462" s="205"/>
      <c r="AG3462" s="787"/>
    </row>
    <row r="3463" spans="1:33" x14ac:dyDescent="0.2">
      <c r="A3463" s="205"/>
      <c r="B3463" s="205"/>
      <c r="C3463" s="205"/>
      <c r="D3463" s="205"/>
      <c r="E3463" s="205"/>
      <c r="F3463" s="205"/>
      <c r="G3463" s="205"/>
      <c r="H3463" s="205"/>
      <c r="I3463" s="205"/>
      <c r="J3463" s="205"/>
      <c r="K3463" s="205"/>
      <c r="L3463" s="205"/>
      <c r="M3463" s="205"/>
      <c r="N3463" s="205"/>
      <c r="O3463" s="205"/>
      <c r="P3463" s="205"/>
      <c r="Q3463" s="205"/>
      <c r="R3463" s="205"/>
      <c r="S3463" s="205"/>
      <c r="T3463" s="205"/>
      <c r="X3463" s="205"/>
      <c r="Y3463" s="205"/>
      <c r="AG3463" s="787"/>
    </row>
    <row r="3464" spans="1:33" x14ac:dyDescent="0.2">
      <c r="A3464" s="205"/>
      <c r="B3464" s="205"/>
      <c r="C3464" s="205"/>
      <c r="D3464" s="205"/>
      <c r="E3464" s="205"/>
      <c r="F3464" s="205"/>
      <c r="G3464" s="205"/>
      <c r="H3464" s="205"/>
      <c r="I3464" s="205"/>
      <c r="J3464" s="205"/>
      <c r="K3464" s="205"/>
      <c r="L3464" s="205"/>
      <c r="M3464" s="205"/>
      <c r="N3464" s="205"/>
      <c r="O3464" s="205"/>
      <c r="P3464" s="205"/>
      <c r="Q3464" s="205"/>
      <c r="R3464" s="205"/>
      <c r="S3464" s="205"/>
      <c r="T3464" s="205"/>
      <c r="X3464" s="205"/>
      <c r="Y3464" s="205"/>
      <c r="AG3464" s="787"/>
    </row>
    <row r="3465" spans="1:33" x14ac:dyDescent="0.2">
      <c r="A3465" s="205"/>
      <c r="B3465" s="205"/>
      <c r="C3465" s="205"/>
      <c r="D3465" s="205"/>
      <c r="E3465" s="205"/>
      <c r="F3465" s="205"/>
      <c r="G3465" s="205"/>
      <c r="H3465" s="205"/>
      <c r="I3465" s="205"/>
      <c r="J3465" s="205"/>
      <c r="K3465" s="205"/>
      <c r="L3465" s="205"/>
      <c r="M3465" s="205"/>
      <c r="N3465" s="205"/>
      <c r="O3465" s="205"/>
      <c r="P3465" s="205"/>
      <c r="Q3465" s="205"/>
      <c r="R3465" s="205"/>
      <c r="S3465" s="205"/>
      <c r="T3465" s="205"/>
      <c r="X3465" s="205"/>
      <c r="Y3465" s="205"/>
      <c r="AG3465" s="787"/>
    </row>
    <row r="3466" spans="1:33" x14ac:dyDescent="0.2">
      <c r="A3466" s="205"/>
      <c r="B3466" s="205"/>
      <c r="C3466" s="205"/>
      <c r="D3466" s="205"/>
      <c r="E3466" s="205"/>
      <c r="F3466" s="205"/>
      <c r="G3466" s="205"/>
      <c r="H3466" s="205"/>
      <c r="I3466" s="205"/>
      <c r="J3466" s="205"/>
      <c r="K3466" s="205"/>
      <c r="L3466" s="205"/>
      <c r="M3466" s="205"/>
      <c r="N3466" s="205"/>
      <c r="O3466" s="205"/>
      <c r="P3466" s="205"/>
      <c r="Q3466" s="205"/>
      <c r="R3466" s="205"/>
      <c r="S3466" s="205"/>
      <c r="T3466" s="205"/>
      <c r="X3466" s="205"/>
      <c r="Y3466" s="205"/>
      <c r="AG3466" s="787"/>
    </row>
    <row r="3467" spans="1:33" x14ac:dyDescent="0.2">
      <c r="A3467" s="205"/>
      <c r="B3467" s="205"/>
      <c r="C3467" s="205"/>
      <c r="D3467" s="205"/>
      <c r="E3467" s="205"/>
      <c r="F3467" s="205"/>
      <c r="G3467" s="205"/>
      <c r="H3467" s="205"/>
      <c r="I3467" s="205"/>
      <c r="J3467" s="205"/>
      <c r="K3467" s="205"/>
      <c r="L3467" s="205"/>
      <c r="M3467" s="205"/>
      <c r="N3467" s="205"/>
      <c r="O3467" s="205"/>
      <c r="P3467" s="205"/>
      <c r="Q3467" s="205"/>
      <c r="R3467" s="205"/>
      <c r="S3467" s="205"/>
      <c r="T3467" s="205"/>
      <c r="X3467" s="205"/>
      <c r="Y3467" s="205"/>
      <c r="AG3467" s="787"/>
    </row>
    <row r="3468" spans="1:33" x14ac:dyDescent="0.2">
      <c r="A3468" s="205"/>
      <c r="B3468" s="205"/>
      <c r="C3468" s="205"/>
      <c r="D3468" s="205"/>
      <c r="E3468" s="205"/>
      <c r="F3468" s="205"/>
      <c r="G3468" s="205"/>
      <c r="H3468" s="205"/>
      <c r="I3468" s="205"/>
      <c r="J3468" s="205"/>
      <c r="K3468" s="205"/>
      <c r="L3468" s="205"/>
      <c r="M3468" s="205"/>
      <c r="N3468" s="205"/>
      <c r="O3468" s="205"/>
      <c r="P3468" s="205"/>
      <c r="Q3468" s="205"/>
      <c r="R3468" s="205"/>
      <c r="S3468" s="205"/>
      <c r="T3468" s="205"/>
      <c r="X3468" s="205"/>
      <c r="Y3468" s="205"/>
      <c r="AG3468" s="787"/>
    </row>
    <row r="3469" spans="1:33" x14ac:dyDescent="0.2">
      <c r="A3469" s="205"/>
      <c r="B3469" s="205"/>
      <c r="C3469" s="205"/>
      <c r="D3469" s="205"/>
      <c r="E3469" s="205"/>
      <c r="F3469" s="205"/>
      <c r="G3469" s="205"/>
      <c r="H3469" s="205"/>
      <c r="I3469" s="205"/>
      <c r="J3469" s="205"/>
      <c r="K3469" s="205"/>
      <c r="L3469" s="205"/>
      <c r="M3469" s="205"/>
      <c r="N3469" s="205"/>
      <c r="O3469" s="205"/>
      <c r="P3469" s="205"/>
      <c r="Q3469" s="205"/>
      <c r="R3469" s="205"/>
      <c r="S3469" s="205"/>
      <c r="T3469" s="205"/>
      <c r="X3469" s="205"/>
      <c r="Y3469" s="205"/>
      <c r="AG3469" s="787"/>
    </row>
    <row r="3470" spans="1:33" x14ac:dyDescent="0.2">
      <c r="A3470" s="205"/>
      <c r="B3470" s="205"/>
      <c r="C3470" s="205"/>
      <c r="D3470" s="205"/>
      <c r="E3470" s="205"/>
      <c r="F3470" s="205"/>
      <c r="G3470" s="205"/>
      <c r="H3470" s="205"/>
      <c r="I3470" s="205"/>
      <c r="J3470" s="205"/>
      <c r="K3470" s="205"/>
      <c r="L3470" s="205"/>
      <c r="M3470" s="205"/>
      <c r="N3470" s="205"/>
      <c r="O3470" s="205"/>
      <c r="P3470" s="205"/>
      <c r="Q3470" s="205"/>
      <c r="R3470" s="205"/>
      <c r="S3470" s="205"/>
      <c r="T3470" s="205"/>
      <c r="X3470" s="205"/>
      <c r="Y3470" s="205"/>
      <c r="AG3470" s="787"/>
    </row>
    <row r="3471" spans="1:33" x14ac:dyDescent="0.2">
      <c r="A3471" s="205"/>
      <c r="B3471" s="205"/>
      <c r="C3471" s="205"/>
      <c r="D3471" s="205"/>
      <c r="E3471" s="205"/>
      <c r="F3471" s="205"/>
      <c r="G3471" s="205"/>
      <c r="H3471" s="205"/>
      <c r="I3471" s="205"/>
      <c r="J3471" s="205"/>
      <c r="K3471" s="205"/>
      <c r="L3471" s="205"/>
      <c r="M3471" s="205"/>
      <c r="N3471" s="205"/>
      <c r="O3471" s="205"/>
      <c r="P3471" s="205"/>
      <c r="Q3471" s="205"/>
      <c r="R3471" s="205"/>
      <c r="S3471" s="205"/>
      <c r="T3471" s="205"/>
      <c r="X3471" s="205"/>
      <c r="Y3471" s="205"/>
      <c r="AG3471" s="787"/>
    </row>
    <row r="3472" spans="1:33" x14ac:dyDescent="0.2">
      <c r="A3472" s="205"/>
      <c r="B3472" s="205"/>
      <c r="C3472" s="205"/>
      <c r="D3472" s="205"/>
      <c r="E3472" s="205"/>
      <c r="F3472" s="205"/>
      <c r="G3472" s="205"/>
      <c r="H3472" s="205"/>
      <c r="I3472" s="205"/>
      <c r="J3472" s="205"/>
      <c r="K3472" s="205"/>
      <c r="L3472" s="205"/>
      <c r="M3472" s="205"/>
      <c r="N3472" s="205"/>
      <c r="O3472" s="205"/>
      <c r="P3472" s="205"/>
      <c r="Q3472" s="205"/>
      <c r="R3472" s="205"/>
      <c r="S3472" s="205"/>
      <c r="T3472" s="205"/>
      <c r="X3472" s="205"/>
      <c r="Y3472" s="205"/>
      <c r="AG3472" s="787"/>
    </row>
    <row r="3473" spans="1:33" x14ac:dyDescent="0.2">
      <c r="A3473" s="205"/>
      <c r="B3473" s="205"/>
      <c r="C3473" s="205"/>
      <c r="D3473" s="205"/>
      <c r="E3473" s="205"/>
      <c r="F3473" s="205"/>
      <c r="G3473" s="205"/>
      <c r="H3473" s="205"/>
      <c r="I3473" s="205"/>
      <c r="J3473" s="205"/>
      <c r="K3473" s="205"/>
      <c r="L3473" s="205"/>
      <c r="M3473" s="205"/>
      <c r="N3473" s="205"/>
      <c r="O3473" s="205"/>
      <c r="P3473" s="205"/>
      <c r="Q3473" s="205"/>
      <c r="R3473" s="205"/>
      <c r="S3473" s="205"/>
      <c r="T3473" s="205"/>
      <c r="X3473" s="205"/>
      <c r="Y3473" s="205"/>
      <c r="AG3473" s="787"/>
    </row>
    <row r="3474" spans="1:33" x14ac:dyDescent="0.2">
      <c r="A3474" s="205"/>
      <c r="B3474" s="205"/>
      <c r="C3474" s="205"/>
      <c r="D3474" s="205"/>
      <c r="E3474" s="205"/>
      <c r="F3474" s="205"/>
      <c r="G3474" s="205"/>
      <c r="H3474" s="205"/>
      <c r="I3474" s="205"/>
      <c r="J3474" s="205"/>
      <c r="K3474" s="205"/>
      <c r="L3474" s="205"/>
      <c r="M3474" s="205"/>
      <c r="N3474" s="205"/>
      <c r="O3474" s="205"/>
      <c r="P3474" s="205"/>
      <c r="Q3474" s="205"/>
      <c r="R3474" s="205"/>
      <c r="S3474" s="205"/>
      <c r="T3474" s="205"/>
      <c r="X3474" s="205"/>
      <c r="Y3474" s="205"/>
      <c r="AG3474" s="787"/>
    </row>
    <row r="3475" spans="1:33" x14ac:dyDescent="0.2">
      <c r="A3475" s="205"/>
      <c r="B3475" s="205"/>
      <c r="C3475" s="205"/>
      <c r="D3475" s="205"/>
      <c r="E3475" s="205"/>
      <c r="F3475" s="205"/>
      <c r="G3475" s="205"/>
      <c r="H3475" s="205"/>
      <c r="I3475" s="205"/>
      <c r="J3475" s="205"/>
      <c r="K3475" s="205"/>
      <c r="L3475" s="205"/>
      <c r="M3475" s="205"/>
      <c r="N3475" s="205"/>
      <c r="O3475" s="205"/>
      <c r="P3475" s="205"/>
      <c r="Q3475" s="205"/>
      <c r="R3475" s="205"/>
      <c r="S3475" s="205"/>
      <c r="T3475" s="205"/>
      <c r="X3475" s="205"/>
      <c r="Y3475" s="205"/>
      <c r="AG3475" s="787"/>
    </row>
    <row r="3476" spans="1:33" x14ac:dyDescent="0.2">
      <c r="A3476" s="205"/>
      <c r="B3476" s="205"/>
      <c r="C3476" s="205"/>
      <c r="D3476" s="205"/>
      <c r="E3476" s="205"/>
      <c r="F3476" s="205"/>
      <c r="G3476" s="205"/>
      <c r="H3476" s="205"/>
      <c r="I3476" s="205"/>
      <c r="J3476" s="205"/>
      <c r="K3476" s="205"/>
      <c r="L3476" s="205"/>
      <c r="M3476" s="205"/>
      <c r="N3476" s="205"/>
      <c r="O3476" s="205"/>
      <c r="P3476" s="205"/>
      <c r="Q3476" s="205"/>
      <c r="R3476" s="205"/>
      <c r="S3476" s="205"/>
      <c r="T3476" s="205"/>
      <c r="X3476" s="205"/>
      <c r="Y3476" s="205"/>
      <c r="AG3476" s="787"/>
    </row>
    <row r="3477" spans="1:33" x14ac:dyDescent="0.2">
      <c r="A3477" s="205"/>
      <c r="B3477" s="205"/>
      <c r="C3477" s="205"/>
      <c r="D3477" s="205"/>
      <c r="E3477" s="205"/>
      <c r="F3477" s="205"/>
      <c r="G3477" s="205"/>
      <c r="H3477" s="205"/>
      <c r="I3477" s="205"/>
      <c r="J3477" s="205"/>
      <c r="K3477" s="205"/>
      <c r="L3477" s="205"/>
      <c r="M3477" s="205"/>
      <c r="N3477" s="205"/>
      <c r="O3477" s="205"/>
      <c r="P3477" s="205"/>
      <c r="Q3477" s="205"/>
      <c r="R3477" s="205"/>
      <c r="S3477" s="205"/>
      <c r="T3477" s="205"/>
      <c r="X3477" s="205"/>
      <c r="Y3477" s="205"/>
      <c r="AG3477" s="787"/>
    </row>
    <row r="3478" spans="1:33" x14ac:dyDescent="0.2">
      <c r="A3478" s="205"/>
      <c r="B3478" s="205"/>
      <c r="C3478" s="205"/>
      <c r="D3478" s="205"/>
      <c r="E3478" s="205"/>
      <c r="F3478" s="205"/>
      <c r="G3478" s="205"/>
      <c r="H3478" s="205"/>
      <c r="I3478" s="205"/>
      <c r="J3478" s="205"/>
      <c r="K3478" s="205"/>
      <c r="L3478" s="205"/>
      <c r="M3478" s="205"/>
      <c r="N3478" s="205"/>
      <c r="O3478" s="205"/>
      <c r="P3478" s="205"/>
      <c r="Q3478" s="205"/>
      <c r="R3478" s="205"/>
      <c r="S3478" s="205"/>
      <c r="T3478" s="205"/>
      <c r="X3478" s="205"/>
      <c r="Y3478" s="205"/>
      <c r="AG3478" s="787"/>
    </row>
    <row r="3479" spans="1:33" x14ac:dyDescent="0.2">
      <c r="A3479" s="205"/>
      <c r="B3479" s="205"/>
      <c r="C3479" s="205"/>
      <c r="D3479" s="205"/>
      <c r="E3479" s="205"/>
      <c r="F3479" s="205"/>
      <c r="G3479" s="205"/>
      <c r="H3479" s="205"/>
      <c r="I3479" s="205"/>
      <c r="J3479" s="205"/>
      <c r="K3479" s="205"/>
      <c r="L3479" s="205"/>
      <c r="M3479" s="205"/>
      <c r="N3479" s="205"/>
      <c r="O3479" s="205"/>
      <c r="P3479" s="205"/>
      <c r="Q3479" s="205"/>
      <c r="R3479" s="205"/>
      <c r="S3479" s="205"/>
      <c r="T3479" s="205"/>
      <c r="X3479" s="205"/>
      <c r="Y3479" s="205"/>
      <c r="AG3479" s="787"/>
    </row>
    <row r="3480" spans="1:33" x14ac:dyDescent="0.2">
      <c r="A3480" s="205"/>
      <c r="B3480" s="205"/>
      <c r="C3480" s="205"/>
      <c r="D3480" s="205"/>
      <c r="E3480" s="205"/>
      <c r="F3480" s="205"/>
      <c r="G3480" s="205"/>
      <c r="H3480" s="205"/>
      <c r="I3480" s="205"/>
      <c r="J3480" s="205"/>
      <c r="K3480" s="205"/>
      <c r="L3480" s="205"/>
      <c r="M3480" s="205"/>
      <c r="N3480" s="205"/>
      <c r="O3480" s="205"/>
      <c r="P3480" s="205"/>
      <c r="Q3480" s="205"/>
      <c r="R3480" s="205"/>
      <c r="S3480" s="205"/>
      <c r="T3480" s="205"/>
      <c r="X3480" s="205"/>
      <c r="Y3480" s="205"/>
      <c r="AG3480" s="787"/>
    </row>
    <row r="3481" spans="1:33" x14ac:dyDescent="0.2">
      <c r="A3481" s="205"/>
      <c r="B3481" s="205"/>
      <c r="C3481" s="205"/>
      <c r="D3481" s="205"/>
      <c r="E3481" s="205"/>
      <c r="F3481" s="205"/>
      <c r="G3481" s="205"/>
      <c r="H3481" s="205"/>
      <c r="I3481" s="205"/>
      <c r="J3481" s="205"/>
      <c r="K3481" s="205"/>
      <c r="L3481" s="205"/>
      <c r="M3481" s="205"/>
      <c r="N3481" s="205"/>
      <c r="O3481" s="205"/>
      <c r="P3481" s="205"/>
      <c r="Q3481" s="205"/>
      <c r="R3481" s="205"/>
      <c r="S3481" s="205"/>
      <c r="T3481" s="205"/>
      <c r="X3481" s="205"/>
      <c r="Y3481" s="205"/>
      <c r="AG3481" s="787"/>
    </row>
    <row r="3482" spans="1:33" x14ac:dyDescent="0.2">
      <c r="A3482" s="205"/>
      <c r="B3482" s="205"/>
      <c r="C3482" s="205"/>
      <c r="D3482" s="205"/>
      <c r="E3482" s="205"/>
      <c r="F3482" s="205"/>
      <c r="G3482" s="205"/>
      <c r="H3482" s="205"/>
      <c r="I3482" s="205"/>
      <c r="J3482" s="205"/>
      <c r="K3482" s="205"/>
      <c r="L3482" s="205"/>
      <c r="M3482" s="205"/>
      <c r="N3482" s="205"/>
      <c r="O3482" s="205"/>
      <c r="P3482" s="205"/>
      <c r="Q3482" s="205"/>
      <c r="R3482" s="205"/>
      <c r="S3482" s="205"/>
      <c r="T3482" s="205"/>
      <c r="X3482" s="205"/>
      <c r="Y3482" s="205"/>
      <c r="AG3482" s="787"/>
    </row>
    <row r="3483" spans="1:33" x14ac:dyDescent="0.2">
      <c r="A3483" s="205"/>
      <c r="B3483" s="205"/>
      <c r="C3483" s="205"/>
      <c r="D3483" s="205"/>
      <c r="E3483" s="205"/>
      <c r="F3483" s="205"/>
      <c r="G3483" s="205"/>
      <c r="H3483" s="205"/>
      <c r="I3483" s="205"/>
      <c r="J3483" s="205"/>
      <c r="K3483" s="205"/>
      <c r="L3483" s="205"/>
      <c r="M3483" s="205"/>
      <c r="N3483" s="205"/>
      <c r="O3483" s="205"/>
      <c r="P3483" s="205"/>
      <c r="Q3483" s="205"/>
      <c r="R3483" s="205"/>
      <c r="S3483" s="205"/>
      <c r="T3483" s="205"/>
      <c r="X3483" s="205"/>
      <c r="Y3483" s="205"/>
      <c r="AG3483" s="787"/>
    </row>
    <row r="3484" spans="1:33" x14ac:dyDescent="0.2">
      <c r="A3484" s="205"/>
      <c r="B3484" s="205"/>
      <c r="C3484" s="205"/>
      <c r="D3484" s="205"/>
      <c r="E3484" s="205"/>
      <c r="F3484" s="205"/>
      <c r="G3484" s="205"/>
      <c r="H3484" s="205"/>
      <c r="I3484" s="205"/>
      <c r="J3484" s="205"/>
      <c r="K3484" s="205"/>
      <c r="L3484" s="205"/>
      <c r="M3484" s="205"/>
      <c r="N3484" s="205"/>
      <c r="O3484" s="205"/>
      <c r="P3484" s="205"/>
      <c r="Q3484" s="205"/>
      <c r="R3484" s="205"/>
      <c r="S3484" s="205"/>
      <c r="T3484" s="205"/>
      <c r="X3484" s="205"/>
      <c r="Y3484" s="205"/>
      <c r="AG3484" s="787"/>
    </row>
    <row r="3485" spans="1:33" x14ac:dyDescent="0.2">
      <c r="A3485" s="205"/>
      <c r="B3485" s="205"/>
      <c r="C3485" s="205"/>
      <c r="D3485" s="205"/>
      <c r="E3485" s="205"/>
      <c r="F3485" s="205"/>
      <c r="G3485" s="205"/>
      <c r="H3485" s="205"/>
      <c r="I3485" s="205"/>
      <c r="J3485" s="205"/>
      <c r="K3485" s="205"/>
      <c r="L3485" s="205"/>
      <c r="M3485" s="205"/>
      <c r="N3485" s="205"/>
      <c r="O3485" s="205"/>
      <c r="P3485" s="205"/>
      <c r="Q3485" s="205"/>
      <c r="R3485" s="205"/>
      <c r="S3485" s="205"/>
      <c r="T3485" s="205"/>
      <c r="X3485" s="205"/>
      <c r="Y3485" s="205"/>
      <c r="AG3485" s="787"/>
    </row>
    <row r="3486" spans="1:33" x14ac:dyDescent="0.2">
      <c r="A3486" s="205"/>
      <c r="B3486" s="205"/>
      <c r="C3486" s="205"/>
      <c r="D3486" s="205"/>
      <c r="E3486" s="205"/>
      <c r="F3486" s="205"/>
      <c r="G3486" s="205"/>
      <c r="H3486" s="205"/>
      <c r="I3486" s="205"/>
      <c r="J3486" s="205"/>
      <c r="K3486" s="205"/>
      <c r="L3486" s="205"/>
      <c r="M3486" s="205"/>
      <c r="N3486" s="205"/>
      <c r="O3486" s="205"/>
      <c r="P3486" s="205"/>
      <c r="Q3486" s="205"/>
      <c r="R3486" s="205"/>
      <c r="S3486" s="205"/>
      <c r="T3486" s="205"/>
      <c r="X3486" s="205"/>
      <c r="Y3486" s="205"/>
      <c r="AG3486" s="787"/>
    </row>
    <row r="3487" spans="1:33" x14ac:dyDescent="0.2">
      <c r="A3487" s="205"/>
      <c r="B3487" s="205"/>
      <c r="C3487" s="205"/>
      <c r="D3487" s="205"/>
      <c r="E3487" s="205"/>
      <c r="F3487" s="205"/>
      <c r="G3487" s="205"/>
      <c r="H3487" s="205"/>
      <c r="I3487" s="205"/>
      <c r="J3487" s="205"/>
      <c r="K3487" s="205"/>
      <c r="L3487" s="205"/>
      <c r="M3487" s="205"/>
      <c r="N3487" s="205"/>
      <c r="O3487" s="205"/>
      <c r="P3487" s="205"/>
      <c r="Q3487" s="205"/>
      <c r="R3487" s="205"/>
      <c r="S3487" s="205"/>
      <c r="T3487" s="205"/>
      <c r="X3487" s="205"/>
      <c r="Y3487" s="205"/>
      <c r="AG3487" s="787"/>
    </row>
    <row r="3488" spans="1:33" x14ac:dyDescent="0.2">
      <c r="A3488" s="205"/>
      <c r="B3488" s="205"/>
      <c r="C3488" s="205"/>
      <c r="D3488" s="205"/>
      <c r="E3488" s="205"/>
      <c r="F3488" s="205"/>
      <c r="G3488" s="205"/>
      <c r="H3488" s="205"/>
      <c r="I3488" s="205"/>
      <c r="J3488" s="205"/>
      <c r="K3488" s="205"/>
      <c r="L3488" s="205"/>
      <c r="M3488" s="205"/>
      <c r="N3488" s="205"/>
      <c r="O3488" s="205"/>
      <c r="P3488" s="205"/>
      <c r="Q3488" s="205"/>
      <c r="R3488" s="205"/>
      <c r="S3488" s="205"/>
      <c r="T3488" s="205"/>
      <c r="X3488" s="205"/>
      <c r="Y3488" s="205"/>
      <c r="AG3488" s="787"/>
    </row>
    <row r="3489" spans="1:33" x14ac:dyDescent="0.2">
      <c r="A3489" s="205"/>
      <c r="B3489" s="205"/>
      <c r="C3489" s="205"/>
      <c r="D3489" s="205"/>
      <c r="E3489" s="205"/>
      <c r="F3489" s="205"/>
      <c r="G3489" s="205"/>
      <c r="H3489" s="205"/>
      <c r="I3489" s="205"/>
      <c r="J3489" s="205"/>
      <c r="K3489" s="205"/>
      <c r="L3489" s="205"/>
      <c r="M3489" s="205"/>
      <c r="N3489" s="205"/>
      <c r="O3489" s="205"/>
      <c r="P3489" s="205"/>
      <c r="Q3489" s="205"/>
      <c r="R3489" s="205"/>
      <c r="S3489" s="205"/>
      <c r="T3489" s="205"/>
      <c r="X3489" s="205"/>
      <c r="Y3489" s="205"/>
      <c r="AG3489" s="787"/>
    </row>
    <row r="3490" spans="1:33" x14ac:dyDescent="0.2">
      <c r="A3490" s="205"/>
      <c r="B3490" s="205"/>
      <c r="C3490" s="205"/>
      <c r="D3490" s="205"/>
      <c r="E3490" s="205"/>
      <c r="F3490" s="205"/>
      <c r="G3490" s="205"/>
      <c r="H3490" s="205"/>
      <c r="I3490" s="205"/>
      <c r="J3490" s="205"/>
      <c r="K3490" s="205"/>
      <c r="L3490" s="205"/>
      <c r="M3490" s="205"/>
      <c r="N3490" s="205"/>
      <c r="O3490" s="205"/>
      <c r="P3490" s="205"/>
      <c r="Q3490" s="205"/>
      <c r="R3490" s="205"/>
      <c r="S3490" s="205"/>
      <c r="T3490" s="205"/>
      <c r="X3490" s="205"/>
      <c r="Y3490" s="205"/>
      <c r="AG3490" s="787"/>
    </row>
    <row r="3491" spans="1:33" x14ac:dyDescent="0.2">
      <c r="A3491" s="205"/>
      <c r="B3491" s="205"/>
      <c r="C3491" s="205"/>
      <c r="D3491" s="205"/>
      <c r="E3491" s="205"/>
      <c r="F3491" s="205"/>
      <c r="G3491" s="205"/>
      <c r="H3491" s="205"/>
      <c r="I3491" s="205"/>
      <c r="J3491" s="205"/>
      <c r="K3491" s="205"/>
      <c r="L3491" s="205"/>
      <c r="M3491" s="205"/>
      <c r="N3491" s="205"/>
      <c r="O3491" s="205"/>
      <c r="P3491" s="205"/>
      <c r="Q3491" s="205"/>
      <c r="R3491" s="205"/>
      <c r="S3491" s="205"/>
      <c r="T3491" s="205"/>
      <c r="X3491" s="205"/>
      <c r="Y3491" s="205"/>
      <c r="AG3491" s="787"/>
    </row>
    <row r="3492" spans="1:33" x14ac:dyDescent="0.2">
      <c r="A3492" s="205"/>
      <c r="B3492" s="205"/>
      <c r="C3492" s="205"/>
      <c r="D3492" s="205"/>
      <c r="E3492" s="205"/>
      <c r="F3492" s="205"/>
      <c r="G3492" s="205"/>
      <c r="H3492" s="205"/>
      <c r="I3492" s="205"/>
      <c r="J3492" s="205"/>
      <c r="K3492" s="205"/>
      <c r="L3492" s="205"/>
      <c r="M3492" s="205"/>
      <c r="N3492" s="205"/>
      <c r="O3492" s="205"/>
      <c r="P3492" s="205"/>
      <c r="Q3492" s="205"/>
      <c r="R3492" s="205"/>
      <c r="S3492" s="205"/>
      <c r="T3492" s="205"/>
      <c r="X3492" s="205"/>
      <c r="Y3492" s="205"/>
      <c r="AG3492" s="787"/>
    </row>
    <row r="3493" spans="1:33" x14ac:dyDescent="0.2">
      <c r="A3493" s="205"/>
      <c r="B3493" s="205"/>
      <c r="C3493" s="205"/>
      <c r="D3493" s="205"/>
      <c r="E3493" s="205"/>
      <c r="F3493" s="205"/>
      <c r="G3493" s="205"/>
      <c r="H3493" s="205"/>
      <c r="I3493" s="205"/>
      <c r="J3493" s="205"/>
      <c r="K3493" s="205"/>
      <c r="L3493" s="205"/>
      <c r="M3493" s="205"/>
      <c r="N3493" s="205"/>
      <c r="O3493" s="205"/>
      <c r="P3493" s="205"/>
      <c r="Q3493" s="205"/>
      <c r="R3493" s="205"/>
      <c r="S3493" s="205"/>
      <c r="T3493" s="205"/>
      <c r="X3493" s="205"/>
      <c r="Y3493" s="205"/>
      <c r="AG3493" s="787"/>
    </row>
    <row r="3494" spans="1:33" x14ac:dyDescent="0.2">
      <c r="A3494" s="205"/>
      <c r="B3494" s="205"/>
      <c r="C3494" s="205"/>
      <c r="D3494" s="205"/>
      <c r="E3494" s="205"/>
      <c r="F3494" s="205"/>
      <c r="G3494" s="205"/>
      <c r="H3494" s="205"/>
      <c r="I3494" s="205"/>
      <c r="J3494" s="205"/>
      <c r="K3494" s="205"/>
      <c r="L3494" s="205"/>
      <c r="M3494" s="205"/>
      <c r="N3494" s="205"/>
      <c r="O3494" s="205"/>
      <c r="P3494" s="205"/>
      <c r="Q3494" s="205"/>
      <c r="R3494" s="205"/>
      <c r="S3494" s="205"/>
      <c r="T3494" s="205"/>
      <c r="X3494" s="205"/>
      <c r="Y3494" s="205"/>
      <c r="AG3494" s="787"/>
    </row>
    <row r="3495" spans="1:33" x14ac:dyDescent="0.2">
      <c r="A3495" s="205"/>
      <c r="B3495" s="205"/>
      <c r="C3495" s="205"/>
      <c r="D3495" s="205"/>
      <c r="E3495" s="205"/>
      <c r="F3495" s="205"/>
      <c r="G3495" s="205"/>
      <c r="H3495" s="205"/>
      <c r="I3495" s="205"/>
      <c r="J3495" s="205"/>
      <c r="K3495" s="205"/>
      <c r="L3495" s="205"/>
      <c r="M3495" s="205"/>
      <c r="N3495" s="205"/>
      <c r="O3495" s="205"/>
      <c r="P3495" s="205"/>
      <c r="Q3495" s="205"/>
      <c r="R3495" s="205"/>
      <c r="S3495" s="205"/>
      <c r="T3495" s="205"/>
      <c r="X3495" s="205"/>
      <c r="Y3495" s="205"/>
      <c r="AG3495" s="787"/>
    </row>
    <row r="3496" spans="1:33" x14ac:dyDescent="0.2">
      <c r="A3496" s="205"/>
      <c r="B3496" s="205"/>
      <c r="C3496" s="205"/>
      <c r="D3496" s="205"/>
      <c r="E3496" s="205"/>
      <c r="F3496" s="205"/>
      <c r="G3496" s="205"/>
      <c r="H3496" s="205"/>
      <c r="I3496" s="205"/>
      <c r="J3496" s="205"/>
      <c r="K3496" s="205"/>
      <c r="L3496" s="205"/>
      <c r="M3496" s="205"/>
      <c r="N3496" s="205"/>
      <c r="O3496" s="205"/>
      <c r="P3496" s="205"/>
      <c r="Q3496" s="205"/>
      <c r="R3496" s="205"/>
      <c r="S3496" s="205"/>
      <c r="T3496" s="205"/>
      <c r="X3496" s="205"/>
      <c r="Y3496" s="205"/>
      <c r="AG3496" s="787"/>
    </row>
    <row r="3497" spans="1:33" x14ac:dyDescent="0.2">
      <c r="A3497" s="205"/>
      <c r="B3497" s="205"/>
      <c r="C3497" s="205"/>
      <c r="D3497" s="205"/>
      <c r="E3497" s="205"/>
      <c r="F3497" s="205"/>
      <c r="G3497" s="205"/>
      <c r="H3497" s="205"/>
      <c r="I3497" s="205"/>
      <c r="J3497" s="205"/>
      <c r="K3497" s="205"/>
      <c r="L3497" s="205"/>
      <c r="M3497" s="205"/>
      <c r="N3497" s="205"/>
      <c r="O3497" s="205"/>
      <c r="P3497" s="205"/>
      <c r="Q3497" s="205"/>
      <c r="R3497" s="205"/>
      <c r="S3497" s="205"/>
      <c r="T3497" s="205"/>
      <c r="X3497" s="205"/>
      <c r="Y3497" s="205"/>
      <c r="AG3497" s="787"/>
    </row>
    <row r="3498" spans="1:33" x14ac:dyDescent="0.2">
      <c r="A3498" s="205"/>
      <c r="B3498" s="205"/>
      <c r="C3498" s="205"/>
      <c r="D3498" s="205"/>
      <c r="E3498" s="205"/>
      <c r="F3498" s="205"/>
      <c r="G3498" s="205"/>
      <c r="H3498" s="205"/>
      <c r="I3498" s="205"/>
      <c r="J3498" s="205"/>
      <c r="K3498" s="205"/>
      <c r="L3498" s="205"/>
      <c r="M3498" s="205"/>
      <c r="N3498" s="205"/>
      <c r="O3498" s="205"/>
      <c r="P3498" s="205"/>
      <c r="Q3498" s="205"/>
      <c r="R3498" s="205"/>
      <c r="S3498" s="205"/>
      <c r="T3498" s="205"/>
      <c r="X3498" s="205"/>
      <c r="Y3498" s="205"/>
      <c r="AG3498" s="787"/>
    </row>
    <row r="3499" spans="1:33" x14ac:dyDescent="0.2">
      <c r="A3499" s="205"/>
      <c r="B3499" s="205"/>
      <c r="C3499" s="205"/>
      <c r="D3499" s="205"/>
      <c r="E3499" s="205"/>
      <c r="F3499" s="205"/>
      <c r="G3499" s="205"/>
      <c r="H3499" s="205"/>
      <c r="I3499" s="205"/>
      <c r="J3499" s="205"/>
      <c r="K3499" s="205"/>
      <c r="L3499" s="205"/>
      <c r="M3499" s="205"/>
      <c r="N3499" s="205"/>
      <c r="O3499" s="205"/>
      <c r="P3499" s="205"/>
      <c r="Q3499" s="205"/>
      <c r="R3499" s="205"/>
      <c r="S3499" s="205"/>
      <c r="T3499" s="205"/>
      <c r="X3499" s="205"/>
      <c r="Y3499" s="205"/>
      <c r="AG3499" s="787"/>
    </row>
    <row r="3500" spans="1:33" x14ac:dyDescent="0.2">
      <c r="A3500" s="205"/>
      <c r="B3500" s="205"/>
      <c r="C3500" s="205"/>
      <c r="D3500" s="205"/>
      <c r="E3500" s="205"/>
      <c r="F3500" s="205"/>
      <c r="G3500" s="205"/>
      <c r="H3500" s="205"/>
      <c r="I3500" s="205"/>
      <c r="J3500" s="205"/>
      <c r="K3500" s="205"/>
      <c r="L3500" s="205"/>
      <c r="M3500" s="205"/>
      <c r="N3500" s="205"/>
      <c r="O3500" s="205"/>
      <c r="P3500" s="205"/>
      <c r="Q3500" s="205"/>
      <c r="R3500" s="205"/>
      <c r="S3500" s="205"/>
      <c r="T3500" s="205"/>
      <c r="X3500" s="205"/>
      <c r="Y3500" s="205"/>
      <c r="AG3500" s="787"/>
    </row>
    <row r="3501" spans="1:33" x14ac:dyDescent="0.2">
      <c r="A3501" s="205"/>
      <c r="B3501" s="205"/>
      <c r="C3501" s="205"/>
      <c r="D3501" s="205"/>
      <c r="E3501" s="205"/>
      <c r="F3501" s="205"/>
      <c r="G3501" s="205"/>
      <c r="H3501" s="205"/>
      <c r="I3501" s="205"/>
      <c r="J3501" s="205"/>
      <c r="K3501" s="205"/>
      <c r="L3501" s="205"/>
      <c r="M3501" s="205"/>
      <c r="N3501" s="205"/>
      <c r="O3501" s="205"/>
      <c r="P3501" s="205"/>
      <c r="Q3501" s="205"/>
      <c r="R3501" s="205"/>
      <c r="S3501" s="205"/>
      <c r="T3501" s="205"/>
      <c r="X3501" s="205"/>
      <c r="Y3501" s="205"/>
      <c r="AG3501" s="787"/>
    </row>
    <row r="3502" spans="1:33" x14ac:dyDescent="0.2">
      <c r="A3502" s="205"/>
      <c r="B3502" s="205"/>
      <c r="C3502" s="205"/>
      <c r="D3502" s="205"/>
      <c r="E3502" s="205"/>
      <c r="F3502" s="205"/>
      <c r="G3502" s="205"/>
      <c r="H3502" s="205"/>
      <c r="I3502" s="205"/>
      <c r="J3502" s="205"/>
      <c r="K3502" s="205"/>
      <c r="L3502" s="205"/>
      <c r="M3502" s="205"/>
      <c r="N3502" s="205"/>
      <c r="O3502" s="205"/>
      <c r="P3502" s="205"/>
      <c r="Q3502" s="205"/>
      <c r="R3502" s="205"/>
      <c r="S3502" s="205"/>
      <c r="T3502" s="205"/>
      <c r="X3502" s="205"/>
      <c r="Y3502" s="205"/>
      <c r="AG3502" s="787"/>
    </row>
    <row r="3503" spans="1:33" x14ac:dyDescent="0.2">
      <c r="A3503" s="205"/>
      <c r="B3503" s="205"/>
      <c r="C3503" s="205"/>
      <c r="D3503" s="205"/>
      <c r="E3503" s="205"/>
      <c r="F3503" s="205"/>
      <c r="G3503" s="205"/>
      <c r="H3503" s="205"/>
      <c r="I3503" s="205"/>
      <c r="J3503" s="205"/>
      <c r="K3503" s="205"/>
      <c r="L3503" s="205"/>
      <c r="M3503" s="205"/>
      <c r="N3503" s="205"/>
      <c r="O3503" s="205"/>
      <c r="P3503" s="205"/>
      <c r="Q3503" s="205"/>
      <c r="R3503" s="205"/>
      <c r="S3503" s="205"/>
      <c r="T3503" s="205"/>
      <c r="X3503" s="205"/>
      <c r="Y3503" s="205"/>
      <c r="AG3503" s="787"/>
    </row>
    <row r="3504" spans="1:33" x14ac:dyDescent="0.2">
      <c r="A3504" s="205"/>
      <c r="B3504" s="205"/>
      <c r="C3504" s="205"/>
      <c r="D3504" s="205"/>
      <c r="E3504" s="205"/>
      <c r="F3504" s="205"/>
      <c r="G3504" s="205"/>
      <c r="H3504" s="205"/>
      <c r="I3504" s="205"/>
      <c r="J3504" s="205"/>
      <c r="K3504" s="205"/>
      <c r="L3504" s="205"/>
      <c r="M3504" s="205"/>
      <c r="N3504" s="205"/>
      <c r="O3504" s="205"/>
      <c r="P3504" s="205"/>
      <c r="Q3504" s="205"/>
      <c r="R3504" s="205"/>
      <c r="S3504" s="205"/>
      <c r="T3504" s="205"/>
      <c r="X3504" s="205"/>
      <c r="Y3504" s="205"/>
      <c r="AG3504" s="787"/>
    </row>
    <row r="3505" spans="1:33" x14ac:dyDescent="0.2">
      <c r="A3505" s="205"/>
      <c r="B3505" s="205"/>
      <c r="C3505" s="205"/>
      <c r="D3505" s="205"/>
      <c r="E3505" s="205"/>
      <c r="F3505" s="205"/>
      <c r="G3505" s="205"/>
      <c r="H3505" s="205"/>
      <c r="I3505" s="205"/>
      <c r="J3505" s="205"/>
      <c r="K3505" s="205"/>
      <c r="L3505" s="205"/>
      <c r="M3505" s="205"/>
      <c r="N3505" s="205"/>
      <c r="O3505" s="205"/>
      <c r="P3505" s="205"/>
      <c r="Q3505" s="205"/>
      <c r="R3505" s="205"/>
      <c r="S3505" s="205"/>
      <c r="T3505" s="205"/>
      <c r="X3505" s="205"/>
      <c r="Y3505" s="205"/>
      <c r="AG3505" s="787"/>
    </row>
    <row r="3506" spans="1:33" x14ac:dyDescent="0.2">
      <c r="A3506" s="205"/>
      <c r="B3506" s="205"/>
      <c r="C3506" s="205"/>
      <c r="D3506" s="205"/>
      <c r="E3506" s="205"/>
      <c r="F3506" s="205"/>
      <c r="G3506" s="205"/>
      <c r="H3506" s="205"/>
      <c r="I3506" s="205"/>
      <c r="J3506" s="205"/>
      <c r="K3506" s="205"/>
      <c r="L3506" s="205"/>
      <c r="M3506" s="205"/>
      <c r="N3506" s="205"/>
      <c r="O3506" s="205"/>
      <c r="P3506" s="205"/>
      <c r="Q3506" s="205"/>
      <c r="R3506" s="205"/>
      <c r="S3506" s="205"/>
      <c r="T3506" s="205"/>
      <c r="X3506" s="205"/>
      <c r="Y3506" s="205"/>
      <c r="AG3506" s="787"/>
    </row>
    <row r="3507" spans="1:33" x14ac:dyDescent="0.2">
      <c r="A3507" s="205"/>
      <c r="B3507" s="205"/>
      <c r="C3507" s="205"/>
      <c r="D3507" s="205"/>
      <c r="E3507" s="205"/>
      <c r="F3507" s="205"/>
      <c r="G3507" s="205"/>
      <c r="H3507" s="205"/>
      <c r="I3507" s="205"/>
      <c r="J3507" s="205"/>
      <c r="K3507" s="205"/>
      <c r="L3507" s="205"/>
      <c r="M3507" s="205"/>
      <c r="N3507" s="205"/>
      <c r="O3507" s="205"/>
      <c r="P3507" s="205"/>
      <c r="Q3507" s="205"/>
      <c r="R3507" s="205"/>
      <c r="S3507" s="205"/>
      <c r="T3507" s="205"/>
      <c r="X3507" s="205"/>
      <c r="Y3507" s="205"/>
      <c r="AG3507" s="787"/>
    </row>
    <row r="3508" spans="1:33" x14ac:dyDescent="0.2">
      <c r="A3508" s="205"/>
      <c r="B3508" s="205"/>
      <c r="C3508" s="205"/>
      <c r="D3508" s="205"/>
      <c r="E3508" s="205"/>
      <c r="F3508" s="205"/>
      <c r="G3508" s="205"/>
      <c r="H3508" s="205"/>
      <c r="I3508" s="205"/>
      <c r="J3508" s="205"/>
      <c r="K3508" s="205"/>
      <c r="L3508" s="205"/>
      <c r="M3508" s="205"/>
      <c r="N3508" s="205"/>
      <c r="O3508" s="205"/>
      <c r="P3508" s="205"/>
      <c r="Q3508" s="205"/>
      <c r="R3508" s="205"/>
      <c r="S3508" s="205"/>
      <c r="T3508" s="205"/>
      <c r="X3508" s="205"/>
      <c r="Y3508" s="205"/>
      <c r="AG3508" s="787"/>
    </row>
    <row r="3509" spans="1:33" x14ac:dyDescent="0.2">
      <c r="A3509" s="205"/>
      <c r="B3509" s="205"/>
      <c r="C3509" s="205"/>
      <c r="D3509" s="205"/>
      <c r="E3509" s="205"/>
      <c r="F3509" s="205"/>
      <c r="G3509" s="205"/>
      <c r="H3509" s="205"/>
      <c r="I3509" s="205"/>
      <c r="J3509" s="205"/>
      <c r="K3509" s="205"/>
      <c r="L3509" s="205"/>
      <c r="M3509" s="205"/>
      <c r="N3509" s="205"/>
      <c r="O3509" s="205"/>
      <c r="P3509" s="205"/>
      <c r="Q3509" s="205"/>
      <c r="R3509" s="205"/>
      <c r="S3509" s="205"/>
      <c r="T3509" s="205"/>
      <c r="X3509" s="205"/>
      <c r="Y3509" s="205"/>
      <c r="AG3509" s="787"/>
    </row>
    <row r="3510" spans="1:33" x14ac:dyDescent="0.2">
      <c r="A3510" s="205"/>
      <c r="B3510" s="205"/>
      <c r="C3510" s="205"/>
      <c r="D3510" s="205"/>
      <c r="E3510" s="205"/>
      <c r="F3510" s="205"/>
      <c r="G3510" s="205"/>
      <c r="H3510" s="205"/>
      <c r="I3510" s="205"/>
      <c r="J3510" s="205"/>
      <c r="K3510" s="205"/>
      <c r="L3510" s="205"/>
      <c r="M3510" s="205"/>
      <c r="N3510" s="205"/>
      <c r="O3510" s="205"/>
      <c r="P3510" s="205"/>
      <c r="Q3510" s="205"/>
      <c r="R3510" s="205"/>
      <c r="S3510" s="205"/>
      <c r="T3510" s="205"/>
      <c r="X3510" s="205"/>
      <c r="Y3510" s="205"/>
      <c r="AG3510" s="787"/>
    </row>
    <row r="3511" spans="1:33" x14ac:dyDescent="0.2">
      <c r="A3511" s="205"/>
      <c r="B3511" s="205"/>
      <c r="C3511" s="205"/>
      <c r="D3511" s="205"/>
      <c r="E3511" s="205"/>
      <c r="F3511" s="205"/>
      <c r="G3511" s="205"/>
      <c r="H3511" s="205"/>
      <c r="I3511" s="205"/>
      <c r="J3511" s="205"/>
      <c r="K3511" s="205"/>
      <c r="L3511" s="205"/>
      <c r="M3511" s="205"/>
      <c r="N3511" s="205"/>
      <c r="O3511" s="205"/>
      <c r="P3511" s="205"/>
      <c r="Q3511" s="205"/>
      <c r="R3511" s="205"/>
      <c r="S3511" s="205"/>
      <c r="T3511" s="205"/>
      <c r="X3511" s="205"/>
      <c r="Y3511" s="205"/>
      <c r="AG3511" s="787"/>
    </row>
    <row r="3512" spans="1:33" x14ac:dyDescent="0.2">
      <c r="A3512" s="205"/>
      <c r="B3512" s="205"/>
      <c r="C3512" s="205"/>
      <c r="D3512" s="205"/>
      <c r="E3512" s="205"/>
      <c r="F3512" s="205"/>
      <c r="G3512" s="205"/>
      <c r="H3512" s="205"/>
      <c r="I3512" s="205"/>
      <c r="J3512" s="205"/>
      <c r="K3512" s="205"/>
      <c r="L3512" s="205"/>
      <c r="M3512" s="205"/>
      <c r="N3512" s="205"/>
      <c r="O3512" s="205"/>
      <c r="P3512" s="205"/>
      <c r="Q3512" s="205"/>
      <c r="R3512" s="205"/>
      <c r="S3512" s="205"/>
      <c r="T3512" s="205"/>
      <c r="X3512" s="205"/>
      <c r="Y3512" s="205"/>
      <c r="AG3512" s="787"/>
    </row>
    <row r="3513" spans="1:33" x14ac:dyDescent="0.2">
      <c r="A3513" s="205"/>
      <c r="B3513" s="205"/>
      <c r="C3513" s="205"/>
      <c r="D3513" s="205"/>
      <c r="E3513" s="205"/>
      <c r="F3513" s="205"/>
      <c r="G3513" s="205"/>
      <c r="H3513" s="205"/>
      <c r="I3513" s="205"/>
      <c r="J3513" s="205"/>
      <c r="K3513" s="205"/>
      <c r="L3513" s="205"/>
      <c r="M3513" s="205"/>
      <c r="N3513" s="205"/>
      <c r="O3513" s="205"/>
      <c r="P3513" s="205"/>
      <c r="Q3513" s="205"/>
      <c r="R3513" s="205"/>
      <c r="S3513" s="205"/>
      <c r="T3513" s="205"/>
      <c r="X3513" s="205"/>
      <c r="Y3513" s="205"/>
      <c r="AG3513" s="787"/>
    </row>
    <row r="3514" spans="1:33" x14ac:dyDescent="0.2">
      <c r="A3514" s="205"/>
      <c r="B3514" s="205"/>
      <c r="C3514" s="205"/>
      <c r="D3514" s="205"/>
      <c r="E3514" s="205"/>
      <c r="F3514" s="205"/>
      <c r="G3514" s="205"/>
      <c r="H3514" s="205"/>
      <c r="I3514" s="205"/>
      <c r="J3514" s="205"/>
      <c r="K3514" s="205"/>
      <c r="L3514" s="205"/>
      <c r="M3514" s="205"/>
      <c r="N3514" s="205"/>
      <c r="O3514" s="205"/>
      <c r="P3514" s="205"/>
      <c r="Q3514" s="205"/>
      <c r="R3514" s="205"/>
      <c r="S3514" s="205"/>
      <c r="T3514" s="205"/>
      <c r="X3514" s="205"/>
      <c r="Y3514" s="205"/>
      <c r="AG3514" s="787"/>
    </row>
    <row r="3515" spans="1:33" x14ac:dyDescent="0.2">
      <c r="A3515" s="205"/>
      <c r="B3515" s="205"/>
      <c r="C3515" s="205"/>
      <c r="D3515" s="205"/>
      <c r="E3515" s="205"/>
      <c r="F3515" s="205"/>
      <c r="G3515" s="205"/>
      <c r="H3515" s="205"/>
      <c r="I3515" s="205"/>
      <c r="J3515" s="205"/>
      <c r="K3515" s="205"/>
      <c r="L3515" s="205"/>
      <c r="M3515" s="205"/>
      <c r="N3515" s="205"/>
      <c r="O3515" s="205"/>
      <c r="P3515" s="205"/>
      <c r="Q3515" s="205"/>
      <c r="R3515" s="205"/>
      <c r="S3515" s="205"/>
      <c r="T3515" s="205"/>
      <c r="X3515" s="205"/>
      <c r="Y3515" s="205"/>
      <c r="AG3515" s="787"/>
    </row>
    <row r="3516" spans="1:33" x14ac:dyDescent="0.2">
      <c r="A3516" s="205"/>
      <c r="B3516" s="205"/>
      <c r="C3516" s="205"/>
      <c r="D3516" s="205"/>
      <c r="E3516" s="205"/>
      <c r="F3516" s="205"/>
      <c r="G3516" s="205"/>
      <c r="H3516" s="205"/>
      <c r="I3516" s="205"/>
      <c r="J3516" s="205"/>
      <c r="K3516" s="205"/>
      <c r="L3516" s="205"/>
      <c r="M3516" s="205"/>
      <c r="N3516" s="205"/>
      <c r="O3516" s="205"/>
      <c r="P3516" s="205"/>
      <c r="Q3516" s="205"/>
      <c r="R3516" s="205"/>
      <c r="S3516" s="205"/>
      <c r="T3516" s="205"/>
      <c r="X3516" s="205"/>
      <c r="Y3516" s="205"/>
      <c r="AG3516" s="787"/>
    </row>
    <row r="3517" spans="1:33" x14ac:dyDescent="0.2">
      <c r="A3517" s="205"/>
      <c r="B3517" s="205"/>
      <c r="C3517" s="205"/>
      <c r="D3517" s="205"/>
      <c r="E3517" s="205"/>
      <c r="F3517" s="205"/>
      <c r="G3517" s="205"/>
      <c r="H3517" s="205"/>
      <c r="I3517" s="205"/>
      <c r="J3517" s="205"/>
      <c r="K3517" s="205"/>
      <c r="L3517" s="205"/>
      <c r="M3517" s="205"/>
      <c r="N3517" s="205"/>
      <c r="O3517" s="205"/>
      <c r="P3517" s="205"/>
      <c r="Q3517" s="205"/>
      <c r="R3517" s="205"/>
      <c r="S3517" s="205"/>
      <c r="T3517" s="205"/>
      <c r="X3517" s="205"/>
      <c r="Y3517" s="205"/>
      <c r="AG3517" s="787"/>
    </row>
    <row r="3518" spans="1:33" x14ac:dyDescent="0.2">
      <c r="A3518" s="205"/>
      <c r="B3518" s="205"/>
      <c r="C3518" s="205"/>
      <c r="D3518" s="205"/>
      <c r="E3518" s="205"/>
      <c r="F3518" s="205"/>
      <c r="G3518" s="205"/>
      <c r="H3518" s="205"/>
      <c r="I3518" s="205"/>
      <c r="J3518" s="205"/>
      <c r="K3518" s="205"/>
      <c r="L3518" s="205"/>
      <c r="M3518" s="205"/>
      <c r="N3518" s="205"/>
      <c r="O3518" s="205"/>
      <c r="P3518" s="205"/>
      <c r="Q3518" s="205"/>
      <c r="R3518" s="205"/>
      <c r="S3518" s="205"/>
      <c r="T3518" s="205"/>
      <c r="X3518" s="205"/>
      <c r="Y3518" s="205"/>
      <c r="AG3518" s="787"/>
    </row>
    <row r="3519" spans="1:33" x14ac:dyDescent="0.2">
      <c r="A3519" s="205"/>
      <c r="B3519" s="205"/>
      <c r="C3519" s="205"/>
      <c r="D3519" s="205"/>
      <c r="E3519" s="205"/>
      <c r="F3519" s="205"/>
      <c r="G3519" s="205"/>
      <c r="H3519" s="205"/>
      <c r="I3519" s="205"/>
      <c r="J3519" s="205"/>
      <c r="K3519" s="205"/>
      <c r="L3519" s="205"/>
      <c r="M3519" s="205"/>
      <c r="N3519" s="205"/>
      <c r="O3519" s="205"/>
      <c r="P3519" s="205"/>
      <c r="Q3519" s="205"/>
      <c r="R3519" s="205"/>
      <c r="S3519" s="205"/>
      <c r="T3519" s="205"/>
      <c r="X3519" s="205"/>
      <c r="Y3519" s="205"/>
      <c r="AG3519" s="787"/>
    </row>
    <row r="3520" spans="1:33" x14ac:dyDescent="0.2">
      <c r="A3520" s="205"/>
      <c r="B3520" s="205"/>
      <c r="C3520" s="205"/>
      <c r="D3520" s="205"/>
      <c r="E3520" s="205"/>
      <c r="F3520" s="205"/>
      <c r="G3520" s="205"/>
      <c r="H3520" s="205"/>
      <c r="I3520" s="205"/>
      <c r="J3520" s="205"/>
      <c r="K3520" s="205"/>
      <c r="L3520" s="205"/>
      <c r="M3520" s="205"/>
      <c r="N3520" s="205"/>
      <c r="O3520" s="205"/>
      <c r="P3520" s="205"/>
      <c r="Q3520" s="205"/>
      <c r="R3520" s="205"/>
      <c r="S3520" s="205"/>
      <c r="T3520" s="205"/>
      <c r="X3520" s="205"/>
      <c r="Y3520" s="205"/>
      <c r="AG3520" s="787"/>
    </row>
    <row r="3521" spans="1:33" x14ac:dyDescent="0.2">
      <c r="A3521" s="205"/>
      <c r="B3521" s="205"/>
      <c r="C3521" s="205"/>
      <c r="D3521" s="205"/>
      <c r="E3521" s="205"/>
      <c r="F3521" s="205"/>
      <c r="G3521" s="205"/>
      <c r="H3521" s="205"/>
      <c r="I3521" s="205"/>
      <c r="J3521" s="205"/>
      <c r="K3521" s="205"/>
      <c r="L3521" s="205"/>
      <c r="M3521" s="205"/>
      <c r="N3521" s="205"/>
      <c r="O3521" s="205"/>
      <c r="P3521" s="205"/>
      <c r="Q3521" s="205"/>
      <c r="R3521" s="205"/>
      <c r="S3521" s="205"/>
      <c r="T3521" s="205"/>
      <c r="X3521" s="205"/>
      <c r="Y3521" s="205"/>
      <c r="AG3521" s="787"/>
    </row>
    <row r="3522" spans="1:33" x14ac:dyDescent="0.2">
      <c r="A3522" s="205"/>
      <c r="B3522" s="205"/>
      <c r="C3522" s="205"/>
      <c r="D3522" s="205"/>
      <c r="E3522" s="205"/>
      <c r="F3522" s="205"/>
      <c r="G3522" s="205"/>
      <c r="H3522" s="205"/>
      <c r="I3522" s="205"/>
      <c r="J3522" s="205"/>
      <c r="K3522" s="205"/>
      <c r="L3522" s="205"/>
      <c r="M3522" s="205"/>
      <c r="N3522" s="205"/>
      <c r="O3522" s="205"/>
      <c r="P3522" s="205"/>
      <c r="Q3522" s="205"/>
      <c r="R3522" s="205"/>
      <c r="S3522" s="205"/>
      <c r="T3522" s="205"/>
      <c r="X3522" s="205"/>
      <c r="Y3522" s="205"/>
      <c r="AG3522" s="787"/>
    </row>
    <row r="3523" spans="1:33" x14ac:dyDescent="0.2">
      <c r="A3523" s="205"/>
      <c r="B3523" s="205"/>
      <c r="C3523" s="205"/>
      <c r="D3523" s="205"/>
      <c r="E3523" s="205"/>
      <c r="F3523" s="205"/>
      <c r="G3523" s="205"/>
      <c r="H3523" s="205"/>
      <c r="I3523" s="205"/>
      <c r="J3523" s="205"/>
      <c r="K3523" s="205"/>
      <c r="L3523" s="205"/>
      <c r="M3523" s="205"/>
      <c r="N3523" s="205"/>
      <c r="O3523" s="205"/>
      <c r="P3523" s="205"/>
      <c r="Q3523" s="205"/>
      <c r="R3523" s="205"/>
      <c r="S3523" s="205"/>
      <c r="T3523" s="205"/>
      <c r="X3523" s="205"/>
      <c r="Y3523" s="205"/>
      <c r="AG3523" s="787"/>
    </row>
    <row r="3524" spans="1:33" x14ac:dyDescent="0.2">
      <c r="A3524" s="205"/>
      <c r="B3524" s="205"/>
      <c r="C3524" s="205"/>
      <c r="D3524" s="205"/>
      <c r="E3524" s="205"/>
      <c r="F3524" s="205"/>
      <c r="G3524" s="205"/>
      <c r="H3524" s="205"/>
      <c r="I3524" s="205"/>
      <c r="J3524" s="205"/>
      <c r="K3524" s="205"/>
      <c r="L3524" s="205"/>
      <c r="M3524" s="205"/>
      <c r="N3524" s="205"/>
      <c r="O3524" s="205"/>
      <c r="P3524" s="205"/>
      <c r="Q3524" s="205"/>
      <c r="R3524" s="205"/>
      <c r="S3524" s="205"/>
      <c r="T3524" s="205"/>
      <c r="X3524" s="205"/>
      <c r="Y3524" s="205"/>
      <c r="AG3524" s="787"/>
    </row>
    <row r="3525" spans="1:33" x14ac:dyDescent="0.2">
      <c r="A3525" s="205"/>
      <c r="B3525" s="205"/>
      <c r="C3525" s="205"/>
      <c r="D3525" s="205"/>
      <c r="E3525" s="205"/>
      <c r="F3525" s="205"/>
      <c r="G3525" s="205"/>
      <c r="H3525" s="205"/>
      <c r="I3525" s="205"/>
      <c r="J3525" s="205"/>
      <c r="K3525" s="205"/>
      <c r="L3525" s="205"/>
      <c r="M3525" s="205"/>
      <c r="N3525" s="205"/>
      <c r="O3525" s="205"/>
      <c r="P3525" s="205"/>
      <c r="Q3525" s="205"/>
      <c r="R3525" s="205"/>
      <c r="S3525" s="205"/>
      <c r="T3525" s="205"/>
      <c r="X3525" s="205"/>
      <c r="Y3525" s="205"/>
      <c r="AG3525" s="787"/>
    </row>
    <row r="3526" spans="1:33" x14ac:dyDescent="0.2">
      <c r="A3526" s="205"/>
      <c r="B3526" s="205"/>
      <c r="C3526" s="205"/>
      <c r="D3526" s="205"/>
      <c r="E3526" s="205"/>
      <c r="F3526" s="205"/>
      <c r="G3526" s="205"/>
      <c r="H3526" s="205"/>
      <c r="I3526" s="205"/>
      <c r="J3526" s="205"/>
      <c r="K3526" s="205"/>
      <c r="L3526" s="205"/>
      <c r="M3526" s="205"/>
      <c r="N3526" s="205"/>
      <c r="O3526" s="205"/>
      <c r="P3526" s="205"/>
      <c r="Q3526" s="205"/>
      <c r="R3526" s="205"/>
      <c r="S3526" s="205"/>
      <c r="T3526" s="205"/>
      <c r="X3526" s="205"/>
      <c r="Y3526" s="205"/>
      <c r="AG3526" s="787"/>
    </row>
    <row r="3527" spans="1:33" x14ac:dyDescent="0.2">
      <c r="A3527" s="205"/>
      <c r="B3527" s="205"/>
      <c r="C3527" s="205"/>
      <c r="D3527" s="205"/>
      <c r="E3527" s="205"/>
      <c r="F3527" s="205"/>
      <c r="G3527" s="205"/>
      <c r="H3527" s="205"/>
      <c r="I3527" s="205"/>
      <c r="J3527" s="205"/>
      <c r="K3527" s="205"/>
      <c r="L3527" s="205"/>
      <c r="M3527" s="205"/>
      <c r="N3527" s="205"/>
      <c r="O3527" s="205"/>
      <c r="P3527" s="205"/>
      <c r="Q3527" s="205"/>
      <c r="R3527" s="205"/>
      <c r="S3527" s="205"/>
      <c r="T3527" s="205"/>
      <c r="X3527" s="205"/>
      <c r="Y3527" s="205"/>
      <c r="AG3527" s="787"/>
    </row>
    <row r="3528" spans="1:33" x14ac:dyDescent="0.2">
      <c r="A3528" s="205"/>
      <c r="B3528" s="205"/>
      <c r="C3528" s="205"/>
      <c r="D3528" s="205"/>
      <c r="E3528" s="205"/>
      <c r="F3528" s="205"/>
      <c r="G3528" s="205"/>
      <c r="H3528" s="205"/>
      <c r="I3528" s="205"/>
      <c r="J3528" s="205"/>
      <c r="K3528" s="205"/>
      <c r="L3528" s="205"/>
      <c r="M3528" s="205"/>
      <c r="N3528" s="205"/>
      <c r="O3528" s="205"/>
      <c r="P3528" s="205"/>
      <c r="Q3528" s="205"/>
      <c r="R3528" s="205"/>
      <c r="S3528" s="205"/>
      <c r="T3528" s="205"/>
      <c r="X3528" s="205"/>
      <c r="Y3528" s="205"/>
      <c r="AG3528" s="787"/>
    </row>
    <row r="3529" spans="1:33" x14ac:dyDescent="0.2">
      <c r="A3529" s="205"/>
      <c r="B3529" s="205"/>
      <c r="C3529" s="205"/>
      <c r="D3529" s="205"/>
      <c r="E3529" s="205"/>
      <c r="F3529" s="205"/>
      <c r="G3529" s="205"/>
      <c r="H3529" s="205"/>
      <c r="I3529" s="205"/>
      <c r="J3529" s="205"/>
      <c r="K3529" s="205"/>
      <c r="L3529" s="205"/>
      <c r="M3529" s="205"/>
      <c r="N3529" s="205"/>
      <c r="O3529" s="205"/>
      <c r="P3529" s="205"/>
      <c r="Q3529" s="205"/>
      <c r="R3529" s="205"/>
      <c r="S3529" s="205"/>
      <c r="T3529" s="205"/>
      <c r="X3529" s="205"/>
      <c r="Y3529" s="205"/>
      <c r="AG3529" s="787"/>
    </row>
    <row r="3530" spans="1:33" x14ac:dyDescent="0.2">
      <c r="A3530" s="205"/>
      <c r="B3530" s="205"/>
      <c r="C3530" s="205"/>
      <c r="D3530" s="205"/>
      <c r="E3530" s="205"/>
      <c r="F3530" s="205"/>
      <c r="G3530" s="205"/>
      <c r="H3530" s="205"/>
      <c r="I3530" s="205"/>
      <c r="J3530" s="205"/>
      <c r="K3530" s="205"/>
      <c r="L3530" s="205"/>
      <c r="M3530" s="205"/>
      <c r="N3530" s="205"/>
      <c r="O3530" s="205"/>
      <c r="P3530" s="205"/>
      <c r="Q3530" s="205"/>
      <c r="R3530" s="205"/>
      <c r="S3530" s="205"/>
      <c r="T3530" s="205"/>
      <c r="X3530" s="205"/>
      <c r="Y3530" s="205"/>
      <c r="AG3530" s="787"/>
    </row>
    <row r="3531" spans="1:33" x14ac:dyDescent="0.2">
      <c r="A3531" s="205"/>
      <c r="B3531" s="205"/>
      <c r="C3531" s="205"/>
      <c r="D3531" s="205"/>
      <c r="E3531" s="205"/>
      <c r="F3531" s="205"/>
      <c r="G3531" s="205"/>
      <c r="H3531" s="205"/>
      <c r="I3531" s="205"/>
      <c r="J3531" s="205"/>
      <c r="K3531" s="205"/>
      <c r="L3531" s="205"/>
      <c r="M3531" s="205"/>
      <c r="N3531" s="205"/>
      <c r="O3531" s="205"/>
      <c r="P3531" s="205"/>
      <c r="Q3531" s="205"/>
      <c r="R3531" s="205"/>
      <c r="S3531" s="205"/>
      <c r="T3531" s="205"/>
      <c r="X3531" s="205"/>
      <c r="Y3531" s="205"/>
      <c r="AG3531" s="787"/>
    </row>
    <row r="3532" spans="1:33" x14ac:dyDescent="0.2">
      <c r="A3532" s="205"/>
      <c r="B3532" s="205"/>
      <c r="C3532" s="205"/>
      <c r="D3532" s="205"/>
      <c r="E3532" s="205"/>
      <c r="F3532" s="205"/>
      <c r="G3532" s="205"/>
      <c r="H3532" s="205"/>
      <c r="I3532" s="205"/>
      <c r="J3532" s="205"/>
      <c r="K3532" s="205"/>
      <c r="L3532" s="205"/>
      <c r="M3532" s="205"/>
      <c r="N3532" s="205"/>
      <c r="O3532" s="205"/>
      <c r="P3532" s="205"/>
      <c r="Q3532" s="205"/>
      <c r="R3532" s="205"/>
      <c r="S3532" s="205"/>
      <c r="T3532" s="205"/>
      <c r="X3532" s="205"/>
      <c r="Y3532" s="205"/>
      <c r="AG3532" s="787"/>
    </row>
    <row r="3533" spans="1:33" x14ac:dyDescent="0.2">
      <c r="A3533" s="205"/>
      <c r="B3533" s="205"/>
      <c r="C3533" s="205"/>
      <c r="D3533" s="205"/>
      <c r="E3533" s="205"/>
      <c r="F3533" s="205"/>
      <c r="G3533" s="205"/>
      <c r="H3533" s="205"/>
      <c r="I3533" s="205"/>
      <c r="J3533" s="205"/>
      <c r="K3533" s="205"/>
      <c r="L3533" s="205"/>
      <c r="M3533" s="205"/>
      <c r="N3533" s="205"/>
      <c r="O3533" s="205"/>
      <c r="P3533" s="205"/>
      <c r="Q3533" s="205"/>
      <c r="R3533" s="205"/>
      <c r="S3533" s="205"/>
      <c r="T3533" s="205"/>
      <c r="X3533" s="205"/>
      <c r="Y3533" s="205"/>
      <c r="AG3533" s="787"/>
    </row>
    <row r="3534" spans="1:33" x14ac:dyDescent="0.2">
      <c r="A3534" s="205"/>
      <c r="B3534" s="205"/>
      <c r="C3534" s="205"/>
      <c r="D3534" s="205"/>
      <c r="E3534" s="205"/>
      <c r="F3534" s="205"/>
      <c r="G3534" s="205"/>
      <c r="H3534" s="205"/>
      <c r="I3534" s="205"/>
      <c r="J3534" s="205"/>
      <c r="K3534" s="205"/>
      <c r="L3534" s="205"/>
      <c r="M3534" s="205"/>
      <c r="N3534" s="205"/>
      <c r="O3534" s="205"/>
      <c r="P3534" s="205"/>
      <c r="Q3534" s="205"/>
      <c r="R3534" s="205"/>
      <c r="S3534" s="205"/>
      <c r="T3534" s="205"/>
      <c r="X3534" s="205"/>
      <c r="Y3534" s="205"/>
      <c r="AG3534" s="787"/>
    </row>
    <row r="3535" spans="1:33" x14ac:dyDescent="0.2">
      <c r="A3535" s="205"/>
      <c r="B3535" s="205"/>
      <c r="C3535" s="205"/>
      <c r="D3535" s="205"/>
      <c r="E3535" s="205"/>
      <c r="F3535" s="205"/>
      <c r="G3535" s="205"/>
      <c r="H3535" s="205"/>
      <c r="I3535" s="205"/>
      <c r="J3535" s="205"/>
      <c r="K3535" s="205"/>
      <c r="L3535" s="205"/>
      <c r="M3535" s="205"/>
      <c r="N3535" s="205"/>
      <c r="O3535" s="205"/>
      <c r="P3535" s="205"/>
      <c r="Q3535" s="205"/>
      <c r="R3535" s="205"/>
      <c r="S3535" s="205"/>
      <c r="T3535" s="205"/>
      <c r="X3535" s="205"/>
      <c r="Y3535" s="205"/>
      <c r="AG3535" s="787"/>
    </row>
    <row r="3536" spans="1:33" x14ac:dyDescent="0.2">
      <c r="A3536" s="205"/>
      <c r="B3536" s="205"/>
      <c r="C3536" s="205"/>
      <c r="D3536" s="205"/>
      <c r="E3536" s="205"/>
      <c r="F3536" s="205"/>
      <c r="G3536" s="205"/>
      <c r="H3536" s="205"/>
      <c r="I3536" s="205"/>
      <c r="J3536" s="205"/>
      <c r="K3536" s="205"/>
      <c r="L3536" s="205"/>
      <c r="M3536" s="205"/>
      <c r="N3536" s="205"/>
      <c r="O3536" s="205"/>
      <c r="P3536" s="205"/>
      <c r="Q3536" s="205"/>
      <c r="R3536" s="205"/>
      <c r="S3536" s="205"/>
      <c r="T3536" s="205"/>
      <c r="X3536" s="205"/>
      <c r="Y3536" s="205"/>
      <c r="AG3536" s="787"/>
    </row>
    <row r="3537" spans="1:33" x14ac:dyDescent="0.2">
      <c r="A3537" s="205"/>
      <c r="B3537" s="205"/>
      <c r="C3537" s="205"/>
      <c r="D3537" s="205"/>
      <c r="E3537" s="205"/>
      <c r="F3537" s="205"/>
      <c r="G3537" s="205"/>
      <c r="H3537" s="205"/>
      <c r="I3537" s="205"/>
      <c r="J3537" s="205"/>
      <c r="K3537" s="205"/>
      <c r="L3537" s="205"/>
      <c r="M3537" s="205"/>
      <c r="N3537" s="205"/>
      <c r="O3537" s="205"/>
      <c r="P3537" s="205"/>
      <c r="Q3537" s="205"/>
      <c r="R3537" s="205"/>
      <c r="S3537" s="205"/>
      <c r="T3537" s="205"/>
      <c r="X3537" s="205"/>
      <c r="Y3537" s="205"/>
      <c r="AG3537" s="787"/>
    </row>
    <row r="3538" spans="1:33" x14ac:dyDescent="0.2">
      <c r="A3538" s="205"/>
      <c r="B3538" s="205"/>
      <c r="C3538" s="205"/>
      <c r="D3538" s="205"/>
      <c r="E3538" s="205"/>
      <c r="F3538" s="205"/>
      <c r="G3538" s="205"/>
      <c r="H3538" s="205"/>
      <c r="I3538" s="205"/>
      <c r="J3538" s="205"/>
      <c r="K3538" s="205"/>
      <c r="L3538" s="205"/>
      <c r="M3538" s="205"/>
      <c r="N3538" s="205"/>
      <c r="O3538" s="205"/>
      <c r="P3538" s="205"/>
      <c r="Q3538" s="205"/>
      <c r="R3538" s="205"/>
      <c r="S3538" s="205"/>
      <c r="T3538" s="205"/>
      <c r="X3538" s="205"/>
      <c r="Y3538" s="205"/>
      <c r="AG3538" s="787"/>
    </row>
    <row r="3539" spans="1:33" x14ac:dyDescent="0.2">
      <c r="A3539" s="205"/>
      <c r="B3539" s="205"/>
      <c r="C3539" s="205"/>
      <c r="D3539" s="205"/>
      <c r="E3539" s="205"/>
      <c r="F3539" s="205"/>
      <c r="G3539" s="205"/>
      <c r="H3539" s="205"/>
      <c r="I3539" s="205"/>
      <c r="J3539" s="205"/>
      <c r="K3539" s="205"/>
      <c r="L3539" s="205"/>
      <c r="M3539" s="205"/>
      <c r="N3539" s="205"/>
      <c r="O3539" s="205"/>
      <c r="P3539" s="205"/>
      <c r="Q3539" s="205"/>
      <c r="R3539" s="205"/>
      <c r="S3539" s="205"/>
      <c r="T3539" s="205"/>
      <c r="X3539" s="205"/>
      <c r="Y3539" s="205"/>
      <c r="AG3539" s="787"/>
    </row>
    <row r="3540" spans="1:33" x14ac:dyDescent="0.2">
      <c r="A3540" s="205"/>
      <c r="B3540" s="205"/>
      <c r="C3540" s="205"/>
      <c r="D3540" s="205"/>
      <c r="E3540" s="205"/>
      <c r="F3540" s="205"/>
      <c r="G3540" s="205"/>
      <c r="H3540" s="205"/>
      <c r="I3540" s="205"/>
      <c r="J3540" s="205"/>
      <c r="K3540" s="205"/>
      <c r="L3540" s="205"/>
      <c r="M3540" s="205"/>
      <c r="N3540" s="205"/>
      <c r="O3540" s="205"/>
      <c r="P3540" s="205"/>
      <c r="Q3540" s="205"/>
      <c r="R3540" s="205"/>
      <c r="S3540" s="205"/>
      <c r="T3540" s="205"/>
      <c r="X3540" s="205"/>
      <c r="Y3540" s="205"/>
      <c r="AG3540" s="787"/>
    </row>
    <row r="3541" spans="1:33" x14ac:dyDescent="0.2">
      <c r="A3541" s="205"/>
      <c r="B3541" s="205"/>
      <c r="C3541" s="205"/>
      <c r="D3541" s="205"/>
      <c r="E3541" s="205"/>
      <c r="F3541" s="205"/>
      <c r="G3541" s="205"/>
      <c r="H3541" s="205"/>
      <c r="I3541" s="205"/>
      <c r="J3541" s="205"/>
      <c r="K3541" s="205"/>
      <c r="L3541" s="205"/>
      <c r="M3541" s="205"/>
      <c r="N3541" s="205"/>
      <c r="O3541" s="205"/>
      <c r="P3541" s="205"/>
      <c r="Q3541" s="205"/>
      <c r="R3541" s="205"/>
      <c r="S3541" s="205"/>
      <c r="T3541" s="205"/>
      <c r="X3541" s="205"/>
      <c r="Y3541" s="205"/>
      <c r="AG3541" s="787"/>
    </row>
    <row r="3542" spans="1:33" x14ac:dyDescent="0.2">
      <c r="A3542" s="205"/>
      <c r="B3542" s="205"/>
      <c r="C3542" s="205"/>
      <c r="D3542" s="205"/>
      <c r="E3542" s="205"/>
      <c r="F3542" s="205"/>
      <c r="G3542" s="205"/>
      <c r="H3542" s="205"/>
      <c r="I3542" s="205"/>
      <c r="J3542" s="205"/>
      <c r="K3542" s="205"/>
      <c r="L3542" s="205"/>
      <c r="M3542" s="205"/>
      <c r="N3542" s="205"/>
      <c r="O3542" s="205"/>
      <c r="P3542" s="205"/>
      <c r="Q3542" s="205"/>
      <c r="R3542" s="205"/>
      <c r="S3542" s="205"/>
      <c r="T3542" s="205"/>
      <c r="X3542" s="205"/>
      <c r="Y3542" s="205"/>
      <c r="AG3542" s="787"/>
    </row>
    <row r="3543" spans="1:33" x14ac:dyDescent="0.2">
      <c r="A3543" s="205"/>
      <c r="B3543" s="205"/>
      <c r="C3543" s="205"/>
      <c r="D3543" s="205"/>
      <c r="E3543" s="205"/>
      <c r="F3543" s="205"/>
      <c r="G3543" s="205"/>
      <c r="H3543" s="205"/>
      <c r="I3543" s="205"/>
      <c r="J3543" s="205"/>
      <c r="K3543" s="205"/>
      <c r="L3543" s="205"/>
      <c r="M3543" s="205"/>
      <c r="N3543" s="205"/>
      <c r="O3543" s="205"/>
      <c r="P3543" s="205"/>
      <c r="Q3543" s="205"/>
      <c r="R3543" s="205"/>
      <c r="S3543" s="205"/>
      <c r="T3543" s="205"/>
      <c r="X3543" s="205"/>
      <c r="Y3543" s="205"/>
      <c r="AG3543" s="787"/>
    </row>
    <row r="3544" spans="1:33" x14ac:dyDescent="0.2">
      <c r="A3544" s="205"/>
      <c r="B3544" s="205"/>
      <c r="C3544" s="205"/>
      <c r="D3544" s="205"/>
      <c r="E3544" s="205"/>
      <c r="F3544" s="205"/>
      <c r="G3544" s="205"/>
      <c r="H3544" s="205"/>
      <c r="I3544" s="205"/>
      <c r="J3544" s="205"/>
      <c r="K3544" s="205"/>
      <c r="L3544" s="205"/>
      <c r="M3544" s="205"/>
      <c r="N3544" s="205"/>
      <c r="O3544" s="205"/>
      <c r="P3544" s="205"/>
      <c r="Q3544" s="205"/>
      <c r="R3544" s="205"/>
      <c r="S3544" s="205"/>
      <c r="T3544" s="205"/>
      <c r="X3544" s="205"/>
      <c r="Y3544" s="205"/>
      <c r="AG3544" s="787"/>
    </row>
    <row r="3545" spans="1:33" x14ac:dyDescent="0.2">
      <c r="A3545" s="205"/>
      <c r="B3545" s="205"/>
      <c r="C3545" s="205"/>
      <c r="D3545" s="205"/>
      <c r="E3545" s="205"/>
      <c r="F3545" s="205"/>
      <c r="G3545" s="205"/>
      <c r="H3545" s="205"/>
      <c r="I3545" s="205"/>
      <c r="J3545" s="205"/>
      <c r="K3545" s="205"/>
      <c r="L3545" s="205"/>
      <c r="M3545" s="205"/>
      <c r="N3545" s="205"/>
      <c r="O3545" s="205"/>
      <c r="P3545" s="205"/>
      <c r="Q3545" s="205"/>
      <c r="R3545" s="205"/>
      <c r="S3545" s="205"/>
      <c r="T3545" s="205"/>
      <c r="X3545" s="205"/>
      <c r="Y3545" s="205"/>
      <c r="AG3545" s="787"/>
    </row>
    <row r="3546" spans="1:33" x14ac:dyDescent="0.2">
      <c r="A3546" s="205"/>
      <c r="B3546" s="205"/>
      <c r="C3546" s="205"/>
      <c r="D3546" s="205"/>
      <c r="E3546" s="205"/>
      <c r="F3546" s="205"/>
      <c r="G3546" s="205"/>
      <c r="H3546" s="205"/>
      <c r="I3546" s="205"/>
      <c r="J3546" s="205"/>
      <c r="K3546" s="205"/>
      <c r="L3546" s="205"/>
      <c r="M3546" s="205"/>
      <c r="N3546" s="205"/>
      <c r="O3546" s="205"/>
      <c r="P3546" s="205"/>
      <c r="Q3546" s="205"/>
      <c r="R3546" s="205"/>
      <c r="S3546" s="205"/>
      <c r="T3546" s="205"/>
      <c r="X3546" s="205"/>
      <c r="Y3546" s="205"/>
      <c r="AG3546" s="787"/>
    </row>
    <row r="3547" spans="1:33" x14ac:dyDescent="0.2">
      <c r="A3547" s="205"/>
      <c r="B3547" s="205"/>
      <c r="C3547" s="205"/>
      <c r="D3547" s="205"/>
      <c r="E3547" s="205"/>
      <c r="F3547" s="205"/>
      <c r="G3547" s="205"/>
      <c r="H3547" s="205"/>
      <c r="I3547" s="205"/>
      <c r="J3547" s="205"/>
      <c r="K3547" s="205"/>
      <c r="L3547" s="205"/>
      <c r="M3547" s="205"/>
      <c r="N3547" s="205"/>
      <c r="O3547" s="205"/>
      <c r="P3547" s="205"/>
      <c r="Q3547" s="205"/>
      <c r="R3547" s="205"/>
      <c r="S3547" s="205"/>
      <c r="T3547" s="205"/>
      <c r="X3547" s="205"/>
      <c r="Y3547" s="205"/>
      <c r="AG3547" s="787"/>
    </row>
    <row r="3548" spans="1:33" x14ac:dyDescent="0.2">
      <c r="A3548" s="205"/>
      <c r="B3548" s="205"/>
      <c r="C3548" s="205"/>
      <c r="D3548" s="205"/>
      <c r="E3548" s="205"/>
      <c r="F3548" s="205"/>
      <c r="G3548" s="205"/>
      <c r="H3548" s="205"/>
      <c r="I3548" s="205"/>
      <c r="J3548" s="205"/>
      <c r="K3548" s="205"/>
      <c r="L3548" s="205"/>
      <c r="M3548" s="205"/>
      <c r="N3548" s="205"/>
      <c r="O3548" s="205"/>
      <c r="P3548" s="205"/>
      <c r="Q3548" s="205"/>
      <c r="R3548" s="205"/>
      <c r="S3548" s="205"/>
      <c r="T3548" s="205"/>
      <c r="X3548" s="205"/>
      <c r="Y3548" s="205"/>
      <c r="AG3548" s="787"/>
    </row>
    <row r="3549" spans="1:33" x14ac:dyDescent="0.2">
      <c r="A3549" s="205"/>
      <c r="B3549" s="205"/>
      <c r="C3549" s="205"/>
      <c r="D3549" s="205"/>
      <c r="E3549" s="205"/>
      <c r="F3549" s="205"/>
      <c r="G3549" s="205"/>
      <c r="H3549" s="205"/>
      <c r="I3549" s="205"/>
      <c r="J3549" s="205"/>
      <c r="K3549" s="205"/>
      <c r="L3549" s="205"/>
      <c r="M3549" s="205"/>
      <c r="N3549" s="205"/>
      <c r="O3549" s="205"/>
      <c r="P3549" s="205"/>
      <c r="Q3549" s="205"/>
      <c r="R3549" s="205"/>
      <c r="S3549" s="205"/>
      <c r="T3549" s="205"/>
      <c r="X3549" s="205"/>
      <c r="Y3549" s="205"/>
      <c r="AG3549" s="787"/>
    </row>
    <row r="3550" spans="1:33" x14ac:dyDescent="0.2">
      <c r="A3550" s="205"/>
      <c r="B3550" s="205"/>
      <c r="C3550" s="205"/>
      <c r="D3550" s="205"/>
      <c r="E3550" s="205"/>
      <c r="F3550" s="205"/>
      <c r="G3550" s="205"/>
      <c r="H3550" s="205"/>
      <c r="I3550" s="205"/>
      <c r="J3550" s="205"/>
      <c r="K3550" s="205"/>
      <c r="L3550" s="205"/>
      <c r="M3550" s="205"/>
      <c r="N3550" s="205"/>
      <c r="O3550" s="205"/>
      <c r="P3550" s="205"/>
      <c r="Q3550" s="205"/>
      <c r="R3550" s="205"/>
      <c r="S3550" s="205"/>
      <c r="T3550" s="205"/>
      <c r="X3550" s="205"/>
      <c r="Y3550" s="205"/>
      <c r="AG3550" s="787"/>
    </row>
    <row r="3551" spans="1:33" x14ac:dyDescent="0.2">
      <c r="A3551" s="205"/>
      <c r="B3551" s="205"/>
      <c r="C3551" s="205"/>
      <c r="D3551" s="205"/>
      <c r="E3551" s="205"/>
      <c r="F3551" s="205"/>
      <c r="G3551" s="205"/>
      <c r="H3551" s="205"/>
      <c r="I3551" s="205"/>
      <c r="J3551" s="205"/>
      <c r="K3551" s="205"/>
      <c r="L3551" s="205"/>
      <c r="M3551" s="205"/>
      <c r="N3551" s="205"/>
      <c r="O3551" s="205"/>
      <c r="P3551" s="205"/>
      <c r="Q3551" s="205"/>
      <c r="R3551" s="205"/>
      <c r="S3551" s="205"/>
      <c r="T3551" s="205"/>
      <c r="X3551" s="205"/>
      <c r="Y3551" s="205"/>
      <c r="AG3551" s="787"/>
    </row>
    <row r="3552" spans="1:33" x14ac:dyDescent="0.2">
      <c r="A3552" s="205"/>
      <c r="B3552" s="205"/>
      <c r="C3552" s="205"/>
      <c r="D3552" s="205"/>
      <c r="E3552" s="205"/>
      <c r="F3552" s="205"/>
      <c r="G3552" s="205"/>
      <c r="H3552" s="205"/>
      <c r="I3552" s="205"/>
      <c r="J3552" s="205"/>
      <c r="K3552" s="205"/>
      <c r="L3552" s="205"/>
      <c r="M3552" s="205"/>
      <c r="N3552" s="205"/>
      <c r="O3552" s="205"/>
      <c r="P3552" s="205"/>
      <c r="Q3552" s="205"/>
      <c r="R3552" s="205"/>
      <c r="S3552" s="205"/>
      <c r="T3552" s="205"/>
      <c r="X3552" s="205"/>
      <c r="Y3552" s="205"/>
      <c r="AG3552" s="787"/>
    </row>
    <row r="3553" spans="1:33" x14ac:dyDescent="0.2">
      <c r="A3553" s="205"/>
      <c r="B3553" s="205"/>
      <c r="C3553" s="205"/>
      <c r="D3553" s="205"/>
      <c r="E3553" s="205"/>
      <c r="F3553" s="205"/>
      <c r="G3553" s="205"/>
      <c r="H3553" s="205"/>
      <c r="I3553" s="205"/>
      <c r="J3553" s="205"/>
      <c r="K3553" s="205"/>
      <c r="L3553" s="205"/>
      <c r="M3553" s="205"/>
      <c r="N3553" s="205"/>
      <c r="O3553" s="205"/>
      <c r="P3553" s="205"/>
      <c r="Q3553" s="205"/>
      <c r="R3553" s="205"/>
      <c r="S3553" s="205"/>
      <c r="T3553" s="205"/>
      <c r="X3553" s="205"/>
      <c r="Y3553" s="205"/>
      <c r="AG3553" s="787"/>
    </row>
    <row r="3554" spans="1:33" x14ac:dyDescent="0.2">
      <c r="A3554" s="205"/>
      <c r="B3554" s="205"/>
      <c r="C3554" s="205"/>
      <c r="D3554" s="205"/>
      <c r="E3554" s="205"/>
      <c r="F3554" s="205"/>
      <c r="G3554" s="205"/>
      <c r="H3554" s="205"/>
      <c r="I3554" s="205"/>
      <c r="J3554" s="205"/>
      <c r="K3554" s="205"/>
      <c r="L3554" s="205"/>
      <c r="M3554" s="205"/>
      <c r="N3554" s="205"/>
      <c r="O3554" s="205"/>
      <c r="P3554" s="205"/>
      <c r="Q3554" s="205"/>
      <c r="R3554" s="205"/>
      <c r="S3554" s="205"/>
      <c r="T3554" s="205"/>
      <c r="X3554" s="205"/>
      <c r="Y3554" s="205"/>
      <c r="AG3554" s="787"/>
    </row>
    <row r="3555" spans="1:33" x14ac:dyDescent="0.2">
      <c r="A3555" s="205"/>
      <c r="B3555" s="205"/>
      <c r="C3555" s="205"/>
      <c r="D3555" s="205"/>
      <c r="E3555" s="205"/>
      <c r="F3555" s="205"/>
      <c r="G3555" s="205"/>
      <c r="H3555" s="205"/>
      <c r="I3555" s="205"/>
      <c r="J3555" s="205"/>
      <c r="K3555" s="205"/>
      <c r="L3555" s="205"/>
      <c r="M3555" s="205"/>
      <c r="N3555" s="205"/>
      <c r="O3555" s="205"/>
      <c r="P3555" s="205"/>
      <c r="Q3555" s="205"/>
      <c r="R3555" s="205"/>
      <c r="S3555" s="205"/>
      <c r="T3555" s="205"/>
      <c r="X3555" s="205"/>
      <c r="Y3555" s="205"/>
      <c r="AG3555" s="787"/>
    </row>
    <row r="3556" spans="1:33" x14ac:dyDescent="0.2">
      <c r="A3556" s="205"/>
      <c r="B3556" s="205"/>
      <c r="C3556" s="205"/>
      <c r="D3556" s="205"/>
      <c r="E3556" s="205"/>
      <c r="F3556" s="205"/>
      <c r="G3556" s="205"/>
      <c r="H3556" s="205"/>
      <c r="I3556" s="205"/>
      <c r="J3556" s="205"/>
      <c r="K3556" s="205"/>
      <c r="L3556" s="205"/>
      <c r="M3556" s="205"/>
      <c r="N3556" s="205"/>
      <c r="O3556" s="205"/>
      <c r="P3556" s="205"/>
      <c r="Q3556" s="205"/>
      <c r="R3556" s="205"/>
      <c r="S3556" s="205"/>
      <c r="T3556" s="205"/>
      <c r="X3556" s="205"/>
      <c r="Y3556" s="205"/>
      <c r="AG3556" s="787"/>
    </row>
    <row r="3557" spans="1:33" x14ac:dyDescent="0.2">
      <c r="A3557" s="205"/>
      <c r="B3557" s="205"/>
      <c r="C3557" s="205"/>
      <c r="D3557" s="205"/>
      <c r="E3557" s="205"/>
      <c r="F3557" s="205"/>
      <c r="G3557" s="205"/>
      <c r="H3557" s="205"/>
      <c r="I3557" s="205"/>
      <c r="J3557" s="205"/>
      <c r="K3557" s="205"/>
      <c r="L3557" s="205"/>
      <c r="M3557" s="205"/>
      <c r="N3557" s="205"/>
      <c r="O3557" s="205"/>
      <c r="P3557" s="205"/>
      <c r="Q3557" s="205"/>
      <c r="R3557" s="205"/>
      <c r="S3557" s="205"/>
      <c r="T3557" s="205"/>
      <c r="X3557" s="205"/>
      <c r="Y3557" s="205"/>
      <c r="AG3557" s="787"/>
    </row>
    <row r="3558" spans="1:33" x14ac:dyDescent="0.2">
      <c r="A3558" s="205"/>
      <c r="B3558" s="205"/>
      <c r="C3558" s="205"/>
      <c r="D3558" s="205"/>
      <c r="E3558" s="205"/>
      <c r="F3558" s="205"/>
      <c r="G3558" s="205"/>
      <c r="H3558" s="205"/>
      <c r="I3558" s="205"/>
      <c r="J3558" s="205"/>
      <c r="K3558" s="205"/>
      <c r="L3558" s="205"/>
      <c r="M3558" s="205"/>
      <c r="N3558" s="205"/>
      <c r="O3558" s="205"/>
      <c r="P3558" s="205"/>
      <c r="Q3558" s="205"/>
      <c r="R3558" s="205"/>
      <c r="S3558" s="205"/>
      <c r="T3558" s="205"/>
      <c r="X3558" s="205"/>
      <c r="Y3558" s="205"/>
      <c r="AG3558" s="787"/>
    </row>
    <row r="3559" spans="1:33" x14ac:dyDescent="0.2">
      <c r="A3559" s="205"/>
      <c r="B3559" s="205"/>
      <c r="C3559" s="205"/>
      <c r="D3559" s="205"/>
      <c r="E3559" s="205"/>
      <c r="F3559" s="205"/>
      <c r="G3559" s="205"/>
      <c r="H3559" s="205"/>
      <c r="I3559" s="205"/>
      <c r="J3559" s="205"/>
      <c r="K3559" s="205"/>
      <c r="L3559" s="205"/>
      <c r="M3559" s="205"/>
      <c r="N3559" s="205"/>
      <c r="O3559" s="205"/>
      <c r="P3559" s="205"/>
      <c r="Q3559" s="205"/>
      <c r="R3559" s="205"/>
      <c r="S3559" s="205"/>
      <c r="T3559" s="205"/>
      <c r="X3559" s="205"/>
      <c r="Y3559" s="205"/>
      <c r="AG3559" s="787"/>
    </row>
    <row r="3560" spans="1:33" x14ac:dyDescent="0.2">
      <c r="A3560" s="205"/>
      <c r="B3560" s="205"/>
      <c r="C3560" s="205"/>
      <c r="D3560" s="205"/>
      <c r="E3560" s="205"/>
      <c r="F3560" s="205"/>
      <c r="G3560" s="205"/>
      <c r="H3560" s="205"/>
      <c r="I3560" s="205"/>
      <c r="J3560" s="205"/>
      <c r="K3560" s="205"/>
      <c r="L3560" s="205"/>
      <c r="M3560" s="205"/>
      <c r="N3560" s="205"/>
      <c r="O3560" s="205"/>
      <c r="P3560" s="205"/>
      <c r="Q3560" s="205"/>
      <c r="R3560" s="205"/>
      <c r="S3560" s="205"/>
      <c r="T3560" s="205"/>
      <c r="X3560" s="205"/>
      <c r="Y3560" s="205"/>
      <c r="AG3560" s="787"/>
    </row>
    <row r="3561" spans="1:33" x14ac:dyDescent="0.2">
      <c r="A3561" s="205"/>
      <c r="B3561" s="205"/>
      <c r="C3561" s="205"/>
      <c r="D3561" s="205"/>
      <c r="E3561" s="205"/>
      <c r="F3561" s="205"/>
      <c r="G3561" s="205"/>
      <c r="H3561" s="205"/>
      <c r="I3561" s="205"/>
      <c r="J3561" s="205"/>
      <c r="K3561" s="205"/>
      <c r="L3561" s="205"/>
      <c r="M3561" s="205"/>
      <c r="N3561" s="205"/>
      <c r="O3561" s="205"/>
      <c r="P3561" s="205"/>
      <c r="Q3561" s="205"/>
      <c r="R3561" s="205"/>
      <c r="S3561" s="205"/>
      <c r="T3561" s="205"/>
      <c r="X3561" s="205"/>
      <c r="Y3561" s="205"/>
      <c r="AG3561" s="787"/>
    </row>
    <row r="3562" spans="1:33" x14ac:dyDescent="0.2">
      <c r="A3562" s="205"/>
      <c r="B3562" s="205"/>
      <c r="C3562" s="205"/>
      <c r="D3562" s="205"/>
      <c r="E3562" s="205"/>
      <c r="F3562" s="205"/>
      <c r="G3562" s="205"/>
      <c r="H3562" s="205"/>
      <c r="I3562" s="205"/>
      <c r="J3562" s="205"/>
      <c r="K3562" s="205"/>
      <c r="L3562" s="205"/>
      <c r="M3562" s="205"/>
      <c r="N3562" s="205"/>
      <c r="O3562" s="205"/>
      <c r="P3562" s="205"/>
      <c r="Q3562" s="205"/>
      <c r="R3562" s="205"/>
      <c r="S3562" s="205"/>
      <c r="T3562" s="205"/>
      <c r="X3562" s="205"/>
      <c r="Y3562" s="205"/>
      <c r="AG3562" s="787"/>
    </row>
    <row r="3563" spans="1:33" x14ac:dyDescent="0.2">
      <c r="A3563" s="205"/>
      <c r="B3563" s="205"/>
      <c r="C3563" s="205"/>
      <c r="D3563" s="205"/>
      <c r="E3563" s="205"/>
      <c r="F3563" s="205"/>
      <c r="G3563" s="205"/>
      <c r="H3563" s="205"/>
      <c r="I3563" s="205"/>
      <c r="J3563" s="205"/>
      <c r="K3563" s="205"/>
      <c r="L3563" s="205"/>
      <c r="M3563" s="205"/>
      <c r="N3563" s="205"/>
      <c r="O3563" s="205"/>
      <c r="P3563" s="205"/>
      <c r="Q3563" s="205"/>
      <c r="R3563" s="205"/>
      <c r="S3563" s="205"/>
      <c r="T3563" s="205"/>
      <c r="X3563" s="205"/>
      <c r="Y3563" s="205"/>
      <c r="AG3563" s="787"/>
    </row>
    <row r="3564" spans="1:33" x14ac:dyDescent="0.2">
      <c r="A3564" s="205"/>
      <c r="B3564" s="205"/>
      <c r="C3564" s="205"/>
      <c r="D3564" s="205"/>
      <c r="E3564" s="205"/>
      <c r="F3564" s="205"/>
      <c r="G3564" s="205"/>
      <c r="H3564" s="205"/>
      <c r="I3564" s="205"/>
      <c r="J3564" s="205"/>
      <c r="K3564" s="205"/>
      <c r="L3564" s="205"/>
      <c r="M3564" s="205"/>
      <c r="N3564" s="205"/>
      <c r="O3564" s="205"/>
      <c r="P3564" s="205"/>
      <c r="Q3564" s="205"/>
      <c r="R3564" s="205"/>
      <c r="S3564" s="205"/>
      <c r="T3564" s="205"/>
      <c r="X3564" s="205"/>
      <c r="Y3564" s="205"/>
      <c r="AG3564" s="787"/>
    </row>
    <row r="3565" spans="1:33" x14ac:dyDescent="0.2">
      <c r="A3565" s="205"/>
      <c r="B3565" s="205"/>
      <c r="C3565" s="205"/>
      <c r="D3565" s="205"/>
      <c r="E3565" s="205"/>
      <c r="F3565" s="205"/>
      <c r="G3565" s="205"/>
      <c r="H3565" s="205"/>
      <c r="I3565" s="205"/>
      <c r="J3565" s="205"/>
      <c r="K3565" s="205"/>
      <c r="L3565" s="205"/>
      <c r="M3565" s="205"/>
      <c r="N3565" s="205"/>
      <c r="O3565" s="205"/>
      <c r="P3565" s="205"/>
      <c r="Q3565" s="205"/>
      <c r="R3565" s="205"/>
      <c r="S3565" s="205"/>
      <c r="T3565" s="205"/>
      <c r="X3565" s="205"/>
      <c r="Y3565" s="205"/>
      <c r="AG3565" s="787"/>
    </row>
    <row r="3566" spans="1:33" x14ac:dyDescent="0.2">
      <c r="A3566" s="205"/>
      <c r="B3566" s="205"/>
      <c r="C3566" s="205"/>
      <c r="D3566" s="205"/>
      <c r="E3566" s="205"/>
      <c r="F3566" s="205"/>
      <c r="G3566" s="205"/>
      <c r="H3566" s="205"/>
      <c r="I3566" s="205"/>
      <c r="J3566" s="205"/>
      <c r="K3566" s="205"/>
      <c r="L3566" s="205"/>
      <c r="M3566" s="205"/>
      <c r="N3566" s="205"/>
      <c r="O3566" s="205"/>
      <c r="P3566" s="205"/>
      <c r="Q3566" s="205"/>
      <c r="R3566" s="205"/>
      <c r="S3566" s="205"/>
      <c r="T3566" s="205"/>
      <c r="X3566" s="205"/>
      <c r="Y3566" s="205"/>
      <c r="AG3566" s="787"/>
    </row>
    <row r="3567" spans="1:33" x14ac:dyDescent="0.2">
      <c r="A3567" s="205"/>
      <c r="B3567" s="205"/>
      <c r="C3567" s="205"/>
      <c r="D3567" s="205"/>
      <c r="E3567" s="205"/>
      <c r="F3567" s="205"/>
      <c r="G3567" s="205"/>
      <c r="H3567" s="205"/>
      <c r="I3567" s="205"/>
      <c r="J3567" s="205"/>
      <c r="K3567" s="205"/>
      <c r="L3567" s="205"/>
      <c r="M3567" s="205"/>
      <c r="N3567" s="205"/>
      <c r="O3567" s="205"/>
      <c r="P3567" s="205"/>
      <c r="Q3567" s="205"/>
      <c r="R3567" s="205"/>
      <c r="S3567" s="205"/>
      <c r="T3567" s="205"/>
      <c r="X3567" s="205"/>
      <c r="Y3567" s="205"/>
      <c r="AG3567" s="787"/>
    </row>
    <row r="3568" spans="1:33" x14ac:dyDescent="0.2">
      <c r="A3568" s="205"/>
      <c r="B3568" s="205"/>
      <c r="C3568" s="205"/>
      <c r="D3568" s="205"/>
      <c r="E3568" s="205"/>
      <c r="F3568" s="205"/>
      <c r="G3568" s="205"/>
      <c r="H3568" s="205"/>
      <c r="I3568" s="205"/>
      <c r="J3568" s="205"/>
      <c r="K3568" s="205"/>
      <c r="L3568" s="205"/>
      <c r="M3568" s="205"/>
      <c r="N3568" s="205"/>
      <c r="O3568" s="205"/>
      <c r="P3568" s="205"/>
      <c r="Q3568" s="205"/>
      <c r="R3568" s="205"/>
      <c r="S3568" s="205"/>
      <c r="T3568" s="205"/>
      <c r="X3568" s="205"/>
      <c r="Y3568" s="205"/>
      <c r="AG3568" s="787"/>
    </row>
    <row r="3569" spans="1:33" x14ac:dyDescent="0.2">
      <c r="A3569" s="205"/>
      <c r="B3569" s="205"/>
      <c r="C3569" s="205"/>
      <c r="D3569" s="205"/>
      <c r="E3569" s="205"/>
      <c r="F3569" s="205"/>
      <c r="G3569" s="205"/>
      <c r="H3569" s="205"/>
      <c r="I3569" s="205"/>
      <c r="J3569" s="205"/>
      <c r="K3569" s="205"/>
      <c r="L3569" s="205"/>
      <c r="M3569" s="205"/>
      <c r="N3569" s="205"/>
      <c r="O3569" s="205"/>
      <c r="P3569" s="205"/>
      <c r="Q3569" s="205"/>
      <c r="R3569" s="205"/>
      <c r="S3569" s="205"/>
      <c r="T3569" s="205"/>
      <c r="X3569" s="205"/>
      <c r="Y3569" s="205"/>
      <c r="AG3569" s="787"/>
    </row>
    <row r="3570" spans="1:33" x14ac:dyDescent="0.2">
      <c r="A3570" s="205"/>
      <c r="B3570" s="205"/>
      <c r="C3570" s="205"/>
      <c r="D3570" s="205"/>
      <c r="E3570" s="205"/>
      <c r="F3570" s="205"/>
      <c r="G3570" s="205"/>
      <c r="H3570" s="205"/>
      <c r="I3570" s="205"/>
      <c r="J3570" s="205"/>
      <c r="K3570" s="205"/>
      <c r="L3570" s="205"/>
      <c r="M3570" s="205"/>
      <c r="N3570" s="205"/>
      <c r="O3570" s="205"/>
      <c r="P3570" s="205"/>
      <c r="Q3570" s="205"/>
      <c r="R3570" s="205"/>
      <c r="S3570" s="205"/>
      <c r="T3570" s="205"/>
      <c r="X3570" s="205"/>
      <c r="Y3570" s="205"/>
      <c r="AG3570" s="787"/>
    </row>
    <row r="3571" spans="1:33" x14ac:dyDescent="0.2">
      <c r="A3571" s="205"/>
      <c r="B3571" s="205"/>
      <c r="C3571" s="205"/>
      <c r="D3571" s="205"/>
      <c r="E3571" s="205"/>
      <c r="F3571" s="205"/>
      <c r="G3571" s="205"/>
      <c r="H3571" s="205"/>
      <c r="I3571" s="205"/>
      <c r="J3571" s="205"/>
      <c r="K3571" s="205"/>
      <c r="L3571" s="205"/>
      <c r="M3571" s="205"/>
      <c r="N3571" s="205"/>
      <c r="O3571" s="205"/>
      <c r="P3571" s="205"/>
      <c r="Q3571" s="205"/>
      <c r="R3571" s="205"/>
      <c r="S3571" s="205"/>
      <c r="T3571" s="205"/>
      <c r="X3571" s="205"/>
      <c r="Y3571" s="205"/>
      <c r="AG3571" s="787"/>
    </row>
    <row r="3572" spans="1:33" x14ac:dyDescent="0.2">
      <c r="A3572" s="205"/>
      <c r="B3572" s="205"/>
      <c r="C3572" s="205"/>
      <c r="D3572" s="205"/>
      <c r="E3572" s="205"/>
      <c r="F3572" s="205"/>
      <c r="G3572" s="205"/>
      <c r="H3572" s="205"/>
      <c r="I3572" s="205"/>
      <c r="J3572" s="205"/>
      <c r="K3572" s="205"/>
      <c r="L3572" s="205"/>
      <c r="M3572" s="205"/>
      <c r="N3572" s="205"/>
      <c r="O3572" s="205"/>
      <c r="P3572" s="205"/>
      <c r="Q3572" s="205"/>
      <c r="R3572" s="205"/>
      <c r="S3572" s="205"/>
      <c r="T3572" s="205"/>
      <c r="X3572" s="205"/>
      <c r="Y3572" s="205"/>
      <c r="AG3572" s="787"/>
    </row>
    <row r="3573" spans="1:33" x14ac:dyDescent="0.2">
      <c r="A3573" s="205"/>
      <c r="B3573" s="205"/>
      <c r="C3573" s="205"/>
      <c r="D3573" s="205"/>
      <c r="E3573" s="205"/>
      <c r="F3573" s="205"/>
      <c r="G3573" s="205"/>
      <c r="H3573" s="205"/>
      <c r="I3573" s="205"/>
      <c r="J3573" s="205"/>
      <c r="K3573" s="205"/>
      <c r="L3573" s="205"/>
      <c r="M3573" s="205"/>
      <c r="N3573" s="205"/>
      <c r="O3573" s="205"/>
      <c r="P3573" s="205"/>
      <c r="Q3573" s="205"/>
      <c r="R3573" s="205"/>
      <c r="S3573" s="205"/>
      <c r="T3573" s="205"/>
      <c r="X3573" s="205"/>
      <c r="Y3573" s="205"/>
      <c r="AG3573" s="787"/>
    </row>
    <row r="3574" spans="1:33" x14ac:dyDescent="0.2">
      <c r="A3574" s="205"/>
      <c r="B3574" s="205"/>
      <c r="C3574" s="205"/>
      <c r="D3574" s="205"/>
      <c r="E3574" s="205"/>
      <c r="F3574" s="205"/>
      <c r="G3574" s="205"/>
      <c r="H3574" s="205"/>
      <c r="I3574" s="205"/>
      <c r="J3574" s="205"/>
      <c r="K3574" s="205"/>
      <c r="L3574" s="205"/>
      <c r="M3574" s="205"/>
      <c r="N3574" s="205"/>
      <c r="O3574" s="205"/>
      <c r="P3574" s="205"/>
      <c r="Q3574" s="205"/>
      <c r="R3574" s="205"/>
      <c r="S3574" s="205"/>
      <c r="T3574" s="205"/>
      <c r="X3574" s="205"/>
      <c r="Y3574" s="205"/>
      <c r="AG3574" s="787"/>
    </row>
  </sheetData>
  <mergeCells count="6">
    <mergeCell ref="A166:F166"/>
    <mergeCell ref="A1:Y1"/>
    <mergeCell ref="A158:AB158"/>
    <mergeCell ref="A159:AB159"/>
    <mergeCell ref="A160:I160"/>
    <mergeCell ref="A162:I16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18BA2-74B8-489D-9C36-9F73A1CF234A}">
  <dimension ref="A1:AH170"/>
  <sheetViews>
    <sheetView workbookViewId="0">
      <pane xSplit="1" ySplit="2" topLeftCell="AE3" activePane="bottomRight" state="frozen"/>
      <selection pane="topRight" activeCell="B1" sqref="B1"/>
      <selection pane="bottomLeft" activeCell="A3" sqref="A3"/>
      <selection pane="bottomRight" sqref="A1:Y1"/>
    </sheetView>
  </sheetViews>
  <sheetFormatPr defaultRowHeight="11.25" x14ac:dyDescent="0.2"/>
  <cols>
    <col min="1" max="1" width="42" style="401" customWidth="1"/>
    <col min="2" max="20" width="8.5703125" style="401" customWidth="1"/>
    <col min="21" max="23" width="8.5703125" style="321" customWidth="1"/>
    <col min="24" max="25" width="8.5703125" style="304" customWidth="1"/>
    <col min="26" max="28" width="8.5703125" style="321" customWidth="1"/>
    <col min="29" max="33" width="9.140625" style="205" bestFit="1"/>
    <col min="34" max="34" width="12.85546875" style="205" customWidth="1"/>
    <col min="35" max="256" width="9.140625" style="205"/>
    <col min="257" max="257" width="42" style="205" customWidth="1"/>
    <col min="258" max="284" width="8.5703125" style="205" customWidth="1"/>
    <col min="285" max="289" width="9.140625" style="205" bestFit="1"/>
    <col min="290" max="512" width="9.140625" style="205"/>
    <col min="513" max="513" width="42" style="205" customWidth="1"/>
    <col min="514" max="540" width="8.5703125" style="205" customWidth="1"/>
    <col min="541" max="545" width="9.140625" style="205" bestFit="1"/>
    <col min="546" max="768" width="9.140625" style="205"/>
    <col min="769" max="769" width="42" style="205" customWidth="1"/>
    <col min="770" max="796" width="8.5703125" style="205" customWidth="1"/>
    <col min="797" max="801" width="9.140625" style="205" bestFit="1"/>
    <col min="802" max="1024" width="9.140625" style="205"/>
    <col min="1025" max="1025" width="42" style="205" customWidth="1"/>
    <col min="1026" max="1052" width="8.5703125" style="205" customWidth="1"/>
    <col min="1053" max="1057" width="9.140625" style="205" bestFit="1"/>
    <col min="1058" max="1280" width="9.140625" style="205"/>
    <col min="1281" max="1281" width="42" style="205" customWidth="1"/>
    <col min="1282" max="1308" width="8.5703125" style="205" customWidth="1"/>
    <col min="1309" max="1313" width="9.140625" style="205" bestFit="1"/>
    <col min="1314" max="1536" width="9.140625" style="205"/>
    <col min="1537" max="1537" width="42" style="205" customWidth="1"/>
    <col min="1538" max="1564" width="8.5703125" style="205" customWidth="1"/>
    <col min="1565" max="1569" width="9.140625" style="205" bestFit="1"/>
    <col min="1570" max="1792" width="9.140625" style="205"/>
    <col min="1793" max="1793" width="42" style="205" customWidth="1"/>
    <col min="1794" max="1820" width="8.5703125" style="205" customWidth="1"/>
    <col min="1821" max="1825" width="9.140625" style="205" bestFit="1"/>
    <col min="1826" max="2048" width="9.140625" style="205"/>
    <col min="2049" max="2049" width="42" style="205" customWidth="1"/>
    <col min="2050" max="2076" width="8.5703125" style="205" customWidth="1"/>
    <col min="2077" max="2081" width="9.140625" style="205" bestFit="1"/>
    <col min="2082" max="2304" width="9.140625" style="205"/>
    <col min="2305" max="2305" width="42" style="205" customWidth="1"/>
    <col min="2306" max="2332" width="8.5703125" style="205" customWidth="1"/>
    <col min="2333" max="2337" width="9.140625" style="205" bestFit="1"/>
    <col min="2338" max="2560" width="9.140625" style="205"/>
    <col min="2561" max="2561" width="42" style="205" customWidth="1"/>
    <col min="2562" max="2588" width="8.5703125" style="205" customWidth="1"/>
    <col min="2589" max="2593" width="9.140625" style="205" bestFit="1"/>
    <col min="2594" max="2816" width="9.140625" style="205"/>
    <col min="2817" max="2817" width="42" style="205" customWidth="1"/>
    <col min="2818" max="2844" width="8.5703125" style="205" customWidth="1"/>
    <col min="2845" max="2849" width="9.140625" style="205" bestFit="1"/>
    <col min="2850" max="3072" width="9.140625" style="205"/>
    <col min="3073" max="3073" width="42" style="205" customWidth="1"/>
    <col min="3074" max="3100" width="8.5703125" style="205" customWidth="1"/>
    <col min="3101" max="3105" width="9.140625" style="205" bestFit="1"/>
    <col min="3106" max="3328" width="9.140625" style="205"/>
    <col min="3329" max="3329" width="42" style="205" customWidth="1"/>
    <col min="3330" max="3356" width="8.5703125" style="205" customWidth="1"/>
    <col min="3357" max="3361" width="9.140625" style="205" bestFit="1"/>
    <col min="3362" max="3584" width="9.140625" style="205"/>
    <col min="3585" max="3585" width="42" style="205" customWidth="1"/>
    <col min="3586" max="3612" width="8.5703125" style="205" customWidth="1"/>
    <col min="3613" max="3617" width="9.140625" style="205" bestFit="1"/>
    <col min="3618" max="3840" width="9.140625" style="205"/>
    <col min="3841" max="3841" width="42" style="205" customWidth="1"/>
    <col min="3842" max="3868" width="8.5703125" style="205" customWidth="1"/>
    <col min="3869" max="3873" width="9.140625" style="205" bestFit="1"/>
    <col min="3874" max="4096" width="9.140625" style="205"/>
    <col min="4097" max="4097" width="42" style="205" customWidth="1"/>
    <col min="4098" max="4124" width="8.5703125" style="205" customWidth="1"/>
    <col min="4125" max="4129" width="9.140625" style="205" bestFit="1"/>
    <col min="4130" max="4352" width="9.140625" style="205"/>
    <col min="4353" max="4353" width="42" style="205" customWidth="1"/>
    <col min="4354" max="4380" width="8.5703125" style="205" customWidth="1"/>
    <col min="4381" max="4385" width="9.140625" style="205" bestFit="1"/>
    <col min="4386" max="4608" width="9.140625" style="205"/>
    <col min="4609" max="4609" width="42" style="205" customWidth="1"/>
    <col min="4610" max="4636" width="8.5703125" style="205" customWidth="1"/>
    <col min="4637" max="4641" width="9.140625" style="205" bestFit="1"/>
    <col min="4642" max="4864" width="9.140625" style="205"/>
    <col min="4865" max="4865" width="42" style="205" customWidth="1"/>
    <col min="4866" max="4892" width="8.5703125" style="205" customWidth="1"/>
    <col min="4893" max="4897" width="9.140625" style="205" bestFit="1"/>
    <col min="4898" max="5120" width="9.140625" style="205"/>
    <col min="5121" max="5121" width="42" style="205" customWidth="1"/>
    <col min="5122" max="5148" width="8.5703125" style="205" customWidth="1"/>
    <col min="5149" max="5153" width="9.140625" style="205" bestFit="1"/>
    <col min="5154" max="5376" width="9.140625" style="205"/>
    <col min="5377" max="5377" width="42" style="205" customWidth="1"/>
    <col min="5378" max="5404" width="8.5703125" style="205" customWidth="1"/>
    <col min="5405" max="5409" width="9.140625" style="205" bestFit="1"/>
    <col min="5410" max="5632" width="9.140625" style="205"/>
    <col min="5633" max="5633" width="42" style="205" customWidth="1"/>
    <col min="5634" max="5660" width="8.5703125" style="205" customWidth="1"/>
    <col min="5661" max="5665" width="9.140625" style="205" bestFit="1"/>
    <col min="5666" max="5888" width="9.140625" style="205"/>
    <col min="5889" max="5889" width="42" style="205" customWidth="1"/>
    <col min="5890" max="5916" width="8.5703125" style="205" customWidth="1"/>
    <col min="5917" max="5921" width="9.140625" style="205" bestFit="1"/>
    <col min="5922" max="6144" width="9.140625" style="205"/>
    <col min="6145" max="6145" width="42" style="205" customWidth="1"/>
    <col min="6146" max="6172" width="8.5703125" style="205" customWidth="1"/>
    <col min="6173" max="6177" width="9.140625" style="205" bestFit="1"/>
    <col min="6178" max="6400" width="9.140625" style="205"/>
    <col min="6401" max="6401" width="42" style="205" customWidth="1"/>
    <col min="6402" max="6428" width="8.5703125" style="205" customWidth="1"/>
    <col min="6429" max="6433" width="9.140625" style="205" bestFit="1"/>
    <col min="6434" max="6656" width="9.140625" style="205"/>
    <col min="6657" max="6657" width="42" style="205" customWidth="1"/>
    <col min="6658" max="6684" width="8.5703125" style="205" customWidth="1"/>
    <col min="6685" max="6689" width="9.140625" style="205" bestFit="1"/>
    <col min="6690" max="6912" width="9.140625" style="205"/>
    <col min="6913" max="6913" width="42" style="205" customWidth="1"/>
    <col min="6914" max="6940" width="8.5703125" style="205" customWidth="1"/>
    <col min="6941" max="6945" width="9.140625" style="205" bestFit="1"/>
    <col min="6946" max="7168" width="9.140625" style="205"/>
    <col min="7169" max="7169" width="42" style="205" customWidth="1"/>
    <col min="7170" max="7196" width="8.5703125" style="205" customWidth="1"/>
    <col min="7197" max="7201" width="9.140625" style="205" bestFit="1"/>
    <col min="7202" max="7424" width="9.140625" style="205"/>
    <col min="7425" max="7425" width="42" style="205" customWidth="1"/>
    <col min="7426" max="7452" width="8.5703125" style="205" customWidth="1"/>
    <col min="7453" max="7457" width="9.140625" style="205" bestFit="1"/>
    <col min="7458" max="7680" width="9.140625" style="205"/>
    <col min="7681" max="7681" width="42" style="205" customWidth="1"/>
    <col min="7682" max="7708" width="8.5703125" style="205" customWidth="1"/>
    <col min="7709" max="7713" width="9.140625" style="205" bestFit="1"/>
    <col min="7714" max="7936" width="9.140625" style="205"/>
    <col min="7937" max="7937" width="42" style="205" customWidth="1"/>
    <col min="7938" max="7964" width="8.5703125" style="205" customWidth="1"/>
    <col min="7965" max="7969" width="9.140625" style="205" bestFit="1"/>
    <col min="7970" max="8192" width="9.140625" style="205"/>
    <col min="8193" max="8193" width="42" style="205" customWidth="1"/>
    <col min="8194" max="8220" width="8.5703125" style="205" customWidth="1"/>
    <col min="8221" max="8225" width="9.140625" style="205" bestFit="1"/>
    <col min="8226" max="8448" width="9.140625" style="205"/>
    <col min="8449" max="8449" width="42" style="205" customWidth="1"/>
    <col min="8450" max="8476" width="8.5703125" style="205" customWidth="1"/>
    <col min="8477" max="8481" width="9.140625" style="205" bestFit="1"/>
    <col min="8482" max="8704" width="9.140625" style="205"/>
    <col min="8705" max="8705" width="42" style="205" customWidth="1"/>
    <col min="8706" max="8732" width="8.5703125" style="205" customWidth="1"/>
    <col min="8733" max="8737" width="9.140625" style="205" bestFit="1"/>
    <col min="8738" max="8960" width="9.140625" style="205"/>
    <col min="8961" max="8961" width="42" style="205" customWidth="1"/>
    <col min="8962" max="8988" width="8.5703125" style="205" customWidth="1"/>
    <col min="8989" max="8993" width="9.140625" style="205" bestFit="1"/>
    <col min="8994" max="9216" width="9.140625" style="205"/>
    <col min="9217" max="9217" width="42" style="205" customWidth="1"/>
    <col min="9218" max="9244" width="8.5703125" style="205" customWidth="1"/>
    <col min="9245" max="9249" width="9.140625" style="205" bestFit="1"/>
    <col min="9250" max="9472" width="9.140625" style="205"/>
    <col min="9473" max="9473" width="42" style="205" customWidth="1"/>
    <col min="9474" max="9500" width="8.5703125" style="205" customWidth="1"/>
    <col min="9501" max="9505" width="9.140625" style="205" bestFit="1"/>
    <col min="9506" max="9728" width="9.140625" style="205"/>
    <col min="9729" max="9729" width="42" style="205" customWidth="1"/>
    <col min="9730" max="9756" width="8.5703125" style="205" customWidth="1"/>
    <col min="9757" max="9761" width="9.140625" style="205" bestFit="1"/>
    <col min="9762" max="9984" width="9.140625" style="205"/>
    <col min="9985" max="9985" width="42" style="205" customWidth="1"/>
    <col min="9986" max="10012" width="8.5703125" style="205" customWidth="1"/>
    <col min="10013" max="10017" width="9.140625" style="205" bestFit="1"/>
    <col min="10018" max="10240" width="9.140625" style="205"/>
    <col min="10241" max="10241" width="42" style="205" customWidth="1"/>
    <col min="10242" max="10268" width="8.5703125" style="205" customWidth="1"/>
    <col min="10269" max="10273" width="9.140625" style="205" bestFit="1"/>
    <col min="10274" max="10496" width="9.140625" style="205"/>
    <col min="10497" max="10497" width="42" style="205" customWidth="1"/>
    <col min="10498" max="10524" width="8.5703125" style="205" customWidth="1"/>
    <col min="10525" max="10529" width="9.140625" style="205" bestFit="1"/>
    <col min="10530" max="10752" width="9.140625" style="205"/>
    <col min="10753" max="10753" width="42" style="205" customWidth="1"/>
    <col min="10754" max="10780" width="8.5703125" style="205" customWidth="1"/>
    <col min="10781" max="10785" width="9.140625" style="205" bestFit="1"/>
    <col min="10786" max="11008" width="9.140625" style="205"/>
    <col min="11009" max="11009" width="42" style="205" customWidth="1"/>
    <col min="11010" max="11036" width="8.5703125" style="205" customWidth="1"/>
    <col min="11037" max="11041" width="9.140625" style="205" bestFit="1"/>
    <col min="11042" max="11264" width="9.140625" style="205"/>
    <col min="11265" max="11265" width="42" style="205" customWidth="1"/>
    <col min="11266" max="11292" width="8.5703125" style="205" customWidth="1"/>
    <col min="11293" max="11297" width="9.140625" style="205" bestFit="1"/>
    <col min="11298" max="11520" width="9.140625" style="205"/>
    <col min="11521" max="11521" width="42" style="205" customWidth="1"/>
    <col min="11522" max="11548" width="8.5703125" style="205" customWidth="1"/>
    <col min="11549" max="11553" width="9.140625" style="205" bestFit="1"/>
    <col min="11554" max="11776" width="9.140625" style="205"/>
    <col min="11777" max="11777" width="42" style="205" customWidth="1"/>
    <col min="11778" max="11804" width="8.5703125" style="205" customWidth="1"/>
    <col min="11805" max="11809" width="9.140625" style="205" bestFit="1"/>
    <col min="11810" max="12032" width="9.140625" style="205"/>
    <col min="12033" max="12033" width="42" style="205" customWidth="1"/>
    <col min="12034" max="12060" width="8.5703125" style="205" customWidth="1"/>
    <col min="12061" max="12065" width="9.140625" style="205" bestFit="1"/>
    <col min="12066" max="12288" width="9.140625" style="205"/>
    <col min="12289" max="12289" width="42" style="205" customWidth="1"/>
    <col min="12290" max="12316" width="8.5703125" style="205" customWidth="1"/>
    <col min="12317" max="12321" width="9.140625" style="205" bestFit="1"/>
    <col min="12322" max="12544" width="9.140625" style="205"/>
    <col min="12545" max="12545" width="42" style="205" customWidth="1"/>
    <col min="12546" max="12572" width="8.5703125" style="205" customWidth="1"/>
    <col min="12573" max="12577" width="9.140625" style="205" bestFit="1"/>
    <col min="12578" max="12800" width="9.140625" style="205"/>
    <col min="12801" max="12801" width="42" style="205" customWidth="1"/>
    <col min="12802" max="12828" width="8.5703125" style="205" customWidth="1"/>
    <col min="12829" max="12833" width="9.140625" style="205" bestFit="1"/>
    <col min="12834" max="13056" width="9.140625" style="205"/>
    <col min="13057" max="13057" width="42" style="205" customWidth="1"/>
    <col min="13058" max="13084" width="8.5703125" style="205" customWidth="1"/>
    <col min="13085" max="13089" width="9.140625" style="205" bestFit="1"/>
    <col min="13090" max="13312" width="9.140625" style="205"/>
    <col min="13313" max="13313" width="42" style="205" customWidth="1"/>
    <col min="13314" max="13340" width="8.5703125" style="205" customWidth="1"/>
    <col min="13341" max="13345" width="9.140625" style="205" bestFit="1"/>
    <col min="13346" max="13568" width="9.140625" style="205"/>
    <col min="13569" max="13569" width="42" style="205" customWidth="1"/>
    <col min="13570" max="13596" width="8.5703125" style="205" customWidth="1"/>
    <col min="13597" max="13601" width="9.140625" style="205" bestFit="1"/>
    <col min="13602" max="13824" width="9.140625" style="205"/>
    <col min="13825" max="13825" width="42" style="205" customWidth="1"/>
    <col min="13826" max="13852" width="8.5703125" style="205" customWidth="1"/>
    <col min="13853" max="13857" width="9.140625" style="205" bestFit="1"/>
    <col min="13858" max="14080" width="9.140625" style="205"/>
    <col min="14081" max="14081" width="42" style="205" customWidth="1"/>
    <col min="14082" max="14108" width="8.5703125" style="205" customWidth="1"/>
    <col min="14109" max="14113" width="9.140625" style="205" bestFit="1"/>
    <col min="14114" max="14336" width="9.140625" style="205"/>
    <col min="14337" max="14337" width="42" style="205" customWidth="1"/>
    <col min="14338" max="14364" width="8.5703125" style="205" customWidth="1"/>
    <col min="14365" max="14369" width="9.140625" style="205" bestFit="1"/>
    <col min="14370" max="14592" width="9.140625" style="205"/>
    <col min="14593" max="14593" width="42" style="205" customWidth="1"/>
    <col min="14594" max="14620" width="8.5703125" style="205" customWidth="1"/>
    <col min="14621" max="14625" width="9.140625" style="205" bestFit="1"/>
    <col min="14626" max="14848" width="9.140625" style="205"/>
    <col min="14849" max="14849" width="42" style="205" customWidth="1"/>
    <col min="14850" max="14876" width="8.5703125" style="205" customWidth="1"/>
    <col min="14877" max="14881" width="9.140625" style="205" bestFit="1"/>
    <col min="14882" max="15104" width="9.140625" style="205"/>
    <col min="15105" max="15105" width="42" style="205" customWidth="1"/>
    <col min="15106" max="15132" width="8.5703125" style="205" customWidth="1"/>
    <col min="15133" max="15137" width="9.140625" style="205" bestFit="1"/>
    <col min="15138" max="15360" width="9.140625" style="205"/>
    <col min="15361" max="15361" width="42" style="205" customWidth="1"/>
    <col min="15362" max="15388" width="8.5703125" style="205" customWidth="1"/>
    <col min="15389" max="15393" width="9.140625" style="205" bestFit="1"/>
    <col min="15394" max="15616" width="9.140625" style="205"/>
    <col min="15617" max="15617" width="42" style="205" customWidth="1"/>
    <col min="15618" max="15644" width="8.5703125" style="205" customWidth="1"/>
    <col min="15645" max="15649" width="9.140625" style="205" bestFit="1"/>
    <col min="15650" max="15872" width="9.140625" style="205"/>
    <col min="15873" max="15873" width="42" style="205" customWidth="1"/>
    <col min="15874" max="15900" width="8.5703125" style="205" customWidth="1"/>
    <col min="15901" max="15905" width="9.140625" style="205" bestFit="1"/>
    <col min="15906" max="16128" width="9.140625" style="205"/>
    <col min="16129" max="16129" width="42" style="205" customWidth="1"/>
    <col min="16130" max="16156" width="8.5703125" style="205" customWidth="1"/>
    <col min="16157" max="16161" width="9.140625" style="205" bestFit="1"/>
    <col min="16162" max="16384" width="9.140625" style="205"/>
  </cols>
  <sheetData>
    <row r="1" spans="1:34" s="686" customFormat="1" ht="32.25" customHeight="1" x14ac:dyDescent="0.25">
      <c r="A1" s="1518" t="s">
        <v>524</v>
      </c>
      <c r="B1" s="1518"/>
      <c r="C1" s="1518"/>
      <c r="D1" s="1518"/>
      <c r="E1" s="1518"/>
      <c r="F1" s="1518"/>
      <c r="G1" s="1518"/>
      <c r="H1" s="1518"/>
      <c r="I1" s="1518"/>
      <c r="J1" s="1518"/>
      <c r="K1" s="1518"/>
      <c r="L1" s="1518"/>
      <c r="M1" s="1518"/>
      <c r="N1" s="1518"/>
      <c r="O1" s="1518"/>
      <c r="P1" s="1518"/>
      <c r="Q1" s="1518"/>
      <c r="R1" s="1518"/>
      <c r="S1" s="1518"/>
      <c r="T1" s="1518"/>
      <c r="U1" s="1518"/>
      <c r="V1" s="1518"/>
      <c r="W1" s="1518"/>
      <c r="X1" s="1518"/>
      <c r="Y1" s="1518"/>
    </row>
    <row r="2" spans="1:34" s="278" customFormat="1" ht="26.25" customHeight="1" x14ac:dyDescent="0.2">
      <c r="A2" s="788"/>
      <c r="B2" s="207">
        <v>1991</v>
      </c>
      <c r="C2" s="207">
        <v>1992</v>
      </c>
      <c r="D2" s="207">
        <v>1993</v>
      </c>
      <c r="E2" s="207">
        <v>1994</v>
      </c>
      <c r="F2" s="207">
        <v>1995</v>
      </c>
      <c r="G2" s="207">
        <v>1996</v>
      </c>
      <c r="H2" s="207">
        <v>1997</v>
      </c>
      <c r="I2" s="207">
        <v>1998</v>
      </c>
      <c r="J2" s="207">
        <v>1999</v>
      </c>
      <c r="K2" s="207">
        <v>2000</v>
      </c>
      <c r="L2" s="207">
        <v>2001</v>
      </c>
      <c r="M2" s="207">
        <v>2002</v>
      </c>
      <c r="N2" s="207">
        <v>2003</v>
      </c>
      <c r="O2" s="207">
        <v>2004</v>
      </c>
      <c r="P2" s="207">
        <v>2005</v>
      </c>
      <c r="Q2" s="207">
        <v>2006</v>
      </c>
      <c r="R2" s="207">
        <v>2007</v>
      </c>
      <c r="S2" s="207">
        <v>2008</v>
      </c>
      <c r="T2" s="207">
        <v>2009</v>
      </c>
      <c r="U2" s="207">
        <v>2010</v>
      </c>
      <c r="V2" s="207">
        <v>2011</v>
      </c>
      <c r="W2" s="207">
        <v>2012</v>
      </c>
      <c r="X2" s="277">
        <v>2013</v>
      </c>
      <c r="Y2" s="277">
        <v>2014</v>
      </c>
      <c r="Z2" s="207">
        <v>2015</v>
      </c>
      <c r="AA2" s="277">
        <v>2016</v>
      </c>
      <c r="AB2" s="277">
        <v>2017</v>
      </c>
      <c r="AC2" s="207">
        <v>2018</v>
      </c>
      <c r="AD2" s="277">
        <v>2019</v>
      </c>
      <c r="AE2" s="277" t="s">
        <v>490</v>
      </c>
      <c r="AF2" s="277">
        <v>2021</v>
      </c>
      <c r="AG2" s="679">
        <v>2022</v>
      </c>
      <c r="AH2" s="206" t="s">
        <v>491</v>
      </c>
    </row>
    <row r="3" spans="1:34" s="321" customFormat="1" x14ac:dyDescent="0.2">
      <c r="A3" s="789" t="s">
        <v>1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90"/>
      <c r="V3" s="790"/>
      <c r="W3" s="791"/>
      <c r="X3" s="791"/>
      <c r="Y3" s="792"/>
      <c r="Z3" s="791"/>
      <c r="AA3" s="791"/>
      <c r="AB3" s="791"/>
      <c r="AC3" s="791"/>
      <c r="AD3" s="791"/>
      <c r="AE3" s="791"/>
      <c r="AF3" s="791"/>
      <c r="AG3" s="793"/>
      <c r="AH3" s="406"/>
    </row>
    <row r="4" spans="1:34" s="284" customFormat="1" x14ac:dyDescent="0.2">
      <c r="A4" s="256" t="s">
        <v>322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794"/>
      <c r="V4" s="794"/>
      <c r="W4" s="794"/>
      <c r="X4" s="794"/>
      <c r="Y4" s="794"/>
      <c r="Z4" s="794"/>
      <c r="AA4" s="287"/>
      <c r="AB4" s="287"/>
      <c r="AC4" s="795"/>
      <c r="AD4" s="795"/>
      <c r="AE4" s="795"/>
      <c r="AF4" s="795"/>
      <c r="AG4" s="796"/>
      <c r="AH4" s="797"/>
    </row>
    <row r="5" spans="1:34" s="284" customFormat="1" ht="12.75" x14ac:dyDescent="0.2">
      <c r="A5" s="256" t="s">
        <v>46</v>
      </c>
      <c r="B5" s="353"/>
      <c r="C5" s="353"/>
      <c r="D5" s="353"/>
      <c r="E5" s="353"/>
      <c r="F5" s="353"/>
      <c r="G5" s="353"/>
      <c r="H5" s="353"/>
      <c r="I5" s="353"/>
      <c r="J5" s="225" t="s">
        <v>492</v>
      </c>
      <c r="K5" s="349" t="s">
        <v>384</v>
      </c>
      <c r="L5" s="349" t="s">
        <v>492</v>
      </c>
      <c r="M5" s="349" t="s">
        <v>384</v>
      </c>
      <c r="N5" s="349" t="s">
        <v>492</v>
      </c>
      <c r="O5" s="349" t="s">
        <v>384</v>
      </c>
      <c r="P5" s="349" t="s">
        <v>384</v>
      </c>
      <c r="Q5" s="349" t="s">
        <v>492</v>
      </c>
      <c r="R5" s="349" t="s">
        <v>384</v>
      </c>
      <c r="S5" s="349" t="s">
        <v>492</v>
      </c>
      <c r="T5" s="349" t="s">
        <v>384</v>
      </c>
      <c r="U5" s="211">
        <v>126.8</v>
      </c>
      <c r="V5" s="227">
        <v>128.5</v>
      </c>
      <c r="W5" s="211">
        <v>129.19999999999999</v>
      </c>
      <c r="X5" s="211">
        <v>130.9</v>
      </c>
      <c r="Y5" s="211">
        <v>132.4</v>
      </c>
      <c r="Z5" s="211">
        <v>134.1</v>
      </c>
      <c r="AA5" s="211">
        <v>134.1</v>
      </c>
      <c r="AB5" s="242">
        <v>134.1</v>
      </c>
      <c r="AC5" s="407">
        <v>133.9</v>
      </c>
      <c r="AD5" s="407">
        <v>133.69999999999999</v>
      </c>
      <c r="AE5" s="407">
        <v>132.80000000000001</v>
      </c>
      <c r="AF5" s="211">
        <v>131.9</v>
      </c>
      <c r="AG5" s="702">
        <v>129</v>
      </c>
      <c r="AH5" s="217" t="s">
        <v>525</v>
      </c>
    </row>
    <row r="6" spans="1:34" s="284" customFormat="1" x14ac:dyDescent="0.2">
      <c r="A6" s="256" t="s">
        <v>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286"/>
      <c r="V6" s="286"/>
      <c r="W6" s="286"/>
      <c r="X6" s="286"/>
      <c r="Y6" s="286"/>
      <c r="Z6" s="287"/>
      <c r="AA6" s="286"/>
      <c r="AB6" s="286"/>
      <c r="AC6" s="212"/>
      <c r="AD6" s="212"/>
      <c r="AE6" s="212"/>
      <c r="AF6" s="212"/>
      <c r="AG6" s="640"/>
      <c r="AH6" s="797"/>
    </row>
    <row r="7" spans="1:34" s="284" customFormat="1" x14ac:dyDescent="0.2">
      <c r="A7" s="256" t="s">
        <v>6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86"/>
      <c r="V7" s="286"/>
      <c r="W7" s="286"/>
      <c r="X7" s="286"/>
      <c r="Y7" s="286"/>
      <c r="Z7" s="287"/>
      <c r="AA7" s="286"/>
      <c r="AB7" s="286"/>
      <c r="AC7" s="212"/>
      <c r="AD7" s="212"/>
      <c r="AE7" s="212"/>
      <c r="AF7" s="212"/>
      <c r="AG7" s="640"/>
      <c r="AH7" s="797"/>
    </row>
    <row r="8" spans="1:34" s="284" customFormat="1" x14ac:dyDescent="0.2">
      <c r="A8" s="256" t="s">
        <v>268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25">
        <v>1919</v>
      </c>
      <c r="V8" s="225">
        <v>2092</v>
      </c>
      <c r="W8" s="225">
        <v>2129</v>
      </c>
      <c r="X8" s="225">
        <v>2252</v>
      </c>
      <c r="Y8" s="225">
        <v>2263</v>
      </c>
      <c r="Z8" s="225">
        <v>2245</v>
      </c>
      <c r="AA8" s="225">
        <v>2134</v>
      </c>
      <c r="AB8" s="225">
        <v>2081</v>
      </c>
      <c r="AC8" s="325">
        <v>2017</v>
      </c>
      <c r="AD8" s="325">
        <v>1980</v>
      </c>
      <c r="AE8" s="325">
        <v>2169</v>
      </c>
      <c r="AF8" s="325">
        <v>2106</v>
      </c>
      <c r="AG8" s="798">
        <v>2012</v>
      </c>
      <c r="AH8" s="225">
        <v>1804</v>
      </c>
    </row>
    <row r="9" spans="1:34" s="295" customFormat="1" x14ac:dyDescent="0.2">
      <c r="A9" s="256" t="s">
        <v>9</v>
      </c>
      <c r="B9" s="353"/>
      <c r="C9" s="353"/>
      <c r="D9" s="353"/>
      <c r="E9" s="353"/>
      <c r="F9" s="353"/>
      <c r="G9" s="353"/>
      <c r="H9" s="353"/>
      <c r="I9" s="353"/>
      <c r="J9" s="225" t="s">
        <v>492</v>
      </c>
      <c r="K9" s="349" t="s">
        <v>384</v>
      </c>
      <c r="L9" s="349" t="s">
        <v>492</v>
      </c>
      <c r="M9" s="349" t="s">
        <v>384</v>
      </c>
      <c r="N9" s="349" t="s">
        <v>492</v>
      </c>
      <c r="O9" s="349" t="s">
        <v>384</v>
      </c>
      <c r="P9" s="349" t="s">
        <v>384</v>
      </c>
      <c r="Q9" s="349" t="s">
        <v>492</v>
      </c>
      <c r="R9" s="349" t="s">
        <v>384</v>
      </c>
      <c r="S9" s="349" t="s">
        <v>492</v>
      </c>
      <c r="T9" s="349" t="s">
        <v>384</v>
      </c>
      <c r="U9" s="225" t="s">
        <v>384</v>
      </c>
      <c r="V9" s="225" t="s">
        <v>384</v>
      </c>
      <c r="W9" s="225" t="s">
        <v>384</v>
      </c>
      <c r="X9" s="225" t="s">
        <v>384</v>
      </c>
      <c r="Y9" s="225" t="s">
        <v>384</v>
      </c>
      <c r="Z9" s="225" t="s">
        <v>384</v>
      </c>
      <c r="AA9" s="225" t="s">
        <v>384</v>
      </c>
      <c r="AB9" s="225" t="s">
        <v>384</v>
      </c>
      <c r="AC9" s="225" t="s">
        <v>384</v>
      </c>
      <c r="AD9" s="225" t="s">
        <v>384</v>
      </c>
      <c r="AE9" s="225" t="s">
        <v>384</v>
      </c>
      <c r="AF9" s="225" t="s">
        <v>384</v>
      </c>
      <c r="AG9" s="283" t="s">
        <v>384</v>
      </c>
      <c r="AH9" s="225" t="s">
        <v>384</v>
      </c>
    </row>
    <row r="10" spans="1:34" s="295" customFormat="1" x14ac:dyDescent="0.2">
      <c r="A10" s="256" t="s">
        <v>10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17" t="s">
        <v>384</v>
      </c>
      <c r="V10" s="217" t="s">
        <v>384</v>
      </c>
      <c r="W10" s="217" t="s">
        <v>384</v>
      </c>
      <c r="X10" s="217" t="s">
        <v>384</v>
      </c>
      <c r="Y10" s="217" t="s">
        <v>384</v>
      </c>
      <c r="Z10" s="217" t="s">
        <v>384</v>
      </c>
      <c r="AA10" s="217" t="s">
        <v>384</v>
      </c>
      <c r="AB10" s="217" t="s">
        <v>384</v>
      </c>
      <c r="AC10" s="217" t="s">
        <v>384</v>
      </c>
      <c r="AD10" s="217" t="s">
        <v>384</v>
      </c>
      <c r="AE10" s="217" t="s">
        <v>384</v>
      </c>
      <c r="AF10" s="217" t="s">
        <v>384</v>
      </c>
      <c r="AG10" s="702" t="s">
        <v>384</v>
      </c>
      <c r="AH10" s="217" t="s">
        <v>384</v>
      </c>
    </row>
    <row r="11" spans="1:34" s="295" customFormat="1" x14ac:dyDescent="0.2">
      <c r="A11" s="256" t="s">
        <v>269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25">
        <v>1271</v>
      </c>
      <c r="V11" s="225">
        <v>1278</v>
      </c>
      <c r="W11" s="225">
        <v>1244</v>
      </c>
      <c r="X11" s="225">
        <v>1140</v>
      </c>
      <c r="Y11" s="225">
        <v>1170</v>
      </c>
      <c r="Z11" s="225">
        <v>1084</v>
      </c>
      <c r="AA11" s="225">
        <v>1134</v>
      </c>
      <c r="AB11" s="225">
        <v>1052</v>
      </c>
      <c r="AC11" s="325">
        <v>1171</v>
      </c>
      <c r="AD11" s="325">
        <v>1149</v>
      </c>
      <c r="AE11" s="412">
        <v>1378</v>
      </c>
      <c r="AF11" s="412">
        <v>1652</v>
      </c>
      <c r="AG11" s="799">
        <v>1199</v>
      </c>
      <c r="AH11" s="225">
        <v>1136</v>
      </c>
    </row>
    <row r="12" spans="1:34" s="295" customFormat="1" x14ac:dyDescent="0.2">
      <c r="A12" s="256" t="s">
        <v>12</v>
      </c>
      <c r="B12" s="353"/>
      <c r="C12" s="353"/>
      <c r="D12" s="353"/>
      <c r="E12" s="353"/>
      <c r="F12" s="353"/>
      <c r="G12" s="353"/>
      <c r="H12" s="353"/>
      <c r="I12" s="353"/>
      <c r="J12" s="225" t="s">
        <v>492</v>
      </c>
      <c r="K12" s="349" t="s">
        <v>384</v>
      </c>
      <c r="L12" s="349" t="s">
        <v>492</v>
      </c>
      <c r="M12" s="349" t="s">
        <v>384</v>
      </c>
      <c r="N12" s="349" t="s">
        <v>492</v>
      </c>
      <c r="O12" s="349" t="s">
        <v>384</v>
      </c>
      <c r="P12" s="349" t="s">
        <v>384</v>
      </c>
      <c r="Q12" s="349" t="s">
        <v>492</v>
      </c>
      <c r="R12" s="349" t="s">
        <v>384</v>
      </c>
      <c r="S12" s="349" t="s">
        <v>492</v>
      </c>
      <c r="T12" s="349" t="s">
        <v>384</v>
      </c>
      <c r="U12" s="225" t="s">
        <v>384</v>
      </c>
      <c r="V12" s="225" t="s">
        <v>384</v>
      </c>
      <c r="W12" s="225" t="s">
        <v>384</v>
      </c>
      <c r="X12" s="225" t="s">
        <v>384</v>
      </c>
      <c r="Y12" s="225" t="s">
        <v>384</v>
      </c>
      <c r="Z12" s="225" t="s">
        <v>384</v>
      </c>
      <c r="AA12" s="225" t="s">
        <v>384</v>
      </c>
      <c r="AB12" s="225" t="s">
        <v>384</v>
      </c>
      <c r="AC12" s="225" t="s">
        <v>384</v>
      </c>
      <c r="AD12" s="225" t="s">
        <v>384</v>
      </c>
      <c r="AE12" s="225" t="s">
        <v>384</v>
      </c>
      <c r="AF12" s="225" t="s">
        <v>384</v>
      </c>
      <c r="AG12" s="283" t="s">
        <v>384</v>
      </c>
      <c r="AH12" s="225" t="s">
        <v>384</v>
      </c>
    </row>
    <row r="13" spans="1:34" s="295" customFormat="1" ht="22.5" x14ac:dyDescent="0.2">
      <c r="A13" s="256" t="s">
        <v>13</v>
      </c>
      <c r="B13" s="353"/>
      <c r="C13" s="353"/>
      <c r="D13" s="353"/>
      <c r="E13" s="353"/>
      <c r="F13" s="353"/>
      <c r="G13" s="353"/>
      <c r="H13" s="353"/>
      <c r="I13" s="353"/>
      <c r="J13" s="225" t="s">
        <v>492</v>
      </c>
      <c r="K13" s="349" t="s">
        <v>384</v>
      </c>
      <c r="L13" s="349" t="s">
        <v>492</v>
      </c>
      <c r="M13" s="349" t="s">
        <v>384</v>
      </c>
      <c r="N13" s="349" t="s">
        <v>492</v>
      </c>
      <c r="O13" s="349" t="s">
        <v>384</v>
      </c>
      <c r="P13" s="349" t="s">
        <v>384</v>
      </c>
      <c r="Q13" s="349" t="s">
        <v>492</v>
      </c>
      <c r="R13" s="349" t="s">
        <v>384</v>
      </c>
      <c r="S13" s="349" t="s">
        <v>492</v>
      </c>
      <c r="T13" s="349" t="s">
        <v>384</v>
      </c>
      <c r="U13" s="225" t="s">
        <v>384</v>
      </c>
      <c r="V13" s="225" t="s">
        <v>384</v>
      </c>
      <c r="W13" s="225" t="s">
        <v>384</v>
      </c>
      <c r="X13" s="225" t="s">
        <v>384</v>
      </c>
      <c r="Y13" s="225" t="s">
        <v>384</v>
      </c>
      <c r="Z13" s="225" t="s">
        <v>384</v>
      </c>
      <c r="AA13" s="225" t="s">
        <v>384</v>
      </c>
      <c r="AB13" s="225" t="s">
        <v>384</v>
      </c>
      <c r="AC13" s="225" t="s">
        <v>384</v>
      </c>
      <c r="AD13" s="225" t="s">
        <v>384</v>
      </c>
      <c r="AE13" s="225" t="s">
        <v>384</v>
      </c>
      <c r="AF13" s="225" t="s">
        <v>384</v>
      </c>
      <c r="AG13" s="283" t="s">
        <v>384</v>
      </c>
      <c r="AH13" s="225" t="s">
        <v>384</v>
      </c>
    </row>
    <row r="14" spans="1:34" s="295" customFormat="1" x14ac:dyDescent="0.2">
      <c r="A14" s="256" t="s">
        <v>209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217"/>
      <c r="V14" s="227"/>
      <c r="W14" s="211"/>
      <c r="X14" s="211"/>
      <c r="Y14" s="211"/>
      <c r="Z14" s="211"/>
      <c r="AA14" s="217"/>
      <c r="AB14" s="217"/>
      <c r="AC14" s="343"/>
      <c r="AD14" s="343"/>
      <c r="AE14" s="320"/>
      <c r="AF14" s="320"/>
      <c r="AG14" s="800"/>
      <c r="AH14" s="311"/>
    </row>
    <row r="15" spans="1:34" s="295" customFormat="1" x14ac:dyDescent="0.2">
      <c r="A15" s="256" t="s">
        <v>16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412">
        <v>648</v>
      </c>
      <c r="V15" s="412">
        <v>814</v>
      </c>
      <c r="W15" s="412">
        <v>885</v>
      </c>
      <c r="X15" s="412">
        <v>1112</v>
      </c>
      <c r="Y15" s="412">
        <v>1093</v>
      </c>
      <c r="Z15" s="412">
        <v>1161</v>
      </c>
      <c r="AA15" s="412">
        <v>1000</v>
      </c>
      <c r="AB15" s="412">
        <v>1029</v>
      </c>
      <c r="AC15" s="412">
        <v>846</v>
      </c>
      <c r="AD15" s="412">
        <v>831</v>
      </c>
      <c r="AE15" s="412">
        <v>791</v>
      </c>
      <c r="AF15" s="412">
        <v>454</v>
      </c>
      <c r="AG15" s="799">
        <v>813</v>
      </c>
      <c r="AH15" s="311">
        <v>668</v>
      </c>
    </row>
    <row r="16" spans="1:34" s="295" customFormat="1" x14ac:dyDescent="0.2">
      <c r="A16" s="256" t="s">
        <v>17</v>
      </c>
      <c r="B16" s="353"/>
      <c r="C16" s="353"/>
      <c r="D16" s="353"/>
      <c r="E16" s="353"/>
      <c r="F16" s="353"/>
      <c r="G16" s="353"/>
      <c r="H16" s="353"/>
      <c r="I16" s="353"/>
      <c r="J16" s="225" t="s">
        <v>492</v>
      </c>
      <c r="K16" s="349" t="s">
        <v>384</v>
      </c>
      <c r="L16" s="349" t="s">
        <v>492</v>
      </c>
      <c r="M16" s="349" t="s">
        <v>384</v>
      </c>
      <c r="N16" s="349" t="s">
        <v>492</v>
      </c>
      <c r="O16" s="349" t="s">
        <v>384</v>
      </c>
      <c r="P16" s="349" t="s">
        <v>384</v>
      </c>
      <c r="Q16" s="349" t="s">
        <v>492</v>
      </c>
      <c r="R16" s="349" t="s">
        <v>384</v>
      </c>
      <c r="S16" s="349" t="s">
        <v>492</v>
      </c>
      <c r="T16" s="349" t="s">
        <v>384</v>
      </c>
      <c r="U16" s="225" t="s">
        <v>384</v>
      </c>
      <c r="V16" s="225" t="s">
        <v>384</v>
      </c>
      <c r="W16" s="225" t="s">
        <v>384</v>
      </c>
      <c r="X16" s="225" t="s">
        <v>384</v>
      </c>
      <c r="Y16" s="225" t="s">
        <v>384</v>
      </c>
      <c r="Z16" s="225" t="s">
        <v>384</v>
      </c>
      <c r="AA16" s="225" t="s">
        <v>384</v>
      </c>
      <c r="AB16" s="225" t="s">
        <v>384</v>
      </c>
      <c r="AC16" s="225" t="s">
        <v>384</v>
      </c>
      <c r="AD16" s="225" t="s">
        <v>384</v>
      </c>
      <c r="AE16" s="225" t="s">
        <v>384</v>
      </c>
      <c r="AF16" s="225" t="s">
        <v>384</v>
      </c>
      <c r="AG16" s="283" t="s">
        <v>384</v>
      </c>
      <c r="AH16" s="217" t="s">
        <v>384</v>
      </c>
    </row>
    <row r="17" spans="1:34" s="295" customFormat="1" x14ac:dyDescent="0.2">
      <c r="A17" s="256" t="s">
        <v>210</v>
      </c>
      <c r="B17" s="353"/>
      <c r="C17" s="353"/>
      <c r="D17" s="353"/>
      <c r="E17" s="353"/>
      <c r="F17" s="353"/>
      <c r="G17" s="353"/>
      <c r="H17" s="353"/>
      <c r="I17" s="353"/>
      <c r="J17" s="225" t="s">
        <v>492</v>
      </c>
      <c r="K17" s="349" t="s">
        <v>384</v>
      </c>
      <c r="L17" s="349" t="s">
        <v>492</v>
      </c>
      <c r="M17" s="349" t="s">
        <v>384</v>
      </c>
      <c r="N17" s="349" t="s">
        <v>492</v>
      </c>
      <c r="O17" s="349" t="s">
        <v>384</v>
      </c>
      <c r="P17" s="349" t="s">
        <v>384</v>
      </c>
      <c r="Q17" s="349" t="s">
        <v>492</v>
      </c>
      <c r="R17" s="349" t="s">
        <v>384</v>
      </c>
      <c r="S17" s="349" t="s">
        <v>492</v>
      </c>
      <c r="T17" s="349" t="s">
        <v>384</v>
      </c>
      <c r="U17" s="225" t="s">
        <v>384</v>
      </c>
      <c r="V17" s="225" t="s">
        <v>384</v>
      </c>
      <c r="W17" s="225" t="s">
        <v>384</v>
      </c>
      <c r="X17" s="225" t="s">
        <v>384</v>
      </c>
      <c r="Y17" s="225" t="s">
        <v>384</v>
      </c>
      <c r="Z17" s="225" t="s">
        <v>384</v>
      </c>
      <c r="AA17" s="225" t="s">
        <v>384</v>
      </c>
      <c r="AB17" s="225" t="s">
        <v>384</v>
      </c>
      <c r="AC17" s="225" t="s">
        <v>384</v>
      </c>
      <c r="AD17" s="225" t="s">
        <v>384</v>
      </c>
      <c r="AE17" s="225" t="s">
        <v>384</v>
      </c>
      <c r="AF17" s="225" t="s">
        <v>384</v>
      </c>
      <c r="AG17" s="283" t="s">
        <v>384</v>
      </c>
      <c r="AH17" s="217" t="s">
        <v>384</v>
      </c>
    </row>
    <row r="18" spans="1:34" s="295" customFormat="1" x14ac:dyDescent="0.2">
      <c r="A18" s="256" t="s">
        <v>19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217" t="s">
        <v>384</v>
      </c>
      <c r="V18" s="217" t="s">
        <v>384</v>
      </c>
      <c r="W18" s="217" t="s">
        <v>384</v>
      </c>
      <c r="X18" s="217" t="s">
        <v>384</v>
      </c>
      <c r="Y18" s="217" t="s">
        <v>384</v>
      </c>
      <c r="Z18" s="217" t="s">
        <v>384</v>
      </c>
      <c r="AA18" s="217" t="s">
        <v>384</v>
      </c>
      <c r="AB18" s="217" t="s">
        <v>384</v>
      </c>
      <c r="AC18" s="217" t="s">
        <v>384</v>
      </c>
      <c r="AD18" s="217" t="s">
        <v>384</v>
      </c>
      <c r="AE18" s="217" t="s">
        <v>384</v>
      </c>
      <c r="AF18" s="217" t="s">
        <v>384</v>
      </c>
      <c r="AG18" s="702" t="s">
        <v>384</v>
      </c>
      <c r="AH18" s="217" t="s">
        <v>384</v>
      </c>
    </row>
    <row r="19" spans="1:34" s="295" customFormat="1" x14ac:dyDescent="0.2">
      <c r="A19" s="256" t="s">
        <v>211</v>
      </c>
      <c r="B19" s="353"/>
      <c r="C19" s="353"/>
      <c r="D19" s="353"/>
      <c r="E19" s="353"/>
      <c r="F19" s="353"/>
      <c r="G19" s="353"/>
      <c r="H19" s="353"/>
      <c r="I19" s="353"/>
      <c r="J19" s="225" t="s">
        <v>492</v>
      </c>
      <c r="K19" s="349" t="s">
        <v>384</v>
      </c>
      <c r="L19" s="349" t="s">
        <v>492</v>
      </c>
      <c r="M19" s="349" t="s">
        <v>384</v>
      </c>
      <c r="N19" s="349" t="s">
        <v>492</v>
      </c>
      <c r="O19" s="349" t="s">
        <v>384</v>
      </c>
      <c r="P19" s="349" t="s">
        <v>384</v>
      </c>
      <c r="Q19" s="349" t="s">
        <v>492</v>
      </c>
      <c r="R19" s="349" t="s">
        <v>384</v>
      </c>
      <c r="S19" s="349" t="s">
        <v>492</v>
      </c>
      <c r="T19" s="349" t="s">
        <v>384</v>
      </c>
      <c r="U19" s="225" t="s">
        <v>384</v>
      </c>
      <c r="V19" s="225" t="s">
        <v>384</v>
      </c>
      <c r="W19" s="225" t="s">
        <v>384</v>
      </c>
      <c r="X19" s="225" t="s">
        <v>384</v>
      </c>
      <c r="Y19" s="225" t="s">
        <v>384</v>
      </c>
      <c r="Z19" s="225" t="s">
        <v>384</v>
      </c>
      <c r="AA19" s="225" t="s">
        <v>384</v>
      </c>
      <c r="AB19" s="225" t="s">
        <v>384</v>
      </c>
      <c r="AC19" s="225" t="s">
        <v>384</v>
      </c>
      <c r="AD19" s="225" t="s">
        <v>384</v>
      </c>
      <c r="AE19" s="225" t="s">
        <v>384</v>
      </c>
      <c r="AF19" s="225" t="s">
        <v>384</v>
      </c>
      <c r="AG19" s="283" t="s">
        <v>384</v>
      </c>
      <c r="AH19" s="217" t="s">
        <v>384</v>
      </c>
    </row>
    <row r="20" spans="1:34" s="295" customFormat="1" x14ac:dyDescent="0.2">
      <c r="A20" s="256" t="s">
        <v>21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217" t="s">
        <v>384</v>
      </c>
      <c r="V20" s="217" t="s">
        <v>384</v>
      </c>
      <c r="W20" s="217" t="s">
        <v>384</v>
      </c>
      <c r="X20" s="217" t="s">
        <v>384</v>
      </c>
      <c r="Y20" s="217" t="s">
        <v>384</v>
      </c>
      <c r="Z20" s="217" t="s">
        <v>384</v>
      </c>
      <c r="AA20" s="217" t="s">
        <v>384</v>
      </c>
      <c r="AB20" s="217" t="s">
        <v>384</v>
      </c>
      <c r="AC20" s="217" t="s">
        <v>384</v>
      </c>
      <c r="AD20" s="217" t="s">
        <v>384</v>
      </c>
      <c r="AE20" s="217" t="s">
        <v>384</v>
      </c>
      <c r="AF20" s="217" t="s">
        <v>384</v>
      </c>
      <c r="AG20" s="702" t="s">
        <v>384</v>
      </c>
      <c r="AH20" s="217" t="s">
        <v>384</v>
      </c>
    </row>
    <row r="21" spans="1:34" s="295" customFormat="1" x14ac:dyDescent="0.2">
      <c r="A21" s="256" t="s">
        <v>22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217"/>
      <c r="V21" s="320"/>
      <c r="W21" s="320"/>
      <c r="X21" s="320"/>
      <c r="Y21" s="320"/>
      <c r="Z21" s="320"/>
      <c r="AA21" s="217"/>
      <c r="AB21" s="217"/>
      <c r="AC21" s="387"/>
      <c r="AD21" s="387"/>
      <c r="AE21" s="320"/>
      <c r="AF21" s="320"/>
      <c r="AG21" s="800"/>
      <c r="AH21" s="311"/>
    </row>
    <row r="22" spans="1:34" s="295" customFormat="1" x14ac:dyDescent="0.2">
      <c r="A22" s="256" t="s">
        <v>23</v>
      </c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412">
        <v>2676</v>
      </c>
      <c r="V22" s="412">
        <v>3340</v>
      </c>
      <c r="W22" s="412">
        <v>2050</v>
      </c>
      <c r="X22" s="412">
        <v>3157</v>
      </c>
      <c r="Y22" s="412">
        <v>2917</v>
      </c>
      <c r="Z22" s="412">
        <v>2872</v>
      </c>
      <c r="AA22" s="412">
        <v>2976</v>
      </c>
      <c r="AB22" s="412">
        <v>4212</v>
      </c>
      <c r="AC22" s="412">
        <v>4418</v>
      </c>
      <c r="AD22" s="412">
        <v>5826</v>
      </c>
      <c r="AE22" s="412">
        <v>2931</v>
      </c>
      <c r="AF22" s="412">
        <v>2714</v>
      </c>
      <c r="AG22" s="799">
        <v>2500</v>
      </c>
      <c r="AH22" s="325">
        <v>3047</v>
      </c>
    </row>
    <row r="23" spans="1:34" s="295" customFormat="1" x14ac:dyDescent="0.2">
      <c r="A23" s="256" t="s">
        <v>25</v>
      </c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412">
        <v>2168</v>
      </c>
      <c r="V23" s="412">
        <v>2348</v>
      </c>
      <c r="W23" s="412">
        <v>2381</v>
      </c>
      <c r="X23" s="412">
        <v>2517</v>
      </c>
      <c r="Y23" s="412">
        <v>2480</v>
      </c>
      <c r="Z23" s="412">
        <v>2389</v>
      </c>
      <c r="AA23" s="412">
        <v>4297</v>
      </c>
      <c r="AB23" s="412">
        <v>4845</v>
      </c>
      <c r="AC23" s="412">
        <v>5511</v>
      </c>
      <c r="AD23" s="412">
        <v>6870</v>
      </c>
      <c r="AE23" s="412">
        <v>4636</v>
      </c>
      <c r="AF23" s="412">
        <v>4066</v>
      </c>
      <c r="AG23" s="799">
        <v>3826</v>
      </c>
      <c r="AH23" s="325">
        <v>4161</v>
      </c>
    </row>
    <row r="24" spans="1:34" s="295" customFormat="1" x14ac:dyDescent="0.2">
      <c r="A24" s="256" t="s">
        <v>272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228">
        <v>508</v>
      </c>
      <c r="V24" s="225">
        <v>992</v>
      </c>
      <c r="W24" s="228">
        <v>-331</v>
      </c>
      <c r="X24" s="228">
        <v>640</v>
      </c>
      <c r="Y24" s="228">
        <v>437</v>
      </c>
      <c r="Z24" s="228">
        <v>483</v>
      </c>
      <c r="AA24" s="228">
        <v>-1321</v>
      </c>
      <c r="AB24" s="225">
        <v>-633</v>
      </c>
      <c r="AC24" s="412">
        <v>-1093</v>
      </c>
      <c r="AD24" s="412">
        <v>-1044</v>
      </c>
      <c r="AE24" s="412">
        <v>-1705</v>
      </c>
      <c r="AF24" s="412">
        <v>-1352</v>
      </c>
      <c r="AG24" s="799">
        <v>-1326</v>
      </c>
      <c r="AH24" s="325">
        <v>1114</v>
      </c>
    </row>
    <row r="25" spans="1:34" s="321" customFormat="1" x14ac:dyDescent="0.2">
      <c r="A25" s="353" t="s">
        <v>273</v>
      </c>
      <c r="B25" s="225" t="s">
        <v>384</v>
      </c>
      <c r="C25" s="225" t="s">
        <v>492</v>
      </c>
      <c r="D25" s="225" t="s">
        <v>384</v>
      </c>
      <c r="E25" s="225" t="s">
        <v>492</v>
      </c>
      <c r="F25" s="225" t="s">
        <v>384</v>
      </c>
      <c r="G25" s="225" t="s">
        <v>492</v>
      </c>
      <c r="H25" s="225" t="s">
        <v>384</v>
      </c>
      <c r="I25" s="225" t="s">
        <v>384</v>
      </c>
      <c r="J25" s="225" t="s">
        <v>492</v>
      </c>
      <c r="K25" s="801" t="s">
        <v>384</v>
      </c>
      <c r="L25" s="801" t="s">
        <v>492</v>
      </c>
      <c r="M25" s="802" t="s">
        <v>384</v>
      </c>
      <c r="N25" s="801" t="s">
        <v>492</v>
      </c>
      <c r="O25" s="802" t="s">
        <v>384</v>
      </c>
      <c r="P25" s="802" t="s">
        <v>384</v>
      </c>
      <c r="Q25" s="802" t="s">
        <v>492</v>
      </c>
      <c r="R25" s="802" t="s">
        <v>384</v>
      </c>
      <c r="S25" s="802" t="s">
        <v>492</v>
      </c>
      <c r="T25" s="802" t="s">
        <v>384</v>
      </c>
      <c r="U25" s="802" t="s">
        <v>384</v>
      </c>
      <c r="V25" s="802" t="s">
        <v>492</v>
      </c>
      <c r="W25" s="802" t="s">
        <v>384</v>
      </c>
      <c r="X25" s="349" t="s">
        <v>492</v>
      </c>
      <c r="Y25" s="349" t="s">
        <v>384</v>
      </c>
      <c r="Z25" s="349" t="s">
        <v>492</v>
      </c>
      <c r="AA25" s="349" t="s">
        <v>384</v>
      </c>
      <c r="AB25" s="349" t="s">
        <v>384</v>
      </c>
      <c r="AC25" s="349" t="s">
        <v>492</v>
      </c>
      <c r="AD25" s="349" t="s">
        <v>384</v>
      </c>
      <c r="AE25" s="325" t="s">
        <v>492</v>
      </c>
      <c r="AF25" s="325" t="s">
        <v>384</v>
      </c>
      <c r="AG25" s="803" t="s">
        <v>492</v>
      </c>
      <c r="AH25" s="311" t="s">
        <v>492</v>
      </c>
    </row>
    <row r="26" spans="1:34" s="321" customFormat="1" ht="12.75" customHeight="1" x14ac:dyDescent="0.2">
      <c r="A26" s="414" t="s">
        <v>274</v>
      </c>
      <c r="B26" s="225" t="s">
        <v>384</v>
      </c>
      <c r="C26" s="225" t="s">
        <v>492</v>
      </c>
      <c r="D26" s="225" t="s">
        <v>384</v>
      </c>
      <c r="E26" s="225" t="s">
        <v>492</v>
      </c>
      <c r="F26" s="225" t="s">
        <v>384</v>
      </c>
      <c r="G26" s="225" t="s">
        <v>492</v>
      </c>
      <c r="H26" s="225" t="s">
        <v>384</v>
      </c>
      <c r="I26" s="225" t="s">
        <v>384</v>
      </c>
      <c r="J26" s="225" t="s">
        <v>492</v>
      </c>
      <c r="K26" s="804" t="s">
        <v>384</v>
      </c>
      <c r="L26" s="804" t="s">
        <v>492</v>
      </c>
      <c r="M26" s="805" t="s">
        <v>384</v>
      </c>
      <c r="N26" s="804" t="s">
        <v>492</v>
      </c>
      <c r="O26" s="805" t="s">
        <v>384</v>
      </c>
      <c r="P26" s="805" t="s">
        <v>384</v>
      </c>
      <c r="Q26" s="805" t="s">
        <v>492</v>
      </c>
      <c r="R26" s="805" t="s">
        <v>384</v>
      </c>
      <c r="S26" s="805" t="s">
        <v>492</v>
      </c>
      <c r="T26" s="805" t="s">
        <v>384</v>
      </c>
      <c r="U26" s="805" t="s">
        <v>384</v>
      </c>
      <c r="V26" s="805" t="s">
        <v>492</v>
      </c>
      <c r="W26" s="805" t="s">
        <v>384</v>
      </c>
      <c r="X26" s="349" t="s">
        <v>492</v>
      </c>
      <c r="Y26" s="349" t="s">
        <v>384</v>
      </c>
      <c r="Z26" s="349" t="s">
        <v>492</v>
      </c>
      <c r="AA26" s="349" t="s">
        <v>384</v>
      </c>
      <c r="AB26" s="325" t="s">
        <v>384</v>
      </c>
      <c r="AC26" s="325" t="s">
        <v>492</v>
      </c>
      <c r="AD26" s="325" t="s">
        <v>384</v>
      </c>
      <c r="AE26" s="325" t="s">
        <v>492</v>
      </c>
      <c r="AF26" s="325" t="s">
        <v>384</v>
      </c>
      <c r="AG26" s="803" t="s">
        <v>492</v>
      </c>
      <c r="AH26" s="311" t="s">
        <v>492</v>
      </c>
    </row>
    <row r="27" spans="1:34" s="321" customFormat="1" ht="22.5" x14ac:dyDescent="0.2">
      <c r="A27" s="353" t="s">
        <v>215</v>
      </c>
      <c r="B27" s="225" t="s">
        <v>384</v>
      </c>
      <c r="C27" s="225" t="s">
        <v>492</v>
      </c>
      <c r="D27" s="225" t="s">
        <v>384</v>
      </c>
      <c r="E27" s="225" t="s">
        <v>492</v>
      </c>
      <c r="F27" s="225" t="s">
        <v>384</v>
      </c>
      <c r="G27" s="225" t="s">
        <v>492</v>
      </c>
      <c r="H27" s="225" t="s">
        <v>384</v>
      </c>
      <c r="I27" s="225" t="s">
        <v>384</v>
      </c>
      <c r="J27" s="225" t="s">
        <v>492</v>
      </c>
      <c r="K27" s="225" t="s">
        <v>384</v>
      </c>
      <c r="L27" s="225" t="s">
        <v>492</v>
      </c>
      <c r="M27" s="225" t="s">
        <v>384</v>
      </c>
      <c r="N27" s="225" t="s">
        <v>492</v>
      </c>
      <c r="O27" s="225" t="s">
        <v>384</v>
      </c>
      <c r="P27" s="225" t="s">
        <v>384</v>
      </c>
      <c r="Q27" s="225" t="s">
        <v>492</v>
      </c>
      <c r="R27" s="225" t="s">
        <v>384</v>
      </c>
      <c r="S27" s="225" t="s">
        <v>492</v>
      </c>
      <c r="T27" s="225" t="s">
        <v>384</v>
      </c>
      <c r="U27" s="225" t="s">
        <v>384</v>
      </c>
      <c r="V27" s="225" t="s">
        <v>492</v>
      </c>
      <c r="W27" s="225" t="s">
        <v>384</v>
      </c>
      <c r="X27" s="225" t="s">
        <v>492</v>
      </c>
      <c r="Y27" s="225" t="s">
        <v>384</v>
      </c>
      <c r="Z27" s="225" t="s">
        <v>492</v>
      </c>
      <c r="AA27" s="225" t="s">
        <v>384</v>
      </c>
      <c r="AB27" s="225" t="s">
        <v>384</v>
      </c>
      <c r="AC27" s="225" t="s">
        <v>492</v>
      </c>
      <c r="AD27" s="225" t="s">
        <v>384</v>
      </c>
      <c r="AE27" s="325" t="s">
        <v>492</v>
      </c>
      <c r="AF27" s="325" t="s">
        <v>384</v>
      </c>
      <c r="AG27" s="803" t="s">
        <v>492</v>
      </c>
      <c r="AH27" s="311" t="s">
        <v>492</v>
      </c>
    </row>
    <row r="28" spans="1:34" s="321" customFormat="1" ht="22.5" x14ac:dyDescent="0.2">
      <c r="A28" s="353" t="s">
        <v>275</v>
      </c>
      <c r="B28" s="225" t="s">
        <v>384</v>
      </c>
      <c r="C28" s="225" t="s">
        <v>492</v>
      </c>
      <c r="D28" s="225" t="s">
        <v>384</v>
      </c>
      <c r="E28" s="225" t="s">
        <v>492</v>
      </c>
      <c r="F28" s="225" t="s">
        <v>384</v>
      </c>
      <c r="G28" s="225" t="s">
        <v>492</v>
      </c>
      <c r="H28" s="225" t="s">
        <v>384</v>
      </c>
      <c r="I28" s="225" t="s">
        <v>384</v>
      </c>
      <c r="J28" s="225" t="s">
        <v>492</v>
      </c>
      <c r="K28" s="225" t="s">
        <v>384</v>
      </c>
      <c r="L28" s="225" t="s">
        <v>492</v>
      </c>
      <c r="M28" s="225" t="s">
        <v>384</v>
      </c>
      <c r="N28" s="225" t="s">
        <v>492</v>
      </c>
      <c r="O28" s="225" t="s">
        <v>384</v>
      </c>
      <c r="P28" s="225" t="s">
        <v>384</v>
      </c>
      <c r="Q28" s="225" t="s">
        <v>492</v>
      </c>
      <c r="R28" s="225" t="s">
        <v>384</v>
      </c>
      <c r="S28" s="225" t="s">
        <v>492</v>
      </c>
      <c r="T28" s="225" t="s">
        <v>384</v>
      </c>
      <c r="U28" s="225" t="s">
        <v>384</v>
      </c>
      <c r="V28" s="225" t="s">
        <v>492</v>
      </c>
      <c r="W28" s="225" t="s">
        <v>384</v>
      </c>
      <c r="X28" s="225" t="s">
        <v>492</v>
      </c>
      <c r="Y28" s="225" t="s">
        <v>384</v>
      </c>
      <c r="Z28" s="225" t="s">
        <v>492</v>
      </c>
      <c r="AA28" s="225" t="s">
        <v>384</v>
      </c>
      <c r="AB28" s="225" t="s">
        <v>384</v>
      </c>
      <c r="AC28" s="225" t="s">
        <v>492</v>
      </c>
      <c r="AD28" s="225" t="s">
        <v>384</v>
      </c>
      <c r="AE28" s="325" t="s">
        <v>492</v>
      </c>
      <c r="AF28" s="325" t="s">
        <v>384</v>
      </c>
      <c r="AG28" s="803" t="s">
        <v>492</v>
      </c>
      <c r="AH28" s="311" t="s">
        <v>492</v>
      </c>
    </row>
    <row r="29" spans="1:34" s="321" customFormat="1" x14ac:dyDescent="0.2">
      <c r="A29" s="353" t="s">
        <v>276</v>
      </c>
      <c r="B29" s="225" t="s">
        <v>384</v>
      </c>
      <c r="C29" s="225" t="s">
        <v>492</v>
      </c>
      <c r="D29" s="225" t="s">
        <v>384</v>
      </c>
      <c r="E29" s="225" t="s">
        <v>492</v>
      </c>
      <c r="F29" s="225" t="s">
        <v>384</v>
      </c>
      <c r="G29" s="225" t="s">
        <v>492</v>
      </c>
      <c r="H29" s="225" t="s">
        <v>384</v>
      </c>
      <c r="I29" s="225" t="s">
        <v>384</v>
      </c>
      <c r="J29" s="225" t="s">
        <v>492</v>
      </c>
      <c r="K29" s="225" t="s">
        <v>384</v>
      </c>
      <c r="L29" s="225" t="s">
        <v>492</v>
      </c>
      <c r="M29" s="225" t="s">
        <v>384</v>
      </c>
      <c r="N29" s="225" t="s">
        <v>492</v>
      </c>
      <c r="O29" s="225" t="s">
        <v>384</v>
      </c>
      <c r="P29" s="225" t="s">
        <v>384</v>
      </c>
      <c r="Q29" s="225" t="s">
        <v>492</v>
      </c>
      <c r="R29" s="225" t="s">
        <v>384</v>
      </c>
      <c r="S29" s="225" t="s">
        <v>492</v>
      </c>
      <c r="T29" s="225" t="s">
        <v>384</v>
      </c>
      <c r="U29" s="225" t="s">
        <v>384</v>
      </c>
      <c r="V29" s="225" t="s">
        <v>492</v>
      </c>
      <c r="W29" s="225" t="s">
        <v>384</v>
      </c>
      <c r="X29" s="225" t="s">
        <v>492</v>
      </c>
      <c r="Y29" s="225" t="s">
        <v>384</v>
      </c>
      <c r="Z29" s="225" t="s">
        <v>492</v>
      </c>
      <c r="AA29" s="225" t="s">
        <v>384</v>
      </c>
      <c r="AB29" s="225" t="s">
        <v>384</v>
      </c>
      <c r="AC29" s="225" t="s">
        <v>492</v>
      </c>
      <c r="AD29" s="225" t="s">
        <v>384</v>
      </c>
      <c r="AE29" s="325" t="s">
        <v>492</v>
      </c>
      <c r="AF29" s="325" t="s">
        <v>384</v>
      </c>
      <c r="AG29" s="798" t="s">
        <v>492</v>
      </c>
      <c r="AH29" s="311" t="s">
        <v>492</v>
      </c>
    </row>
    <row r="30" spans="1:34" s="321" customFormat="1" x14ac:dyDescent="0.2">
      <c r="A30" s="353" t="s">
        <v>277</v>
      </c>
      <c r="B30" s="225" t="s">
        <v>384</v>
      </c>
      <c r="C30" s="225" t="s">
        <v>492</v>
      </c>
      <c r="D30" s="225" t="s">
        <v>384</v>
      </c>
      <c r="E30" s="225" t="s">
        <v>492</v>
      </c>
      <c r="F30" s="225" t="s">
        <v>384</v>
      </c>
      <c r="G30" s="225" t="s">
        <v>492</v>
      </c>
      <c r="H30" s="225" t="s">
        <v>384</v>
      </c>
      <c r="I30" s="225" t="s">
        <v>384</v>
      </c>
      <c r="J30" s="225" t="s">
        <v>492</v>
      </c>
      <c r="K30" s="225" t="s">
        <v>384</v>
      </c>
      <c r="L30" s="225" t="s">
        <v>492</v>
      </c>
      <c r="M30" s="225" t="s">
        <v>384</v>
      </c>
      <c r="N30" s="225" t="s">
        <v>492</v>
      </c>
      <c r="O30" s="225" t="s">
        <v>384</v>
      </c>
      <c r="P30" s="225" t="s">
        <v>384</v>
      </c>
      <c r="Q30" s="225" t="s">
        <v>492</v>
      </c>
      <c r="R30" s="225" t="s">
        <v>384</v>
      </c>
      <c r="S30" s="225" t="s">
        <v>492</v>
      </c>
      <c r="T30" s="225" t="s">
        <v>384</v>
      </c>
      <c r="U30" s="225" t="s">
        <v>384</v>
      </c>
      <c r="V30" s="225" t="s">
        <v>492</v>
      </c>
      <c r="W30" s="225" t="s">
        <v>384</v>
      </c>
      <c r="X30" s="225" t="s">
        <v>492</v>
      </c>
      <c r="Y30" s="225" t="s">
        <v>384</v>
      </c>
      <c r="Z30" s="225" t="s">
        <v>492</v>
      </c>
      <c r="AA30" s="225" t="s">
        <v>384</v>
      </c>
      <c r="AB30" s="225" t="s">
        <v>384</v>
      </c>
      <c r="AC30" s="225" t="s">
        <v>492</v>
      </c>
      <c r="AD30" s="225" t="s">
        <v>384</v>
      </c>
      <c r="AE30" s="325" t="s">
        <v>492</v>
      </c>
      <c r="AF30" s="325" t="s">
        <v>384</v>
      </c>
      <c r="AG30" s="798" t="s">
        <v>492</v>
      </c>
      <c r="AH30" s="311" t="s">
        <v>492</v>
      </c>
    </row>
    <row r="31" spans="1:34" s="321" customFormat="1" ht="13.7" customHeight="1" x14ac:dyDescent="0.2">
      <c r="A31" s="353" t="s">
        <v>278</v>
      </c>
      <c r="B31" s="349" t="s">
        <v>384</v>
      </c>
      <c r="C31" s="349" t="s">
        <v>492</v>
      </c>
      <c r="D31" s="349" t="s">
        <v>384</v>
      </c>
      <c r="E31" s="349" t="s">
        <v>492</v>
      </c>
      <c r="F31" s="349" t="s">
        <v>384</v>
      </c>
      <c r="G31" s="349" t="s">
        <v>492</v>
      </c>
      <c r="H31" s="349" t="s">
        <v>384</v>
      </c>
      <c r="I31" s="349" t="s">
        <v>384</v>
      </c>
      <c r="J31" s="349" t="s">
        <v>492</v>
      </c>
      <c r="K31" s="349" t="s">
        <v>384</v>
      </c>
      <c r="L31" s="806" t="s">
        <v>492</v>
      </c>
      <c r="M31" s="225" t="s">
        <v>384</v>
      </c>
      <c r="N31" s="225" t="s">
        <v>492</v>
      </c>
      <c r="O31" s="225" t="s">
        <v>384</v>
      </c>
      <c r="P31" s="225" t="s">
        <v>384</v>
      </c>
      <c r="Q31" s="225" t="s">
        <v>492</v>
      </c>
      <c r="R31" s="225" t="s">
        <v>384</v>
      </c>
      <c r="S31" s="225" t="s">
        <v>492</v>
      </c>
      <c r="T31" s="806" t="s">
        <v>384</v>
      </c>
      <c r="U31" s="225">
        <v>5</v>
      </c>
      <c r="V31" s="225">
        <v>5</v>
      </c>
      <c r="W31" s="225">
        <v>5</v>
      </c>
      <c r="X31" s="225">
        <v>7</v>
      </c>
      <c r="Y31" s="225">
        <v>7</v>
      </c>
      <c r="Z31" s="225">
        <v>7</v>
      </c>
      <c r="AA31" s="225">
        <v>7</v>
      </c>
      <c r="AB31" s="225">
        <v>7</v>
      </c>
      <c r="AC31" s="225">
        <v>7</v>
      </c>
      <c r="AD31" s="225">
        <v>6</v>
      </c>
      <c r="AE31" s="412">
        <v>6</v>
      </c>
      <c r="AF31" s="412">
        <v>6</v>
      </c>
      <c r="AG31" s="799">
        <v>6</v>
      </c>
      <c r="AH31" s="325">
        <v>6</v>
      </c>
    </row>
    <row r="32" spans="1:34" s="321" customFormat="1" ht="12.75" x14ac:dyDescent="0.2">
      <c r="A32" s="353" t="s">
        <v>279</v>
      </c>
      <c r="B32" s="225" t="s">
        <v>384</v>
      </c>
      <c r="C32" s="225" t="s">
        <v>492</v>
      </c>
      <c r="D32" s="225" t="s">
        <v>384</v>
      </c>
      <c r="E32" s="225" t="s">
        <v>492</v>
      </c>
      <c r="F32" s="225" t="s">
        <v>384</v>
      </c>
      <c r="G32" s="225" t="s">
        <v>492</v>
      </c>
      <c r="H32" s="225" t="s">
        <v>384</v>
      </c>
      <c r="I32" s="225" t="s">
        <v>384</v>
      </c>
      <c r="J32" s="225" t="s">
        <v>492</v>
      </c>
      <c r="K32" s="225" t="s">
        <v>384</v>
      </c>
      <c r="L32" s="225" t="s">
        <v>492</v>
      </c>
      <c r="M32" s="225" t="s">
        <v>384</v>
      </c>
      <c r="N32" s="225" t="s">
        <v>492</v>
      </c>
      <c r="O32" s="225" t="s">
        <v>384</v>
      </c>
      <c r="P32" s="225" t="s">
        <v>384</v>
      </c>
      <c r="Q32" s="225" t="s">
        <v>492</v>
      </c>
      <c r="R32" s="225" t="s">
        <v>384</v>
      </c>
      <c r="S32" s="225" t="s">
        <v>492</v>
      </c>
      <c r="T32" s="225" t="s">
        <v>384</v>
      </c>
      <c r="U32" s="225">
        <v>4691</v>
      </c>
      <c r="V32" s="225">
        <v>4681</v>
      </c>
      <c r="W32" s="225">
        <v>4579</v>
      </c>
      <c r="X32" s="225">
        <v>4902</v>
      </c>
      <c r="Y32" s="225">
        <v>4440</v>
      </c>
      <c r="Z32" s="225">
        <v>3975</v>
      </c>
      <c r="AA32" s="225">
        <v>3697</v>
      </c>
      <c r="AB32" s="225">
        <v>3619</v>
      </c>
      <c r="AC32" s="225">
        <v>3640</v>
      </c>
      <c r="AD32" s="225">
        <v>3328</v>
      </c>
      <c r="AE32" s="412">
        <v>3380</v>
      </c>
      <c r="AF32" s="412">
        <v>3326</v>
      </c>
      <c r="AG32" s="799">
        <v>3456</v>
      </c>
      <c r="AH32" s="325">
        <v>3566</v>
      </c>
    </row>
    <row r="33" spans="1:34" s="321" customFormat="1" ht="18.95" customHeight="1" x14ac:dyDescent="0.2">
      <c r="A33" s="353" t="s">
        <v>37</v>
      </c>
      <c r="B33" s="225" t="s">
        <v>384</v>
      </c>
      <c r="C33" s="225" t="s">
        <v>492</v>
      </c>
      <c r="D33" s="225" t="s">
        <v>384</v>
      </c>
      <c r="E33" s="225" t="s">
        <v>492</v>
      </c>
      <c r="F33" s="225" t="s">
        <v>384</v>
      </c>
      <c r="G33" s="225" t="s">
        <v>492</v>
      </c>
      <c r="H33" s="225" t="s">
        <v>384</v>
      </c>
      <c r="I33" s="225" t="s">
        <v>384</v>
      </c>
      <c r="J33" s="225" t="s">
        <v>492</v>
      </c>
      <c r="K33" s="225" t="s">
        <v>384</v>
      </c>
      <c r="L33" s="225" t="s">
        <v>492</v>
      </c>
      <c r="M33" s="225" t="s">
        <v>384</v>
      </c>
      <c r="N33" s="225" t="s">
        <v>492</v>
      </c>
      <c r="O33" s="225" t="s">
        <v>384</v>
      </c>
      <c r="P33" s="225" t="s">
        <v>384</v>
      </c>
      <c r="Q33" s="225" t="s">
        <v>492</v>
      </c>
      <c r="R33" s="225" t="s">
        <v>384</v>
      </c>
      <c r="S33" s="225" t="s">
        <v>492</v>
      </c>
      <c r="T33" s="225" t="s">
        <v>384</v>
      </c>
      <c r="U33" s="225">
        <v>1</v>
      </c>
      <c r="V33" s="225">
        <v>1</v>
      </c>
      <c r="W33" s="225">
        <v>1</v>
      </c>
      <c r="X33" s="225">
        <v>1</v>
      </c>
      <c r="Y33" s="225">
        <v>1</v>
      </c>
      <c r="Z33" s="225">
        <v>1</v>
      </c>
      <c r="AA33" s="225">
        <v>1</v>
      </c>
      <c r="AB33" s="225">
        <v>1</v>
      </c>
      <c r="AC33" s="225">
        <v>1</v>
      </c>
      <c r="AD33" s="225">
        <v>1</v>
      </c>
      <c r="AE33" s="412">
        <v>1</v>
      </c>
      <c r="AF33" s="412">
        <v>1</v>
      </c>
      <c r="AG33" s="799">
        <v>1</v>
      </c>
      <c r="AH33" s="325">
        <v>1</v>
      </c>
    </row>
    <row r="34" spans="1:34" s="321" customFormat="1" ht="19.5" customHeight="1" x14ac:dyDescent="0.2">
      <c r="A34" s="415" t="s">
        <v>280</v>
      </c>
      <c r="B34" s="225" t="s">
        <v>384</v>
      </c>
      <c r="C34" s="225" t="s">
        <v>492</v>
      </c>
      <c r="D34" s="225" t="s">
        <v>384</v>
      </c>
      <c r="E34" s="225" t="s">
        <v>492</v>
      </c>
      <c r="F34" s="225" t="s">
        <v>384</v>
      </c>
      <c r="G34" s="225" t="s">
        <v>492</v>
      </c>
      <c r="H34" s="225" t="s">
        <v>384</v>
      </c>
      <c r="I34" s="225" t="s">
        <v>384</v>
      </c>
      <c r="J34" s="225" t="s">
        <v>492</v>
      </c>
      <c r="K34" s="225" t="s">
        <v>384</v>
      </c>
      <c r="L34" s="225" t="s">
        <v>492</v>
      </c>
      <c r="M34" s="225" t="s">
        <v>384</v>
      </c>
      <c r="N34" s="225" t="s">
        <v>492</v>
      </c>
      <c r="O34" s="225" t="s">
        <v>384</v>
      </c>
      <c r="P34" s="225" t="s">
        <v>384</v>
      </c>
      <c r="Q34" s="225" t="s">
        <v>492</v>
      </c>
      <c r="R34" s="225" t="s">
        <v>384</v>
      </c>
      <c r="S34" s="225" t="s">
        <v>492</v>
      </c>
      <c r="T34" s="225" t="s">
        <v>384</v>
      </c>
      <c r="U34" s="225">
        <v>1713</v>
      </c>
      <c r="V34" s="225">
        <v>1599</v>
      </c>
      <c r="W34" s="225">
        <v>1246</v>
      </c>
      <c r="X34" s="225">
        <v>1142</v>
      </c>
      <c r="Y34" s="225">
        <v>1045</v>
      </c>
      <c r="Z34" s="225">
        <v>974</v>
      </c>
      <c r="AA34" s="225">
        <v>1184</v>
      </c>
      <c r="AB34" s="225">
        <v>1253</v>
      </c>
      <c r="AC34" s="225">
        <v>1400</v>
      </c>
      <c r="AD34" s="225">
        <v>1582</v>
      </c>
      <c r="AE34" s="412">
        <v>1464</v>
      </c>
      <c r="AF34" s="412">
        <v>1429</v>
      </c>
      <c r="AG34" s="799">
        <v>1442</v>
      </c>
      <c r="AH34" s="325">
        <v>1396</v>
      </c>
    </row>
    <row r="35" spans="1:34" s="321" customFormat="1" x14ac:dyDescent="0.2">
      <c r="A35" s="353" t="s">
        <v>281</v>
      </c>
      <c r="B35" s="225" t="s">
        <v>384</v>
      </c>
      <c r="C35" s="225" t="s">
        <v>492</v>
      </c>
      <c r="D35" s="225" t="s">
        <v>384</v>
      </c>
      <c r="E35" s="225" t="s">
        <v>492</v>
      </c>
      <c r="F35" s="225" t="s">
        <v>384</v>
      </c>
      <c r="G35" s="225" t="s">
        <v>492</v>
      </c>
      <c r="H35" s="225" t="s">
        <v>384</v>
      </c>
      <c r="I35" s="225" t="s">
        <v>384</v>
      </c>
      <c r="J35" s="225" t="s">
        <v>492</v>
      </c>
      <c r="K35" s="325" t="s">
        <v>384</v>
      </c>
      <c r="L35" s="325" t="s">
        <v>492</v>
      </c>
      <c r="M35" s="325" t="s">
        <v>384</v>
      </c>
      <c r="N35" s="225" t="s">
        <v>492</v>
      </c>
      <c r="O35" s="225" t="s">
        <v>384</v>
      </c>
      <c r="P35" s="225" t="s">
        <v>384</v>
      </c>
      <c r="Q35" s="225" t="s">
        <v>492</v>
      </c>
      <c r="R35" s="225" t="s">
        <v>384</v>
      </c>
      <c r="S35" s="225" t="s">
        <v>492</v>
      </c>
      <c r="T35" s="225" t="s">
        <v>384</v>
      </c>
      <c r="U35" s="225" t="s">
        <v>384</v>
      </c>
      <c r="V35" s="225" t="s">
        <v>492</v>
      </c>
      <c r="W35" s="225" t="s">
        <v>384</v>
      </c>
      <c r="X35" s="225" t="s">
        <v>492</v>
      </c>
      <c r="Y35" s="225" t="s">
        <v>384</v>
      </c>
      <c r="Z35" s="225" t="s">
        <v>492</v>
      </c>
      <c r="AA35" s="225" t="s">
        <v>384</v>
      </c>
      <c r="AB35" s="225" t="s">
        <v>384</v>
      </c>
      <c r="AC35" s="225" t="s">
        <v>492</v>
      </c>
      <c r="AD35" s="225" t="s">
        <v>384</v>
      </c>
      <c r="AE35" s="325" t="s">
        <v>492</v>
      </c>
      <c r="AF35" s="325" t="s">
        <v>384</v>
      </c>
      <c r="AG35" s="798" t="s">
        <v>492</v>
      </c>
      <c r="AH35" s="325" t="s">
        <v>492</v>
      </c>
    </row>
    <row r="36" spans="1:34" s="321" customFormat="1" x14ac:dyDescent="0.2">
      <c r="A36" s="416" t="s">
        <v>40</v>
      </c>
      <c r="B36" s="790"/>
      <c r="C36" s="790"/>
      <c r="D36" s="790"/>
      <c r="E36" s="790"/>
      <c r="F36" s="790"/>
      <c r="G36" s="790"/>
      <c r="H36" s="790"/>
      <c r="I36" s="790"/>
      <c r="J36" s="790"/>
      <c r="K36" s="790"/>
      <c r="L36" s="790"/>
      <c r="M36" s="790"/>
      <c r="N36" s="790"/>
      <c r="O36" s="790"/>
      <c r="P36" s="790"/>
      <c r="Q36" s="790"/>
      <c r="R36" s="790"/>
      <c r="S36" s="790"/>
      <c r="T36" s="790"/>
      <c r="U36" s="790"/>
      <c r="V36" s="790"/>
      <c r="W36" s="791"/>
      <c r="X36" s="791"/>
      <c r="Y36" s="791"/>
      <c r="Z36" s="791"/>
      <c r="AA36" s="790"/>
      <c r="AB36" s="790"/>
      <c r="AC36" s="790"/>
      <c r="AD36" s="790"/>
      <c r="AE36" s="790"/>
      <c r="AF36" s="790"/>
      <c r="AG36" s="807"/>
      <c r="AH36" s="791"/>
    </row>
    <row r="37" spans="1:34" s="321" customFormat="1" x14ac:dyDescent="0.2">
      <c r="A37" s="256" t="s">
        <v>328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349"/>
      <c r="U37" s="349"/>
      <c r="V37" s="349"/>
      <c r="W37" s="349"/>
      <c r="X37" s="349"/>
      <c r="Y37" s="349"/>
      <c r="Z37" s="349"/>
      <c r="AA37" s="325"/>
      <c r="AB37" s="211"/>
      <c r="AC37" s="212"/>
      <c r="AD37" s="212"/>
      <c r="AE37" s="320"/>
      <c r="AF37" s="320"/>
      <c r="AG37" s="800"/>
      <c r="AH37" s="287"/>
    </row>
    <row r="38" spans="1:34" s="321" customFormat="1" x14ac:dyDescent="0.2">
      <c r="A38" s="256" t="s">
        <v>282</v>
      </c>
      <c r="B38" s="225" t="s">
        <v>4</v>
      </c>
      <c r="C38" s="225" t="s">
        <v>4</v>
      </c>
      <c r="D38" s="225" t="s">
        <v>4</v>
      </c>
      <c r="E38" s="225" t="s">
        <v>4</v>
      </c>
      <c r="F38" s="225" t="s">
        <v>4</v>
      </c>
      <c r="G38" s="225" t="s">
        <v>4</v>
      </c>
      <c r="H38" s="225" t="s">
        <v>4</v>
      </c>
      <c r="I38" s="225" t="s">
        <v>4</v>
      </c>
      <c r="J38" s="225" t="s">
        <v>4</v>
      </c>
      <c r="K38" s="225" t="s">
        <v>4</v>
      </c>
      <c r="L38" s="225" t="s">
        <v>4</v>
      </c>
      <c r="M38" s="225" t="s">
        <v>4</v>
      </c>
      <c r="N38" s="225">
        <v>4832</v>
      </c>
      <c r="O38" s="225">
        <v>5116</v>
      </c>
      <c r="P38" s="225">
        <v>5640</v>
      </c>
      <c r="Q38" s="225">
        <v>8032</v>
      </c>
      <c r="R38" s="225">
        <v>8960</v>
      </c>
      <c r="S38" s="225">
        <v>11374</v>
      </c>
      <c r="T38" s="225">
        <v>11528</v>
      </c>
      <c r="U38" s="225">
        <v>12234</v>
      </c>
      <c r="V38" s="225">
        <v>15335</v>
      </c>
      <c r="W38" s="225">
        <v>16654</v>
      </c>
      <c r="X38" s="225">
        <v>17756</v>
      </c>
      <c r="Y38" s="225">
        <v>18436</v>
      </c>
      <c r="Z38" s="225">
        <v>18428</v>
      </c>
      <c r="AA38" s="225">
        <v>20606</v>
      </c>
      <c r="AB38" s="225">
        <v>23021</v>
      </c>
      <c r="AC38" s="225">
        <v>25419</v>
      </c>
      <c r="AD38" s="225">
        <v>26601</v>
      </c>
      <c r="AE38" s="412">
        <v>31202</v>
      </c>
      <c r="AF38" s="325">
        <v>39381</v>
      </c>
      <c r="AG38" s="734">
        <v>46567</v>
      </c>
      <c r="AH38" s="325">
        <v>49458</v>
      </c>
    </row>
    <row r="39" spans="1:34" s="329" customFormat="1" x14ac:dyDescent="0.2">
      <c r="A39" s="416" t="s">
        <v>44</v>
      </c>
      <c r="B39" s="808"/>
      <c r="C39" s="808"/>
      <c r="D39" s="808"/>
      <c r="E39" s="808"/>
      <c r="F39" s="808"/>
      <c r="G39" s="808"/>
      <c r="H39" s="809"/>
      <c r="I39" s="809"/>
      <c r="J39" s="809"/>
      <c r="K39" s="809"/>
      <c r="L39" s="809"/>
      <c r="M39" s="809"/>
      <c r="N39" s="809"/>
      <c r="O39" s="809"/>
      <c r="P39" s="809"/>
      <c r="Q39" s="809"/>
      <c r="R39" s="809"/>
      <c r="S39" s="809"/>
      <c r="T39" s="809"/>
      <c r="U39" s="809"/>
      <c r="V39" s="809"/>
      <c r="W39" s="810"/>
      <c r="X39" s="791"/>
      <c r="Y39" s="791"/>
      <c r="Z39" s="791"/>
      <c r="AA39" s="790"/>
      <c r="AB39" s="790"/>
      <c r="AC39" s="790"/>
      <c r="AD39" s="790"/>
      <c r="AE39" s="790"/>
      <c r="AF39" s="790"/>
      <c r="AG39" s="807"/>
      <c r="AH39" s="811"/>
    </row>
    <row r="40" spans="1:34" s="321" customFormat="1" x14ac:dyDescent="0.2">
      <c r="A40" s="419" t="s">
        <v>45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20"/>
      <c r="X40" s="320"/>
      <c r="Y40" s="287"/>
      <c r="Z40" s="320"/>
      <c r="AA40" s="320"/>
      <c r="AB40" s="287"/>
      <c r="AC40" s="320"/>
      <c r="AD40" s="320"/>
      <c r="AE40" s="320"/>
      <c r="AF40" s="320"/>
      <c r="AG40" s="800"/>
      <c r="AH40" s="287"/>
    </row>
    <row r="41" spans="1:34" s="321" customFormat="1" x14ac:dyDescent="0.2">
      <c r="A41" s="419" t="s">
        <v>46</v>
      </c>
      <c r="B41" s="225" t="s">
        <v>8</v>
      </c>
      <c r="C41" s="225" t="s">
        <v>8</v>
      </c>
      <c r="D41" s="225" t="s">
        <v>8</v>
      </c>
      <c r="E41" s="225" t="s">
        <v>8</v>
      </c>
      <c r="F41" s="225" t="s">
        <v>8</v>
      </c>
      <c r="G41" s="225" t="s">
        <v>8</v>
      </c>
      <c r="H41" s="225" t="s">
        <v>8</v>
      </c>
      <c r="I41" s="225" t="s">
        <v>8</v>
      </c>
      <c r="J41" s="225" t="s">
        <v>8</v>
      </c>
      <c r="K41" s="225" t="s">
        <v>8</v>
      </c>
      <c r="L41" s="225" t="s">
        <v>8</v>
      </c>
      <c r="M41" s="225" t="s">
        <v>8</v>
      </c>
      <c r="N41" s="225" t="s">
        <v>8</v>
      </c>
      <c r="O41" s="225" t="s">
        <v>8</v>
      </c>
      <c r="P41" s="225" t="s">
        <v>8</v>
      </c>
      <c r="Q41" s="225" t="s">
        <v>8</v>
      </c>
      <c r="R41" s="225" t="s">
        <v>8</v>
      </c>
      <c r="S41" s="225" t="s">
        <v>8</v>
      </c>
      <c r="T41" s="225" t="s">
        <v>8</v>
      </c>
      <c r="U41" s="225" t="s">
        <v>8</v>
      </c>
      <c r="V41" s="225" t="s">
        <v>8</v>
      </c>
      <c r="W41" s="225" t="s">
        <v>8</v>
      </c>
      <c r="X41" s="225" t="s">
        <v>8</v>
      </c>
      <c r="Y41" s="225" t="s">
        <v>8</v>
      </c>
      <c r="Z41" s="225" t="s">
        <v>8</v>
      </c>
      <c r="AA41" s="225" t="s">
        <v>8</v>
      </c>
      <c r="AB41" s="225" t="s">
        <v>8</v>
      </c>
      <c r="AC41" s="225" t="s">
        <v>8</v>
      </c>
      <c r="AD41" s="225" t="s">
        <v>8</v>
      </c>
      <c r="AE41" s="225" t="s">
        <v>8</v>
      </c>
      <c r="AF41" s="225" t="s">
        <v>8</v>
      </c>
      <c r="AG41" s="283" t="s">
        <v>8</v>
      </c>
      <c r="AH41" s="812" t="s">
        <v>8</v>
      </c>
    </row>
    <row r="42" spans="1:34" s="321" customFormat="1" x14ac:dyDescent="0.2">
      <c r="A42" s="419" t="s">
        <v>5</v>
      </c>
      <c r="B42" s="225" t="s">
        <v>8</v>
      </c>
      <c r="C42" s="225" t="s">
        <v>8</v>
      </c>
      <c r="D42" s="225" t="s">
        <v>8</v>
      </c>
      <c r="E42" s="225" t="s">
        <v>8</v>
      </c>
      <c r="F42" s="225" t="s">
        <v>8</v>
      </c>
      <c r="G42" s="225" t="s">
        <v>8</v>
      </c>
      <c r="H42" s="225" t="s">
        <v>8</v>
      </c>
      <c r="I42" s="225" t="s">
        <v>8</v>
      </c>
      <c r="J42" s="225" t="s">
        <v>8</v>
      </c>
      <c r="K42" s="225" t="s">
        <v>8</v>
      </c>
      <c r="L42" s="225" t="s">
        <v>8</v>
      </c>
      <c r="M42" s="225" t="s">
        <v>8</v>
      </c>
      <c r="N42" s="225" t="s">
        <v>8</v>
      </c>
      <c r="O42" s="225" t="s">
        <v>8</v>
      </c>
      <c r="P42" s="225" t="s">
        <v>8</v>
      </c>
      <c r="Q42" s="225" t="s">
        <v>8</v>
      </c>
      <c r="R42" s="225" t="s">
        <v>8</v>
      </c>
      <c r="S42" s="225" t="s">
        <v>8</v>
      </c>
      <c r="T42" s="225" t="s">
        <v>8</v>
      </c>
      <c r="U42" s="225" t="s">
        <v>8</v>
      </c>
      <c r="V42" s="225" t="s">
        <v>8</v>
      </c>
      <c r="W42" s="225" t="s">
        <v>8</v>
      </c>
      <c r="X42" s="225" t="s">
        <v>8</v>
      </c>
      <c r="Y42" s="225" t="s">
        <v>8</v>
      </c>
      <c r="Z42" s="225" t="s">
        <v>8</v>
      </c>
      <c r="AA42" s="225" t="s">
        <v>8</v>
      </c>
      <c r="AB42" s="225" t="s">
        <v>8</v>
      </c>
      <c r="AC42" s="225" t="s">
        <v>8</v>
      </c>
      <c r="AD42" s="225" t="s">
        <v>8</v>
      </c>
      <c r="AE42" s="225" t="s">
        <v>8</v>
      </c>
      <c r="AF42" s="225" t="s">
        <v>8</v>
      </c>
      <c r="AG42" s="283" t="s">
        <v>8</v>
      </c>
      <c r="AH42" s="812" t="s">
        <v>8</v>
      </c>
    </row>
    <row r="43" spans="1:34" s="321" customFormat="1" x14ac:dyDescent="0.2">
      <c r="A43" s="419" t="s">
        <v>47</v>
      </c>
      <c r="B43" s="225"/>
      <c r="C43" s="225"/>
      <c r="D43" s="225"/>
      <c r="E43" s="366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25"/>
      <c r="Z43" s="225"/>
      <c r="AA43" s="225"/>
      <c r="AB43" s="225"/>
      <c r="AC43" s="225"/>
      <c r="AD43" s="225"/>
      <c r="AE43" s="225"/>
      <c r="AF43" s="225"/>
      <c r="AG43" s="283"/>
      <c r="AH43" s="812"/>
    </row>
    <row r="44" spans="1:34" s="321" customFormat="1" x14ac:dyDescent="0.2">
      <c r="A44" s="419" t="s">
        <v>46</v>
      </c>
      <c r="B44" s="225" t="s">
        <v>8</v>
      </c>
      <c r="C44" s="225" t="s">
        <v>8</v>
      </c>
      <c r="D44" s="225" t="s">
        <v>8</v>
      </c>
      <c r="E44" s="225" t="s">
        <v>8</v>
      </c>
      <c r="F44" s="225" t="s">
        <v>8</v>
      </c>
      <c r="G44" s="225" t="s">
        <v>8</v>
      </c>
      <c r="H44" s="225" t="s">
        <v>8</v>
      </c>
      <c r="I44" s="225" t="s">
        <v>8</v>
      </c>
      <c r="J44" s="225" t="s">
        <v>8</v>
      </c>
      <c r="K44" s="225" t="s">
        <v>8</v>
      </c>
      <c r="L44" s="225" t="s">
        <v>8</v>
      </c>
      <c r="M44" s="225" t="s">
        <v>8</v>
      </c>
      <c r="N44" s="225" t="s">
        <v>8</v>
      </c>
      <c r="O44" s="225" t="s">
        <v>8</v>
      </c>
      <c r="P44" s="225" t="s">
        <v>8</v>
      </c>
      <c r="Q44" s="225" t="s">
        <v>8</v>
      </c>
      <c r="R44" s="225" t="s">
        <v>8</v>
      </c>
      <c r="S44" s="225" t="s">
        <v>8</v>
      </c>
      <c r="T44" s="225" t="s">
        <v>8</v>
      </c>
      <c r="U44" s="225" t="s">
        <v>8</v>
      </c>
      <c r="V44" s="225" t="s">
        <v>8</v>
      </c>
      <c r="W44" s="225" t="s">
        <v>8</v>
      </c>
      <c r="X44" s="225" t="s">
        <v>8</v>
      </c>
      <c r="Y44" s="225" t="s">
        <v>8</v>
      </c>
      <c r="Z44" s="225" t="s">
        <v>8</v>
      </c>
      <c r="AA44" s="225" t="s">
        <v>8</v>
      </c>
      <c r="AB44" s="225" t="s">
        <v>8</v>
      </c>
      <c r="AC44" s="225" t="s">
        <v>8</v>
      </c>
      <c r="AD44" s="225" t="s">
        <v>8</v>
      </c>
      <c r="AE44" s="225" t="s">
        <v>8</v>
      </c>
      <c r="AF44" s="225" t="s">
        <v>8</v>
      </c>
      <c r="AG44" s="283" t="s">
        <v>8</v>
      </c>
      <c r="AH44" s="812" t="s">
        <v>8</v>
      </c>
    </row>
    <row r="45" spans="1:34" s="321" customFormat="1" x14ac:dyDescent="0.2">
      <c r="A45" s="419" t="s">
        <v>5</v>
      </c>
      <c r="B45" s="225" t="s">
        <v>8</v>
      </c>
      <c r="C45" s="225" t="s">
        <v>8</v>
      </c>
      <c r="D45" s="225" t="s">
        <v>8</v>
      </c>
      <c r="E45" s="225" t="s">
        <v>8</v>
      </c>
      <c r="F45" s="225" t="s">
        <v>8</v>
      </c>
      <c r="G45" s="225" t="s">
        <v>8</v>
      </c>
      <c r="H45" s="225" t="s">
        <v>8</v>
      </c>
      <c r="I45" s="225" t="s">
        <v>8</v>
      </c>
      <c r="J45" s="225" t="s">
        <v>8</v>
      </c>
      <c r="K45" s="225" t="s">
        <v>8</v>
      </c>
      <c r="L45" s="225" t="s">
        <v>8</v>
      </c>
      <c r="M45" s="225" t="s">
        <v>8</v>
      </c>
      <c r="N45" s="225" t="s">
        <v>8</v>
      </c>
      <c r="O45" s="225" t="s">
        <v>8</v>
      </c>
      <c r="P45" s="225" t="s">
        <v>8</v>
      </c>
      <c r="Q45" s="225" t="s">
        <v>8</v>
      </c>
      <c r="R45" s="225" t="s">
        <v>8</v>
      </c>
      <c r="S45" s="225" t="s">
        <v>8</v>
      </c>
      <c r="T45" s="225" t="s">
        <v>8</v>
      </c>
      <c r="U45" s="225" t="s">
        <v>8</v>
      </c>
      <c r="V45" s="225" t="s">
        <v>8</v>
      </c>
      <c r="W45" s="225" t="s">
        <v>8</v>
      </c>
      <c r="X45" s="225" t="s">
        <v>8</v>
      </c>
      <c r="Y45" s="225" t="s">
        <v>8</v>
      </c>
      <c r="Z45" s="225" t="s">
        <v>8</v>
      </c>
      <c r="AA45" s="225" t="s">
        <v>8</v>
      </c>
      <c r="AB45" s="225" t="s">
        <v>8</v>
      </c>
      <c r="AC45" s="225" t="s">
        <v>8</v>
      </c>
      <c r="AD45" s="225" t="s">
        <v>8</v>
      </c>
      <c r="AE45" s="225" t="s">
        <v>8</v>
      </c>
      <c r="AF45" s="225" t="s">
        <v>8</v>
      </c>
      <c r="AG45" s="283" t="s">
        <v>8</v>
      </c>
      <c r="AH45" s="812" t="s">
        <v>8</v>
      </c>
    </row>
    <row r="46" spans="1:34" s="321" customFormat="1" x14ac:dyDescent="0.2">
      <c r="A46" s="419" t="s">
        <v>224</v>
      </c>
      <c r="B46" s="225"/>
      <c r="C46" s="225"/>
      <c r="D46" s="225"/>
      <c r="E46" s="240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25"/>
      <c r="Z46" s="225"/>
      <c r="AA46" s="225"/>
      <c r="AB46" s="225"/>
      <c r="AC46" s="225"/>
      <c r="AD46" s="225"/>
      <c r="AE46" s="225"/>
      <c r="AF46" s="225"/>
      <c r="AG46" s="283"/>
      <c r="AH46" s="812"/>
    </row>
    <row r="47" spans="1:34" s="321" customFormat="1" x14ac:dyDescent="0.2">
      <c r="A47" s="419" t="s">
        <v>46</v>
      </c>
      <c r="B47" s="225" t="s">
        <v>8</v>
      </c>
      <c r="C47" s="225" t="s">
        <v>8</v>
      </c>
      <c r="D47" s="225" t="s">
        <v>8</v>
      </c>
      <c r="E47" s="225" t="s">
        <v>8</v>
      </c>
      <c r="F47" s="225" t="s">
        <v>8</v>
      </c>
      <c r="G47" s="225" t="s">
        <v>8</v>
      </c>
      <c r="H47" s="225" t="s">
        <v>8</v>
      </c>
      <c r="I47" s="225" t="s">
        <v>8</v>
      </c>
      <c r="J47" s="225" t="s">
        <v>8</v>
      </c>
      <c r="K47" s="225" t="s">
        <v>8</v>
      </c>
      <c r="L47" s="225" t="s">
        <v>8</v>
      </c>
      <c r="M47" s="225" t="s">
        <v>8</v>
      </c>
      <c r="N47" s="225" t="s">
        <v>8</v>
      </c>
      <c r="O47" s="225" t="s">
        <v>8</v>
      </c>
      <c r="P47" s="225" t="s">
        <v>8</v>
      </c>
      <c r="Q47" s="225" t="s">
        <v>8</v>
      </c>
      <c r="R47" s="225" t="s">
        <v>8</v>
      </c>
      <c r="S47" s="225" t="s">
        <v>8</v>
      </c>
      <c r="T47" s="225" t="s">
        <v>8</v>
      </c>
      <c r="U47" s="225" t="s">
        <v>8</v>
      </c>
      <c r="V47" s="225" t="s">
        <v>8</v>
      </c>
      <c r="W47" s="225" t="s">
        <v>8</v>
      </c>
      <c r="X47" s="225" t="s">
        <v>8</v>
      </c>
      <c r="Y47" s="225" t="s">
        <v>8</v>
      </c>
      <c r="Z47" s="225" t="s">
        <v>8</v>
      </c>
      <c r="AA47" s="225" t="s">
        <v>8</v>
      </c>
      <c r="AB47" s="225" t="s">
        <v>8</v>
      </c>
      <c r="AC47" s="225" t="s">
        <v>8</v>
      </c>
      <c r="AD47" s="225" t="s">
        <v>8</v>
      </c>
      <c r="AE47" s="225" t="s">
        <v>8</v>
      </c>
      <c r="AF47" s="225" t="s">
        <v>8</v>
      </c>
      <c r="AG47" s="283" t="s">
        <v>8</v>
      </c>
      <c r="AH47" s="812" t="s">
        <v>8</v>
      </c>
    </row>
    <row r="48" spans="1:34" s="321" customFormat="1" x14ac:dyDescent="0.2">
      <c r="A48" s="419" t="s">
        <v>5</v>
      </c>
      <c r="B48" s="225" t="s">
        <v>8</v>
      </c>
      <c r="C48" s="225" t="s">
        <v>8</v>
      </c>
      <c r="D48" s="225" t="s">
        <v>8</v>
      </c>
      <c r="E48" s="225" t="s">
        <v>8</v>
      </c>
      <c r="F48" s="225" t="s">
        <v>8</v>
      </c>
      <c r="G48" s="225" t="s">
        <v>8</v>
      </c>
      <c r="H48" s="225" t="s">
        <v>8</v>
      </c>
      <c r="I48" s="225" t="s">
        <v>8</v>
      </c>
      <c r="J48" s="225" t="s">
        <v>8</v>
      </c>
      <c r="K48" s="225" t="s">
        <v>8</v>
      </c>
      <c r="L48" s="225" t="s">
        <v>8</v>
      </c>
      <c r="M48" s="225" t="s">
        <v>8</v>
      </c>
      <c r="N48" s="225" t="s">
        <v>8</v>
      </c>
      <c r="O48" s="225" t="s">
        <v>8</v>
      </c>
      <c r="P48" s="225" t="s">
        <v>8</v>
      </c>
      <c r="Q48" s="225" t="s">
        <v>8</v>
      </c>
      <c r="R48" s="225" t="s">
        <v>8</v>
      </c>
      <c r="S48" s="225" t="s">
        <v>8</v>
      </c>
      <c r="T48" s="225" t="s">
        <v>8</v>
      </c>
      <c r="U48" s="225" t="s">
        <v>8</v>
      </c>
      <c r="V48" s="225" t="s">
        <v>8</v>
      </c>
      <c r="W48" s="225" t="s">
        <v>8</v>
      </c>
      <c r="X48" s="225" t="s">
        <v>8</v>
      </c>
      <c r="Y48" s="225" t="s">
        <v>8</v>
      </c>
      <c r="Z48" s="225" t="s">
        <v>8</v>
      </c>
      <c r="AA48" s="225" t="s">
        <v>8</v>
      </c>
      <c r="AB48" s="225" t="s">
        <v>8</v>
      </c>
      <c r="AC48" s="225" t="s">
        <v>8</v>
      </c>
      <c r="AD48" s="225" t="s">
        <v>8</v>
      </c>
      <c r="AE48" s="225" t="s">
        <v>8</v>
      </c>
      <c r="AF48" s="225" t="s">
        <v>8</v>
      </c>
      <c r="AG48" s="283" t="s">
        <v>8</v>
      </c>
      <c r="AH48" s="812" t="s">
        <v>8</v>
      </c>
    </row>
    <row r="49" spans="1:34" s="321" customFormat="1" x14ac:dyDescent="0.2">
      <c r="A49" s="419" t="s">
        <v>225</v>
      </c>
      <c r="B49" s="225"/>
      <c r="C49" s="225"/>
      <c r="D49" s="225"/>
      <c r="E49" s="240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25"/>
      <c r="Z49" s="225"/>
      <c r="AA49" s="225"/>
      <c r="AB49" s="225"/>
      <c r="AC49" s="225"/>
      <c r="AD49" s="225"/>
      <c r="AE49" s="225"/>
      <c r="AF49" s="225"/>
      <c r="AG49" s="283"/>
      <c r="AH49" s="812"/>
    </row>
    <row r="50" spans="1:34" s="321" customFormat="1" x14ac:dyDescent="0.2">
      <c r="A50" s="419" t="s">
        <v>46</v>
      </c>
      <c r="B50" s="225" t="s">
        <v>8</v>
      </c>
      <c r="C50" s="225" t="s">
        <v>8</v>
      </c>
      <c r="D50" s="225" t="s">
        <v>8</v>
      </c>
      <c r="E50" s="225" t="s">
        <v>8</v>
      </c>
      <c r="F50" s="225" t="s">
        <v>8</v>
      </c>
      <c r="G50" s="225" t="s">
        <v>8</v>
      </c>
      <c r="H50" s="225" t="s">
        <v>8</v>
      </c>
      <c r="I50" s="225" t="s">
        <v>8</v>
      </c>
      <c r="J50" s="225" t="s">
        <v>8</v>
      </c>
      <c r="K50" s="225" t="s">
        <v>8</v>
      </c>
      <c r="L50" s="225" t="s">
        <v>8</v>
      </c>
      <c r="M50" s="225" t="s">
        <v>8</v>
      </c>
      <c r="N50" s="225" t="s">
        <v>8</v>
      </c>
      <c r="O50" s="225" t="s">
        <v>8</v>
      </c>
      <c r="P50" s="225" t="s">
        <v>8</v>
      </c>
      <c r="Q50" s="225" t="s">
        <v>8</v>
      </c>
      <c r="R50" s="225" t="s">
        <v>8</v>
      </c>
      <c r="S50" s="225" t="s">
        <v>8</v>
      </c>
      <c r="T50" s="225" t="s">
        <v>8</v>
      </c>
      <c r="U50" s="225" t="s">
        <v>8</v>
      </c>
      <c r="V50" s="225" t="s">
        <v>8</v>
      </c>
      <c r="W50" s="225" t="s">
        <v>8</v>
      </c>
      <c r="X50" s="225" t="s">
        <v>8</v>
      </c>
      <c r="Y50" s="225" t="s">
        <v>8</v>
      </c>
      <c r="Z50" s="225" t="s">
        <v>8</v>
      </c>
      <c r="AA50" s="225" t="s">
        <v>8</v>
      </c>
      <c r="AB50" s="225" t="s">
        <v>8</v>
      </c>
      <c r="AC50" s="225" t="s">
        <v>8</v>
      </c>
      <c r="AD50" s="225" t="s">
        <v>8</v>
      </c>
      <c r="AE50" s="225" t="s">
        <v>8</v>
      </c>
      <c r="AF50" s="225" t="s">
        <v>8</v>
      </c>
      <c r="AG50" s="283" t="s">
        <v>8</v>
      </c>
      <c r="AH50" s="812" t="s">
        <v>8</v>
      </c>
    </row>
    <row r="51" spans="1:34" s="321" customFormat="1" x14ac:dyDescent="0.2">
      <c r="A51" s="419" t="s">
        <v>5</v>
      </c>
      <c r="B51" s="225" t="s">
        <v>8</v>
      </c>
      <c r="C51" s="225" t="s">
        <v>8</v>
      </c>
      <c r="D51" s="225" t="s">
        <v>8</v>
      </c>
      <c r="E51" s="225" t="s">
        <v>8</v>
      </c>
      <c r="F51" s="225" t="s">
        <v>8</v>
      </c>
      <c r="G51" s="225" t="s">
        <v>8</v>
      </c>
      <c r="H51" s="225" t="s">
        <v>8</v>
      </c>
      <c r="I51" s="225" t="s">
        <v>8</v>
      </c>
      <c r="J51" s="225" t="s">
        <v>8</v>
      </c>
      <c r="K51" s="225" t="s">
        <v>8</v>
      </c>
      <c r="L51" s="225" t="s">
        <v>8</v>
      </c>
      <c r="M51" s="225" t="s">
        <v>8</v>
      </c>
      <c r="N51" s="225" t="s">
        <v>8</v>
      </c>
      <c r="O51" s="225" t="s">
        <v>8</v>
      </c>
      <c r="P51" s="225" t="s">
        <v>8</v>
      </c>
      <c r="Q51" s="225" t="s">
        <v>8</v>
      </c>
      <c r="R51" s="225" t="s">
        <v>8</v>
      </c>
      <c r="S51" s="225" t="s">
        <v>8</v>
      </c>
      <c r="T51" s="225" t="s">
        <v>8</v>
      </c>
      <c r="U51" s="225" t="s">
        <v>8</v>
      </c>
      <c r="V51" s="225" t="s">
        <v>8</v>
      </c>
      <c r="W51" s="225" t="s">
        <v>8</v>
      </c>
      <c r="X51" s="225" t="s">
        <v>8</v>
      </c>
      <c r="Y51" s="225" t="s">
        <v>8</v>
      </c>
      <c r="Z51" s="225" t="s">
        <v>8</v>
      </c>
      <c r="AA51" s="225" t="s">
        <v>8</v>
      </c>
      <c r="AB51" s="225" t="s">
        <v>8</v>
      </c>
      <c r="AC51" s="225" t="s">
        <v>8</v>
      </c>
      <c r="AD51" s="225" t="s">
        <v>8</v>
      </c>
      <c r="AE51" s="225" t="s">
        <v>8</v>
      </c>
      <c r="AF51" s="225" t="s">
        <v>8</v>
      </c>
      <c r="AG51" s="283" t="s">
        <v>8</v>
      </c>
      <c r="AH51" s="812" t="s">
        <v>8</v>
      </c>
    </row>
    <row r="52" spans="1:34" s="321" customFormat="1" x14ac:dyDescent="0.2">
      <c r="A52" s="419" t="s">
        <v>51</v>
      </c>
      <c r="B52" s="366"/>
      <c r="C52" s="366"/>
      <c r="D52" s="366"/>
      <c r="E52" s="240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25"/>
      <c r="Z52" s="225"/>
      <c r="AA52" s="225"/>
      <c r="AB52" s="225"/>
      <c r="AC52" s="225"/>
      <c r="AD52" s="225"/>
      <c r="AE52" s="225"/>
      <c r="AF52" s="225"/>
      <c r="AG52" s="283"/>
      <c r="AH52" s="812"/>
    </row>
    <row r="53" spans="1:34" s="321" customFormat="1" x14ac:dyDescent="0.2">
      <c r="A53" s="419" t="s">
        <v>46</v>
      </c>
      <c r="B53" s="225" t="s">
        <v>8</v>
      </c>
      <c r="C53" s="225" t="s">
        <v>8</v>
      </c>
      <c r="D53" s="225" t="s">
        <v>8</v>
      </c>
      <c r="E53" s="225" t="s">
        <v>8</v>
      </c>
      <c r="F53" s="225" t="s">
        <v>8</v>
      </c>
      <c r="G53" s="225" t="s">
        <v>8</v>
      </c>
      <c r="H53" s="225" t="s">
        <v>8</v>
      </c>
      <c r="I53" s="225" t="s">
        <v>8</v>
      </c>
      <c r="J53" s="225" t="s">
        <v>8</v>
      </c>
      <c r="K53" s="225" t="s">
        <v>8</v>
      </c>
      <c r="L53" s="225" t="s">
        <v>8</v>
      </c>
      <c r="M53" s="225" t="s">
        <v>8</v>
      </c>
      <c r="N53" s="225" t="s">
        <v>8</v>
      </c>
      <c r="O53" s="225" t="s">
        <v>8</v>
      </c>
      <c r="P53" s="225" t="s">
        <v>8</v>
      </c>
      <c r="Q53" s="225" t="s">
        <v>8</v>
      </c>
      <c r="R53" s="225" t="s">
        <v>8</v>
      </c>
      <c r="S53" s="225" t="s">
        <v>8</v>
      </c>
      <c r="T53" s="225" t="s">
        <v>8</v>
      </c>
      <c r="U53" s="225" t="s">
        <v>8</v>
      </c>
      <c r="V53" s="225" t="s">
        <v>8</v>
      </c>
      <c r="W53" s="225" t="s">
        <v>8</v>
      </c>
      <c r="X53" s="225" t="s">
        <v>8</v>
      </c>
      <c r="Y53" s="225" t="s">
        <v>8</v>
      </c>
      <c r="Z53" s="225" t="s">
        <v>8</v>
      </c>
      <c r="AA53" s="225" t="s">
        <v>8</v>
      </c>
      <c r="AB53" s="225" t="s">
        <v>8</v>
      </c>
      <c r="AC53" s="225" t="s">
        <v>8</v>
      </c>
      <c r="AD53" s="225" t="s">
        <v>8</v>
      </c>
      <c r="AE53" s="225" t="s">
        <v>8</v>
      </c>
      <c r="AF53" s="225" t="s">
        <v>8</v>
      </c>
      <c r="AG53" s="283" t="s">
        <v>8</v>
      </c>
      <c r="AH53" s="812" t="s">
        <v>8</v>
      </c>
    </row>
    <row r="54" spans="1:34" s="321" customFormat="1" x14ac:dyDescent="0.2">
      <c r="A54" s="419" t="s">
        <v>5</v>
      </c>
      <c r="B54" s="225" t="s">
        <v>8</v>
      </c>
      <c r="C54" s="225" t="s">
        <v>8</v>
      </c>
      <c r="D54" s="225" t="s">
        <v>8</v>
      </c>
      <c r="E54" s="225" t="s">
        <v>8</v>
      </c>
      <c r="F54" s="225" t="s">
        <v>8</v>
      </c>
      <c r="G54" s="225" t="s">
        <v>8</v>
      </c>
      <c r="H54" s="225" t="s">
        <v>8</v>
      </c>
      <c r="I54" s="225" t="s">
        <v>8</v>
      </c>
      <c r="J54" s="225" t="s">
        <v>8</v>
      </c>
      <c r="K54" s="225" t="s">
        <v>8</v>
      </c>
      <c r="L54" s="225" t="s">
        <v>8</v>
      </c>
      <c r="M54" s="225" t="s">
        <v>8</v>
      </c>
      <c r="N54" s="225" t="s">
        <v>8</v>
      </c>
      <c r="O54" s="225" t="s">
        <v>8</v>
      </c>
      <c r="P54" s="225" t="s">
        <v>8</v>
      </c>
      <c r="Q54" s="225" t="s">
        <v>8</v>
      </c>
      <c r="R54" s="225" t="s">
        <v>8</v>
      </c>
      <c r="S54" s="225" t="s">
        <v>8</v>
      </c>
      <c r="T54" s="225" t="s">
        <v>8</v>
      </c>
      <c r="U54" s="225" t="s">
        <v>8</v>
      </c>
      <c r="V54" s="225" t="s">
        <v>8</v>
      </c>
      <c r="W54" s="225" t="s">
        <v>8</v>
      </c>
      <c r="X54" s="225" t="s">
        <v>8</v>
      </c>
      <c r="Y54" s="225" t="s">
        <v>8</v>
      </c>
      <c r="Z54" s="225" t="s">
        <v>8</v>
      </c>
      <c r="AA54" s="225" t="s">
        <v>8</v>
      </c>
      <c r="AB54" s="225" t="s">
        <v>8</v>
      </c>
      <c r="AC54" s="225" t="s">
        <v>8</v>
      </c>
      <c r="AD54" s="225" t="s">
        <v>8</v>
      </c>
      <c r="AE54" s="225" t="s">
        <v>8</v>
      </c>
      <c r="AF54" s="225" t="s">
        <v>8</v>
      </c>
      <c r="AG54" s="283" t="s">
        <v>8</v>
      </c>
      <c r="AH54" s="812" t="s">
        <v>8</v>
      </c>
    </row>
    <row r="55" spans="1:34" s="321" customFormat="1" ht="22.5" x14ac:dyDescent="0.2">
      <c r="A55" s="419" t="s">
        <v>284</v>
      </c>
      <c r="B55" s="225" t="s">
        <v>8</v>
      </c>
      <c r="C55" s="225" t="s">
        <v>8</v>
      </c>
      <c r="D55" s="225" t="s">
        <v>8</v>
      </c>
      <c r="E55" s="225" t="s">
        <v>8</v>
      </c>
      <c r="F55" s="225" t="s">
        <v>8</v>
      </c>
      <c r="G55" s="225" t="s">
        <v>8</v>
      </c>
      <c r="H55" s="225" t="s">
        <v>8</v>
      </c>
      <c r="I55" s="225" t="s">
        <v>8</v>
      </c>
      <c r="J55" s="225" t="s">
        <v>8</v>
      </c>
      <c r="K55" s="225" t="s">
        <v>8</v>
      </c>
      <c r="L55" s="225" t="s">
        <v>8</v>
      </c>
      <c r="M55" s="225" t="s">
        <v>8</v>
      </c>
      <c r="N55" s="225" t="s">
        <v>8</v>
      </c>
      <c r="O55" s="225" t="s">
        <v>8</v>
      </c>
      <c r="P55" s="225" t="s">
        <v>8</v>
      </c>
      <c r="Q55" s="225" t="s">
        <v>8</v>
      </c>
      <c r="R55" s="225" t="s">
        <v>8</v>
      </c>
      <c r="S55" s="225" t="s">
        <v>8</v>
      </c>
      <c r="T55" s="225" t="s">
        <v>8</v>
      </c>
      <c r="U55" s="225" t="s">
        <v>8</v>
      </c>
      <c r="V55" s="225" t="s">
        <v>8</v>
      </c>
      <c r="W55" s="225" t="s">
        <v>8</v>
      </c>
      <c r="X55" s="225" t="s">
        <v>8</v>
      </c>
      <c r="Y55" s="225" t="s">
        <v>8</v>
      </c>
      <c r="Z55" s="225" t="s">
        <v>8</v>
      </c>
      <c r="AA55" s="225" t="s">
        <v>8</v>
      </c>
      <c r="AB55" s="225" t="s">
        <v>8</v>
      </c>
      <c r="AC55" s="225" t="s">
        <v>8</v>
      </c>
      <c r="AD55" s="225" t="s">
        <v>8</v>
      </c>
      <c r="AE55" s="225" t="s">
        <v>8</v>
      </c>
      <c r="AF55" s="225" t="s">
        <v>8</v>
      </c>
      <c r="AG55" s="283" t="s">
        <v>8</v>
      </c>
      <c r="AH55" s="812" t="s">
        <v>8</v>
      </c>
    </row>
    <row r="56" spans="1:34" s="344" customFormat="1" ht="22.5" x14ac:dyDescent="0.2">
      <c r="A56" s="419" t="s">
        <v>526</v>
      </c>
      <c r="B56" s="236" t="s">
        <v>8</v>
      </c>
      <c r="C56" s="236" t="s">
        <v>8</v>
      </c>
      <c r="D56" s="236" t="s">
        <v>8</v>
      </c>
      <c r="E56" s="236" t="s">
        <v>8</v>
      </c>
      <c r="F56" s="236" t="s">
        <v>8</v>
      </c>
      <c r="G56" s="236" t="s">
        <v>8</v>
      </c>
      <c r="H56" s="236" t="s">
        <v>8</v>
      </c>
      <c r="I56" s="236" t="s">
        <v>8</v>
      </c>
      <c r="J56" s="236" t="s">
        <v>8</v>
      </c>
      <c r="K56" s="236" t="s">
        <v>8</v>
      </c>
      <c r="L56" s="236" t="s">
        <v>8</v>
      </c>
      <c r="M56" s="236" t="s">
        <v>8</v>
      </c>
      <c r="N56" s="225" t="s">
        <v>8</v>
      </c>
      <c r="O56" s="225" t="s">
        <v>8</v>
      </c>
      <c r="P56" s="225" t="s">
        <v>8</v>
      </c>
      <c r="Q56" s="225" t="s">
        <v>8</v>
      </c>
      <c r="R56" s="225" t="s">
        <v>8</v>
      </c>
      <c r="S56" s="225" t="s">
        <v>8</v>
      </c>
      <c r="T56" s="225" t="s">
        <v>8</v>
      </c>
      <c r="U56" s="225" t="s">
        <v>8</v>
      </c>
      <c r="V56" s="225" t="s">
        <v>8</v>
      </c>
      <c r="W56" s="225" t="s">
        <v>8</v>
      </c>
      <c r="X56" s="225" t="s">
        <v>8</v>
      </c>
      <c r="Y56" s="225" t="s">
        <v>8</v>
      </c>
      <c r="Z56" s="225" t="s">
        <v>8</v>
      </c>
      <c r="AA56" s="225" t="s">
        <v>8</v>
      </c>
      <c r="AB56" s="225" t="s">
        <v>8</v>
      </c>
      <c r="AC56" s="225" t="s">
        <v>8</v>
      </c>
      <c r="AD56" s="225" t="s">
        <v>8</v>
      </c>
      <c r="AE56" s="225" t="s">
        <v>8</v>
      </c>
      <c r="AF56" s="225" t="s">
        <v>8</v>
      </c>
      <c r="AG56" s="283" t="s">
        <v>8</v>
      </c>
      <c r="AH56" s="812" t="s">
        <v>8</v>
      </c>
    </row>
    <row r="57" spans="1:34" s="321" customFormat="1" x14ac:dyDescent="0.2">
      <c r="A57" s="419" t="s">
        <v>336</v>
      </c>
      <c r="B57" s="225" t="s">
        <v>8</v>
      </c>
      <c r="C57" s="225" t="s">
        <v>8</v>
      </c>
      <c r="D57" s="225" t="s">
        <v>8</v>
      </c>
      <c r="E57" s="225" t="s">
        <v>8</v>
      </c>
      <c r="F57" s="225" t="s">
        <v>8</v>
      </c>
      <c r="G57" s="225" t="s">
        <v>8</v>
      </c>
      <c r="H57" s="225" t="s">
        <v>8</v>
      </c>
      <c r="I57" s="225" t="s">
        <v>8</v>
      </c>
      <c r="J57" s="225" t="s">
        <v>8</v>
      </c>
      <c r="K57" s="225" t="s">
        <v>8</v>
      </c>
      <c r="L57" s="225" t="s">
        <v>8</v>
      </c>
      <c r="M57" s="225" t="s">
        <v>8</v>
      </c>
      <c r="N57" s="225" t="s">
        <v>8</v>
      </c>
      <c r="O57" s="225" t="s">
        <v>8</v>
      </c>
      <c r="P57" s="225" t="s">
        <v>8</v>
      </c>
      <c r="Q57" s="225" t="s">
        <v>8</v>
      </c>
      <c r="R57" s="225" t="s">
        <v>8</v>
      </c>
      <c r="S57" s="225" t="s">
        <v>8</v>
      </c>
      <c r="T57" s="225" t="s">
        <v>8</v>
      </c>
      <c r="U57" s="225" t="s">
        <v>8</v>
      </c>
      <c r="V57" s="225" t="s">
        <v>8</v>
      </c>
      <c r="W57" s="225" t="s">
        <v>8</v>
      </c>
      <c r="X57" s="225" t="s">
        <v>8</v>
      </c>
      <c r="Y57" s="225" t="s">
        <v>8</v>
      </c>
      <c r="Z57" s="225" t="s">
        <v>8</v>
      </c>
      <c r="AA57" s="225" t="s">
        <v>8</v>
      </c>
      <c r="AB57" s="225" t="s">
        <v>8</v>
      </c>
      <c r="AC57" s="225" t="s">
        <v>8</v>
      </c>
      <c r="AD57" s="225" t="s">
        <v>8</v>
      </c>
      <c r="AE57" s="225" t="s">
        <v>8</v>
      </c>
      <c r="AF57" s="225" t="s">
        <v>8</v>
      </c>
      <c r="AG57" s="283" t="s">
        <v>8</v>
      </c>
      <c r="AH57" s="812" t="s">
        <v>8</v>
      </c>
    </row>
    <row r="58" spans="1:34" s="321" customFormat="1" ht="22.5" x14ac:dyDescent="0.2">
      <c r="A58" s="419" t="s">
        <v>527</v>
      </c>
      <c r="B58" s="225" t="s">
        <v>8</v>
      </c>
      <c r="C58" s="225" t="s">
        <v>8</v>
      </c>
      <c r="D58" s="225" t="s">
        <v>8</v>
      </c>
      <c r="E58" s="225" t="s">
        <v>8</v>
      </c>
      <c r="F58" s="225" t="s">
        <v>8</v>
      </c>
      <c r="G58" s="225" t="s">
        <v>8</v>
      </c>
      <c r="H58" s="225" t="s">
        <v>8</v>
      </c>
      <c r="I58" s="225" t="s">
        <v>8</v>
      </c>
      <c r="J58" s="225" t="s">
        <v>8</v>
      </c>
      <c r="K58" s="225" t="s">
        <v>8</v>
      </c>
      <c r="L58" s="225" t="s">
        <v>8</v>
      </c>
      <c r="M58" s="225" t="s">
        <v>8</v>
      </c>
      <c r="N58" s="225" t="s">
        <v>8</v>
      </c>
      <c r="O58" s="225" t="s">
        <v>8</v>
      </c>
      <c r="P58" s="225" t="s">
        <v>8</v>
      </c>
      <c r="Q58" s="225" t="s">
        <v>8</v>
      </c>
      <c r="R58" s="225" t="s">
        <v>8</v>
      </c>
      <c r="S58" s="225" t="s">
        <v>8</v>
      </c>
      <c r="T58" s="225" t="s">
        <v>8</v>
      </c>
      <c r="U58" s="225" t="s">
        <v>8</v>
      </c>
      <c r="V58" s="225" t="s">
        <v>8</v>
      </c>
      <c r="W58" s="225" t="s">
        <v>8</v>
      </c>
      <c r="X58" s="225" t="s">
        <v>8</v>
      </c>
      <c r="Y58" s="225" t="s">
        <v>8</v>
      </c>
      <c r="Z58" s="225" t="s">
        <v>8</v>
      </c>
      <c r="AA58" s="225" t="s">
        <v>8</v>
      </c>
      <c r="AB58" s="225" t="s">
        <v>8</v>
      </c>
      <c r="AC58" s="225" t="s">
        <v>8</v>
      </c>
      <c r="AD58" s="225" t="s">
        <v>8</v>
      </c>
      <c r="AE58" s="225" t="s">
        <v>8</v>
      </c>
      <c r="AF58" s="225" t="s">
        <v>8</v>
      </c>
      <c r="AG58" s="283" t="s">
        <v>8</v>
      </c>
      <c r="AH58" s="812" t="s">
        <v>8</v>
      </c>
    </row>
    <row r="59" spans="1:34" s="321" customFormat="1" ht="22.5" x14ac:dyDescent="0.2">
      <c r="A59" s="419" t="s">
        <v>528</v>
      </c>
      <c r="B59" s="225" t="s">
        <v>8</v>
      </c>
      <c r="C59" s="225" t="s">
        <v>8</v>
      </c>
      <c r="D59" s="225" t="s">
        <v>8</v>
      </c>
      <c r="E59" s="225" t="s">
        <v>8</v>
      </c>
      <c r="F59" s="225" t="s">
        <v>8</v>
      </c>
      <c r="G59" s="225" t="s">
        <v>8</v>
      </c>
      <c r="H59" s="225" t="s">
        <v>8</v>
      </c>
      <c r="I59" s="225" t="s">
        <v>8</v>
      </c>
      <c r="J59" s="225" t="s">
        <v>8</v>
      </c>
      <c r="K59" s="225" t="s">
        <v>8</v>
      </c>
      <c r="L59" s="225" t="s">
        <v>8</v>
      </c>
      <c r="M59" s="225" t="s">
        <v>8</v>
      </c>
      <c r="N59" s="225" t="s">
        <v>8</v>
      </c>
      <c r="O59" s="225" t="s">
        <v>8</v>
      </c>
      <c r="P59" s="225" t="s">
        <v>8</v>
      </c>
      <c r="Q59" s="225" t="s">
        <v>8</v>
      </c>
      <c r="R59" s="225" t="s">
        <v>8</v>
      </c>
      <c r="S59" s="225" t="s">
        <v>8</v>
      </c>
      <c r="T59" s="225" t="s">
        <v>8</v>
      </c>
      <c r="U59" s="225" t="s">
        <v>8</v>
      </c>
      <c r="V59" s="225" t="s">
        <v>8</v>
      </c>
      <c r="W59" s="225" t="s">
        <v>8</v>
      </c>
      <c r="X59" s="225" t="s">
        <v>8</v>
      </c>
      <c r="Y59" s="225" t="s">
        <v>8</v>
      </c>
      <c r="Z59" s="225" t="s">
        <v>8</v>
      </c>
      <c r="AA59" s="225" t="s">
        <v>8</v>
      </c>
      <c r="AB59" s="225" t="s">
        <v>8</v>
      </c>
      <c r="AC59" s="225" t="s">
        <v>8</v>
      </c>
      <c r="AD59" s="225" t="s">
        <v>8</v>
      </c>
      <c r="AE59" s="225" t="s">
        <v>8</v>
      </c>
      <c r="AF59" s="225" t="s">
        <v>8</v>
      </c>
      <c r="AG59" s="283" t="s">
        <v>8</v>
      </c>
      <c r="AH59" s="812" t="s">
        <v>8</v>
      </c>
    </row>
    <row r="60" spans="1:34" s="321" customFormat="1" ht="22.5" x14ac:dyDescent="0.2">
      <c r="A60" s="419" t="s">
        <v>232</v>
      </c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800"/>
      <c r="AH60" s="813"/>
    </row>
    <row r="61" spans="1:34" s="321" customFormat="1" x14ac:dyDescent="0.2">
      <c r="A61" s="419" t="s">
        <v>282</v>
      </c>
      <c r="B61" s="225" t="s">
        <v>8</v>
      </c>
      <c r="C61" s="225" t="s">
        <v>8</v>
      </c>
      <c r="D61" s="225" t="s">
        <v>8</v>
      </c>
      <c r="E61" s="225" t="s">
        <v>8</v>
      </c>
      <c r="F61" s="225" t="s">
        <v>8</v>
      </c>
      <c r="G61" s="225" t="s">
        <v>8</v>
      </c>
      <c r="H61" s="225" t="s">
        <v>8</v>
      </c>
      <c r="I61" s="225" t="s">
        <v>8</v>
      </c>
      <c r="J61" s="225" t="s">
        <v>8</v>
      </c>
      <c r="K61" s="225" t="s">
        <v>8</v>
      </c>
      <c r="L61" s="225" t="s">
        <v>8</v>
      </c>
      <c r="M61" s="225" t="s">
        <v>8</v>
      </c>
      <c r="N61" s="225" t="s">
        <v>8</v>
      </c>
      <c r="O61" s="225" t="s">
        <v>8</v>
      </c>
      <c r="P61" s="225" t="s">
        <v>8</v>
      </c>
      <c r="Q61" s="225" t="s">
        <v>8</v>
      </c>
      <c r="R61" s="225" t="s">
        <v>8</v>
      </c>
      <c r="S61" s="225" t="s">
        <v>8</v>
      </c>
      <c r="T61" s="225" t="s">
        <v>8</v>
      </c>
      <c r="U61" s="225" t="s">
        <v>8</v>
      </c>
      <c r="V61" s="225" t="s">
        <v>8</v>
      </c>
      <c r="W61" s="225" t="s">
        <v>8</v>
      </c>
      <c r="X61" s="225" t="s">
        <v>8</v>
      </c>
      <c r="Y61" s="225" t="s">
        <v>8</v>
      </c>
      <c r="Z61" s="225" t="s">
        <v>8</v>
      </c>
      <c r="AA61" s="225" t="s">
        <v>8</v>
      </c>
      <c r="AB61" s="225" t="s">
        <v>8</v>
      </c>
      <c r="AC61" s="225" t="s">
        <v>8</v>
      </c>
      <c r="AD61" s="225" t="s">
        <v>8</v>
      </c>
      <c r="AE61" s="225" t="s">
        <v>8</v>
      </c>
      <c r="AF61" s="225" t="s">
        <v>8</v>
      </c>
      <c r="AG61" s="283" t="s">
        <v>8</v>
      </c>
      <c r="AH61" s="812" t="s">
        <v>8</v>
      </c>
    </row>
    <row r="62" spans="1:34" s="321" customFormat="1" x14ac:dyDescent="0.2">
      <c r="A62" s="258" t="s">
        <v>43</v>
      </c>
      <c r="B62" s="225" t="s">
        <v>8</v>
      </c>
      <c r="C62" s="225" t="s">
        <v>8</v>
      </c>
      <c r="D62" s="225" t="s">
        <v>8</v>
      </c>
      <c r="E62" s="225" t="s">
        <v>8</v>
      </c>
      <c r="F62" s="225" t="s">
        <v>8</v>
      </c>
      <c r="G62" s="225" t="s">
        <v>8</v>
      </c>
      <c r="H62" s="225" t="s">
        <v>8</v>
      </c>
      <c r="I62" s="225" t="s">
        <v>8</v>
      </c>
      <c r="J62" s="225" t="s">
        <v>8</v>
      </c>
      <c r="K62" s="225" t="s">
        <v>8</v>
      </c>
      <c r="L62" s="225" t="s">
        <v>8</v>
      </c>
      <c r="M62" s="225" t="s">
        <v>8</v>
      </c>
      <c r="N62" s="225" t="s">
        <v>8</v>
      </c>
      <c r="O62" s="225" t="s">
        <v>8</v>
      </c>
      <c r="P62" s="225" t="s">
        <v>8</v>
      </c>
      <c r="Q62" s="225" t="s">
        <v>8</v>
      </c>
      <c r="R62" s="225" t="s">
        <v>8</v>
      </c>
      <c r="S62" s="225" t="s">
        <v>8</v>
      </c>
      <c r="T62" s="225" t="s">
        <v>8</v>
      </c>
      <c r="U62" s="225" t="s">
        <v>8</v>
      </c>
      <c r="V62" s="225" t="s">
        <v>8</v>
      </c>
      <c r="W62" s="225" t="s">
        <v>8</v>
      </c>
      <c r="X62" s="225" t="s">
        <v>8</v>
      </c>
      <c r="Y62" s="225" t="s">
        <v>8</v>
      </c>
      <c r="Z62" s="225" t="s">
        <v>8</v>
      </c>
      <c r="AA62" s="225" t="s">
        <v>8</v>
      </c>
      <c r="AB62" s="225" t="s">
        <v>8</v>
      </c>
      <c r="AC62" s="225" t="s">
        <v>8</v>
      </c>
      <c r="AD62" s="225" t="s">
        <v>8</v>
      </c>
      <c r="AE62" s="225" t="s">
        <v>8</v>
      </c>
      <c r="AF62" s="225" t="s">
        <v>8</v>
      </c>
      <c r="AG62" s="283" t="s">
        <v>8</v>
      </c>
      <c r="AH62" s="812" t="s">
        <v>8</v>
      </c>
    </row>
    <row r="63" spans="1:34" s="321" customFormat="1" ht="22.5" x14ac:dyDescent="0.2">
      <c r="A63" s="258" t="s">
        <v>289</v>
      </c>
      <c r="B63" s="225" t="s">
        <v>8</v>
      </c>
      <c r="C63" s="225" t="s">
        <v>8</v>
      </c>
      <c r="D63" s="225" t="s">
        <v>8</v>
      </c>
      <c r="E63" s="225" t="s">
        <v>8</v>
      </c>
      <c r="F63" s="225" t="s">
        <v>8</v>
      </c>
      <c r="G63" s="225" t="s">
        <v>8</v>
      </c>
      <c r="H63" s="225" t="s">
        <v>8</v>
      </c>
      <c r="I63" s="225" t="s">
        <v>8</v>
      </c>
      <c r="J63" s="225" t="s">
        <v>8</v>
      </c>
      <c r="K63" s="225" t="s">
        <v>8</v>
      </c>
      <c r="L63" s="225" t="s">
        <v>8</v>
      </c>
      <c r="M63" s="225" t="s">
        <v>8</v>
      </c>
      <c r="N63" s="225" t="s">
        <v>8</v>
      </c>
      <c r="O63" s="225" t="s">
        <v>8</v>
      </c>
      <c r="P63" s="225" t="s">
        <v>8</v>
      </c>
      <c r="Q63" s="225" t="s">
        <v>8</v>
      </c>
      <c r="R63" s="225" t="s">
        <v>8</v>
      </c>
      <c r="S63" s="225" t="s">
        <v>8</v>
      </c>
      <c r="T63" s="225" t="s">
        <v>8</v>
      </c>
      <c r="U63" s="225" t="s">
        <v>8</v>
      </c>
      <c r="V63" s="225" t="s">
        <v>8</v>
      </c>
      <c r="W63" s="225" t="s">
        <v>8</v>
      </c>
      <c r="X63" s="225" t="s">
        <v>8</v>
      </c>
      <c r="Y63" s="225" t="s">
        <v>8</v>
      </c>
      <c r="Z63" s="225" t="s">
        <v>8</v>
      </c>
      <c r="AA63" s="225" t="s">
        <v>8</v>
      </c>
      <c r="AB63" s="225" t="s">
        <v>8</v>
      </c>
      <c r="AC63" s="225" t="s">
        <v>8</v>
      </c>
      <c r="AD63" s="225" t="s">
        <v>8</v>
      </c>
      <c r="AE63" s="225" t="s">
        <v>8</v>
      </c>
      <c r="AF63" s="225" t="s">
        <v>8</v>
      </c>
      <c r="AG63" s="283" t="s">
        <v>8</v>
      </c>
      <c r="AH63" s="812" t="s">
        <v>8</v>
      </c>
    </row>
    <row r="64" spans="1:34" s="321" customFormat="1" ht="22.5" x14ac:dyDescent="0.2">
      <c r="A64" s="258" t="s">
        <v>340</v>
      </c>
      <c r="B64" s="225" t="s">
        <v>8</v>
      </c>
      <c r="C64" s="225" t="s">
        <v>8</v>
      </c>
      <c r="D64" s="225" t="s">
        <v>8</v>
      </c>
      <c r="E64" s="225" t="s">
        <v>8</v>
      </c>
      <c r="F64" s="225" t="s">
        <v>8</v>
      </c>
      <c r="G64" s="225" t="s">
        <v>8</v>
      </c>
      <c r="H64" s="225" t="s">
        <v>8</v>
      </c>
      <c r="I64" s="225" t="s">
        <v>8</v>
      </c>
      <c r="J64" s="225" t="s">
        <v>8</v>
      </c>
      <c r="K64" s="225" t="s">
        <v>8</v>
      </c>
      <c r="L64" s="225" t="s">
        <v>8</v>
      </c>
      <c r="M64" s="225" t="s">
        <v>8</v>
      </c>
      <c r="N64" s="225" t="s">
        <v>8</v>
      </c>
      <c r="O64" s="225" t="s">
        <v>8</v>
      </c>
      <c r="P64" s="225" t="s">
        <v>8</v>
      </c>
      <c r="Q64" s="225" t="s">
        <v>8</v>
      </c>
      <c r="R64" s="225" t="s">
        <v>8</v>
      </c>
      <c r="S64" s="225" t="s">
        <v>8</v>
      </c>
      <c r="T64" s="225" t="s">
        <v>8</v>
      </c>
      <c r="U64" s="225" t="s">
        <v>8</v>
      </c>
      <c r="V64" s="225" t="s">
        <v>8</v>
      </c>
      <c r="W64" s="225" t="s">
        <v>8</v>
      </c>
      <c r="X64" s="225" t="s">
        <v>8</v>
      </c>
      <c r="Y64" s="225" t="s">
        <v>8</v>
      </c>
      <c r="Z64" s="225" t="s">
        <v>8</v>
      </c>
      <c r="AA64" s="225" t="s">
        <v>8</v>
      </c>
      <c r="AB64" s="225" t="s">
        <v>8</v>
      </c>
      <c r="AC64" s="225" t="s">
        <v>8</v>
      </c>
      <c r="AD64" s="225" t="s">
        <v>8</v>
      </c>
      <c r="AE64" s="225" t="s">
        <v>8</v>
      </c>
      <c r="AF64" s="225" t="s">
        <v>8</v>
      </c>
      <c r="AG64" s="283" t="s">
        <v>8</v>
      </c>
      <c r="AH64" s="812" t="s">
        <v>8</v>
      </c>
    </row>
    <row r="65" spans="1:34" s="321" customFormat="1" ht="22.5" x14ac:dyDescent="0.2">
      <c r="A65" s="258" t="s">
        <v>341</v>
      </c>
      <c r="B65" s="225" t="s">
        <v>8</v>
      </c>
      <c r="C65" s="225" t="s">
        <v>8</v>
      </c>
      <c r="D65" s="225" t="s">
        <v>8</v>
      </c>
      <c r="E65" s="225" t="s">
        <v>8</v>
      </c>
      <c r="F65" s="225" t="s">
        <v>8</v>
      </c>
      <c r="G65" s="225" t="s">
        <v>8</v>
      </c>
      <c r="H65" s="225" t="s">
        <v>8</v>
      </c>
      <c r="I65" s="225" t="s">
        <v>8</v>
      </c>
      <c r="J65" s="225" t="s">
        <v>8</v>
      </c>
      <c r="K65" s="225" t="s">
        <v>8</v>
      </c>
      <c r="L65" s="225" t="s">
        <v>8</v>
      </c>
      <c r="M65" s="225" t="s">
        <v>8</v>
      </c>
      <c r="N65" s="225" t="s">
        <v>8</v>
      </c>
      <c r="O65" s="225" t="s">
        <v>8</v>
      </c>
      <c r="P65" s="225" t="s">
        <v>8</v>
      </c>
      <c r="Q65" s="225" t="s">
        <v>8</v>
      </c>
      <c r="R65" s="225" t="s">
        <v>8</v>
      </c>
      <c r="S65" s="225" t="s">
        <v>8</v>
      </c>
      <c r="T65" s="225" t="s">
        <v>8</v>
      </c>
      <c r="U65" s="225" t="s">
        <v>8</v>
      </c>
      <c r="V65" s="225" t="s">
        <v>8</v>
      </c>
      <c r="W65" s="225" t="s">
        <v>8</v>
      </c>
      <c r="X65" s="225" t="s">
        <v>8</v>
      </c>
      <c r="Y65" s="225" t="s">
        <v>8</v>
      </c>
      <c r="Z65" s="225" t="s">
        <v>8</v>
      </c>
      <c r="AA65" s="225" t="s">
        <v>8</v>
      </c>
      <c r="AB65" s="225" t="s">
        <v>8</v>
      </c>
      <c r="AC65" s="225" t="s">
        <v>8</v>
      </c>
      <c r="AD65" s="225" t="s">
        <v>8</v>
      </c>
      <c r="AE65" s="225" t="s">
        <v>8</v>
      </c>
      <c r="AF65" s="225" t="s">
        <v>8</v>
      </c>
      <c r="AG65" s="283" t="s">
        <v>8</v>
      </c>
      <c r="AH65" s="812" t="s">
        <v>8</v>
      </c>
    </row>
    <row r="66" spans="1:34" s="321" customFormat="1" ht="14.45" customHeight="1" x14ac:dyDescent="0.2">
      <c r="A66" s="419" t="s">
        <v>74</v>
      </c>
      <c r="B66" s="225" t="s">
        <v>4</v>
      </c>
      <c r="C66" s="225" t="s">
        <v>4</v>
      </c>
      <c r="D66" s="349">
        <v>13</v>
      </c>
      <c r="E66" s="349">
        <v>122</v>
      </c>
      <c r="F66" s="349">
        <v>262</v>
      </c>
      <c r="G66" s="349">
        <v>1550</v>
      </c>
      <c r="H66" s="349">
        <v>2129</v>
      </c>
      <c r="I66" s="349">
        <v>2395</v>
      </c>
      <c r="J66" s="349">
        <v>2605</v>
      </c>
      <c r="K66" s="349">
        <v>2680</v>
      </c>
      <c r="L66" s="349">
        <v>3484</v>
      </c>
      <c r="M66" s="349">
        <v>4181</v>
      </c>
      <c r="N66" s="349">
        <v>5000</v>
      </c>
      <c r="O66" s="349">
        <v>6600</v>
      </c>
      <c r="P66" s="301" t="s">
        <v>291</v>
      </c>
      <c r="Q66" s="349">
        <v>9200</v>
      </c>
      <c r="R66" s="349">
        <v>9752</v>
      </c>
      <c r="S66" s="301" t="s">
        <v>292</v>
      </c>
      <c r="T66" s="301" t="s">
        <v>293</v>
      </c>
      <c r="U66" s="349">
        <v>14952</v>
      </c>
      <c r="V66" s="349">
        <v>15999</v>
      </c>
      <c r="W66" s="349">
        <v>17439</v>
      </c>
      <c r="X66" s="325">
        <v>18660</v>
      </c>
      <c r="Y66" s="325">
        <v>19966</v>
      </c>
      <c r="Z66" s="325">
        <v>21364</v>
      </c>
      <c r="AA66" s="325">
        <v>22859</v>
      </c>
      <c r="AB66" s="325">
        <v>24459</v>
      </c>
      <c r="AC66" s="320">
        <v>28284</v>
      </c>
      <c r="AD66" s="320">
        <v>42500</v>
      </c>
      <c r="AE66" s="320">
        <v>42500</v>
      </c>
      <c r="AF66" s="320">
        <v>42500</v>
      </c>
      <c r="AG66" s="800">
        <v>60000</v>
      </c>
      <c r="AH66" s="814">
        <v>70000</v>
      </c>
    </row>
    <row r="67" spans="1:34" s="321" customFormat="1" x14ac:dyDescent="0.2">
      <c r="A67" s="421" t="s">
        <v>79</v>
      </c>
      <c r="B67" s="790"/>
      <c r="C67" s="790"/>
      <c r="D67" s="790"/>
      <c r="E67" s="790"/>
      <c r="F67" s="790"/>
      <c r="G67" s="790"/>
      <c r="H67" s="790"/>
      <c r="I67" s="790"/>
      <c r="J67" s="790"/>
      <c r="K67" s="790"/>
      <c r="L67" s="790"/>
      <c r="M67" s="790"/>
      <c r="N67" s="790"/>
      <c r="O67" s="790"/>
      <c r="P67" s="790"/>
      <c r="Q67" s="790"/>
      <c r="R67" s="790"/>
      <c r="S67" s="790"/>
      <c r="T67" s="790"/>
      <c r="U67" s="790"/>
      <c r="V67" s="790"/>
      <c r="W67" s="423"/>
      <c r="X67" s="423"/>
      <c r="Y67" s="423"/>
      <c r="Z67" s="423"/>
      <c r="AA67" s="423"/>
      <c r="AB67" s="423"/>
      <c r="AC67" s="423"/>
      <c r="AD67" s="423"/>
      <c r="AE67" s="423"/>
      <c r="AF67" s="423"/>
      <c r="AG67" s="423"/>
      <c r="AH67" s="791"/>
    </row>
    <row r="68" spans="1:34" s="295" customFormat="1" x14ac:dyDescent="0.2">
      <c r="A68" s="353" t="s">
        <v>80</v>
      </c>
      <c r="B68" s="301"/>
      <c r="C68" s="301"/>
      <c r="D68" s="301"/>
      <c r="E68" s="301"/>
      <c r="F68" s="301"/>
      <c r="G68" s="301"/>
      <c r="H68" s="301"/>
      <c r="I68" s="301"/>
      <c r="J68" s="30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87"/>
      <c r="AC68" s="320"/>
      <c r="AD68" s="336"/>
      <c r="AE68" s="320"/>
      <c r="AF68" s="320"/>
      <c r="AG68" s="815"/>
      <c r="AH68" s="311"/>
    </row>
    <row r="69" spans="1:34" s="295" customFormat="1" x14ac:dyDescent="0.2">
      <c r="A69" s="353" t="s">
        <v>81</v>
      </c>
      <c r="B69" s="242" t="s">
        <v>384</v>
      </c>
      <c r="C69" s="242" t="s">
        <v>492</v>
      </c>
      <c r="D69" s="242" t="s">
        <v>384</v>
      </c>
      <c r="E69" s="242" t="s">
        <v>492</v>
      </c>
      <c r="F69" s="242" t="s">
        <v>384</v>
      </c>
      <c r="G69" s="242" t="s">
        <v>492</v>
      </c>
      <c r="H69" s="242" t="s">
        <v>384</v>
      </c>
      <c r="I69" s="242" t="s">
        <v>384</v>
      </c>
      <c r="J69" s="242" t="s">
        <v>492</v>
      </c>
      <c r="K69" s="349" t="s">
        <v>384</v>
      </c>
      <c r="L69" s="349" t="s">
        <v>492</v>
      </c>
      <c r="M69" s="349" t="s">
        <v>384</v>
      </c>
      <c r="N69" s="349" t="s">
        <v>492</v>
      </c>
      <c r="O69" s="349" t="s">
        <v>384</v>
      </c>
      <c r="P69" s="349" t="s">
        <v>384</v>
      </c>
      <c r="Q69" s="349" t="s">
        <v>492</v>
      </c>
      <c r="R69" s="349" t="s">
        <v>384</v>
      </c>
      <c r="S69" s="349" t="s">
        <v>492</v>
      </c>
      <c r="T69" s="349" t="s">
        <v>384</v>
      </c>
      <c r="U69" s="349">
        <v>48231</v>
      </c>
      <c r="V69" s="349">
        <v>69881</v>
      </c>
      <c r="W69" s="349">
        <v>89955</v>
      </c>
      <c r="X69" s="349">
        <v>94100</v>
      </c>
      <c r="Y69" s="349">
        <v>110389</v>
      </c>
      <c r="Z69" s="349">
        <v>77280</v>
      </c>
      <c r="AA69" s="325">
        <v>68662</v>
      </c>
      <c r="AB69" s="225">
        <v>143845</v>
      </c>
      <c r="AC69" s="816">
        <v>82053</v>
      </c>
      <c r="AD69" s="816">
        <v>96263</v>
      </c>
      <c r="AE69" s="412">
        <v>101206</v>
      </c>
      <c r="AF69" s="412">
        <v>181975</v>
      </c>
      <c r="AG69" s="799">
        <v>208799</v>
      </c>
      <c r="AH69" s="817">
        <v>254425</v>
      </c>
    </row>
    <row r="70" spans="1:34" s="295" customFormat="1" ht="10.5" customHeight="1" x14ac:dyDescent="0.2">
      <c r="A70" s="353" t="s">
        <v>84</v>
      </c>
      <c r="B70" s="242" t="s">
        <v>384</v>
      </c>
      <c r="C70" s="242" t="s">
        <v>492</v>
      </c>
      <c r="D70" s="242" t="s">
        <v>384</v>
      </c>
      <c r="E70" s="242" t="s">
        <v>492</v>
      </c>
      <c r="F70" s="242" t="s">
        <v>384</v>
      </c>
      <c r="G70" s="242" t="s">
        <v>492</v>
      </c>
      <c r="H70" s="242" t="s">
        <v>384</v>
      </c>
      <c r="I70" s="242" t="s">
        <v>384</v>
      </c>
      <c r="J70" s="242" t="s">
        <v>492</v>
      </c>
      <c r="K70" s="242" t="s">
        <v>384</v>
      </c>
      <c r="L70" s="242" t="s">
        <v>492</v>
      </c>
      <c r="M70" s="301" t="s">
        <v>384</v>
      </c>
      <c r="N70" s="301" t="s">
        <v>492</v>
      </c>
      <c r="O70" s="301" t="s">
        <v>384</v>
      </c>
      <c r="P70" s="301" t="s">
        <v>384</v>
      </c>
      <c r="Q70" s="301" t="s">
        <v>492</v>
      </c>
      <c r="R70" s="301" t="s">
        <v>384</v>
      </c>
      <c r="S70" s="301" t="s">
        <v>492</v>
      </c>
      <c r="T70" s="301" t="s">
        <v>384</v>
      </c>
      <c r="U70" s="301" t="s">
        <v>384</v>
      </c>
      <c r="V70" s="301" t="s">
        <v>384</v>
      </c>
      <c r="W70" s="301" t="s">
        <v>492</v>
      </c>
      <c r="X70" s="301" t="s">
        <v>384</v>
      </c>
      <c r="Y70" s="301" t="s">
        <v>492</v>
      </c>
      <c r="Z70" s="301" t="s">
        <v>384</v>
      </c>
      <c r="AA70" s="287" t="s">
        <v>384</v>
      </c>
      <c r="AB70" s="217">
        <v>198</v>
      </c>
      <c r="AC70" s="320">
        <v>52.6</v>
      </c>
      <c r="AD70" s="320">
        <v>113.5</v>
      </c>
      <c r="AE70" s="320">
        <v>104.9</v>
      </c>
      <c r="AF70" s="295">
        <v>171.1</v>
      </c>
      <c r="AG70" s="818">
        <v>105.8</v>
      </c>
      <c r="AH70" s="819">
        <v>117.8</v>
      </c>
    </row>
    <row r="71" spans="1:34" s="295" customFormat="1" ht="12.75" customHeight="1" x14ac:dyDescent="0.2">
      <c r="A71" s="353" t="s">
        <v>86</v>
      </c>
      <c r="B71" s="242" t="s">
        <v>384</v>
      </c>
      <c r="C71" s="242" t="s">
        <v>492</v>
      </c>
      <c r="D71" s="242" t="s">
        <v>384</v>
      </c>
      <c r="E71" s="242" t="s">
        <v>492</v>
      </c>
      <c r="F71" s="242" t="s">
        <v>384</v>
      </c>
      <c r="G71" s="242" t="s">
        <v>492</v>
      </c>
      <c r="H71" s="242" t="s">
        <v>384</v>
      </c>
      <c r="I71" s="242" t="s">
        <v>384</v>
      </c>
      <c r="J71" s="349" t="s">
        <v>492</v>
      </c>
      <c r="K71" s="349" t="s">
        <v>384</v>
      </c>
      <c r="L71" s="349" t="s">
        <v>492</v>
      </c>
      <c r="M71" s="349" t="s">
        <v>384</v>
      </c>
      <c r="N71" s="349" t="s">
        <v>492</v>
      </c>
      <c r="O71" s="349" t="s">
        <v>384</v>
      </c>
      <c r="P71" s="349" t="s">
        <v>384</v>
      </c>
      <c r="Q71" s="349" t="s">
        <v>492</v>
      </c>
      <c r="R71" s="349" t="s">
        <v>384</v>
      </c>
      <c r="S71" s="349" t="s">
        <v>492</v>
      </c>
      <c r="T71" s="349" t="s">
        <v>384</v>
      </c>
      <c r="U71" s="349" t="s">
        <v>384</v>
      </c>
      <c r="V71" s="349" t="s">
        <v>384</v>
      </c>
      <c r="W71" s="349" t="s">
        <v>492</v>
      </c>
      <c r="X71" s="349" t="s">
        <v>384</v>
      </c>
      <c r="Y71" s="349" t="s">
        <v>492</v>
      </c>
      <c r="Z71" s="349" t="s">
        <v>384</v>
      </c>
      <c r="AA71" s="349" t="s">
        <v>384</v>
      </c>
      <c r="AB71" s="349" t="s">
        <v>384</v>
      </c>
      <c r="AC71" s="349" t="s">
        <v>492</v>
      </c>
      <c r="AD71" s="349" t="s">
        <v>384</v>
      </c>
      <c r="AE71" s="325" t="s">
        <v>492</v>
      </c>
      <c r="AF71" s="325" t="s">
        <v>384</v>
      </c>
      <c r="AG71" s="820" t="s">
        <v>492</v>
      </c>
      <c r="AH71" s="311"/>
    </row>
    <row r="72" spans="1:34" s="295" customFormat="1" ht="12" customHeight="1" x14ac:dyDescent="0.2">
      <c r="A72" s="353" t="s">
        <v>87</v>
      </c>
      <c r="B72" s="242" t="s">
        <v>384</v>
      </c>
      <c r="C72" s="242" t="s">
        <v>492</v>
      </c>
      <c r="D72" s="242" t="s">
        <v>384</v>
      </c>
      <c r="E72" s="242" t="s">
        <v>492</v>
      </c>
      <c r="F72" s="242" t="s">
        <v>384</v>
      </c>
      <c r="G72" s="242" t="s">
        <v>492</v>
      </c>
      <c r="H72" s="242" t="s">
        <v>384</v>
      </c>
      <c r="I72" s="242" t="s">
        <v>384</v>
      </c>
      <c r="J72" s="349" t="s">
        <v>492</v>
      </c>
      <c r="K72" s="349" t="s">
        <v>384</v>
      </c>
      <c r="L72" s="349" t="s">
        <v>492</v>
      </c>
      <c r="M72" s="349" t="s">
        <v>384</v>
      </c>
      <c r="N72" s="349" t="s">
        <v>492</v>
      </c>
      <c r="O72" s="349" t="s">
        <v>384</v>
      </c>
      <c r="P72" s="349" t="s">
        <v>384</v>
      </c>
      <c r="Q72" s="349" t="s">
        <v>492</v>
      </c>
      <c r="R72" s="349" t="s">
        <v>384</v>
      </c>
      <c r="S72" s="349" t="s">
        <v>492</v>
      </c>
      <c r="T72" s="349" t="s">
        <v>384</v>
      </c>
      <c r="U72" s="349" t="s">
        <v>384</v>
      </c>
      <c r="V72" s="349" t="s">
        <v>384</v>
      </c>
      <c r="W72" s="349" t="s">
        <v>492</v>
      </c>
      <c r="X72" s="349" t="s">
        <v>384</v>
      </c>
      <c r="Y72" s="349" t="s">
        <v>492</v>
      </c>
      <c r="Z72" s="349" t="s">
        <v>384</v>
      </c>
      <c r="AA72" s="349" t="s">
        <v>384</v>
      </c>
      <c r="AB72" s="349" t="s">
        <v>384</v>
      </c>
      <c r="AC72" s="349" t="s">
        <v>492</v>
      </c>
      <c r="AD72" s="349" t="s">
        <v>384</v>
      </c>
      <c r="AE72" s="325" t="s">
        <v>492</v>
      </c>
      <c r="AF72" s="325" t="s">
        <v>384</v>
      </c>
      <c r="AG72" s="820" t="s">
        <v>492</v>
      </c>
      <c r="AH72" s="311"/>
    </row>
    <row r="73" spans="1:34" s="321" customFormat="1" ht="21" customHeight="1" x14ac:dyDescent="0.2">
      <c r="A73" s="353" t="s">
        <v>89</v>
      </c>
      <c r="B73" s="227" t="s">
        <v>384</v>
      </c>
      <c r="C73" s="227" t="s">
        <v>492</v>
      </c>
      <c r="D73" s="227" t="s">
        <v>384</v>
      </c>
      <c r="E73" s="227" t="s">
        <v>492</v>
      </c>
      <c r="F73" s="227" t="s">
        <v>384</v>
      </c>
      <c r="G73" s="227" t="s">
        <v>492</v>
      </c>
      <c r="H73" s="227" t="s">
        <v>384</v>
      </c>
      <c r="I73" s="227" t="s">
        <v>384</v>
      </c>
      <c r="J73" s="227" t="s">
        <v>492</v>
      </c>
      <c r="K73" s="227" t="s">
        <v>384</v>
      </c>
      <c r="L73" s="227" t="s">
        <v>492</v>
      </c>
      <c r="M73" s="227" t="s">
        <v>384</v>
      </c>
      <c r="N73" s="227" t="s">
        <v>492</v>
      </c>
      <c r="O73" s="227" t="s">
        <v>384</v>
      </c>
      <c r="P73" s="227" t="s">
        <v>384</v>
      </c>
      <c r="Q73" s="351" t="s">
        <v>492</v>
      </c>
      <c r="R73" s="351" t="s">
        <v>384</v>
      </c>
      <c r="S73" s="351" t="s">
        <v>492</v>
      </c>
      <c r="T73" s="351" t="s">
        <v>384</v>
      </c>
      <c r="U73" s="351" t="s">
        <v>384</v>
      </c>
      <c r="V73" s="351" t="s">
        <v>384</v>
      </c>
      <c r="W73" s="347" t="s">
        <v>492</v>
      </c>
      <c r="X73" s="347" t="s">
        <v>384</v>
      </c>
      <c r="Y73" s="347" t="s">
        <v>492</v>
      </c>
      <c r="Z73" s="347" t="s">
        <v>384</v>
      </c>
      <c r="AA73" s="347" t="s">
        <v>384</v>
      </c>
      <c r="AB73" s="351" t="s">
        <v>384</v>
      </c>
      <c r="AC73" s="349" t="s">
        <v>492</v>
      </c>
      <c r="AD73" s="349" t="s">
        <v>384</v>
      </c>
      <c r="AE73" s="227" t="s">
        <v>492</v>
      </c>
      <c r="AF73" s="227" t="s">
        <v>384</v>
      </c>
      <c r="AG73" s="800">
        <v>1</v>
      </c>
      <c r="AH73" s="227" t="s">
        <v>384</v>
      </c>
    </row>
    <row r="74" spans="1:34" s="321" customFormat="1" ht="22.5" x14ac:dyDescent="0.2">
      <c r="A74" s="353" t="s">
        <v>90</v>
      </c>
      <c r="B74" s="227" t="s">
        <v>384</v>
      </c>
      <c r="C74" s="227" t="s">
        <v>492</v>
      </c>
      <c r="D74" s="227" t="s">
        <v>384</v>
      </c>
      <c r="E74" s="227" t="s">
        <v>492</v>
      </c>
      <c r="F74" s="227" t="s">
        <v>384</v>
      </c>
      <c r="G74" s="227" t="s">
        <v>492</v>
      </c>
      <c r="H74" s="227" t="s">
        <v>384</v>
      </c>
      <c r="I74" s="227" t="s">
        <v>384</v>
      </c>
      <c r="J74" s="227" t="s">
        <v>492</v>
      </c>
      <c r="K74" s="227" t="s">
        <v>384</v>
      </c>
      <c r="L74" s="227" t="s">
        <v>492</v>
      </c>
      <c r="M74" s="227" t="s">
        <v>384</v>
      </c>
      <c r="N74" s="227" t="s">
        <v>492</v>
      </c>
      <c r="O74" s="227" t="s">
        <v>384</v>
      </c>
      <c r="P74" s="227" t="s">
        <v>384</v>
      </c>
      <c r="Q74" s="349" t="s">
        <v>492</v>
      </c>
      <c r="R74" s="349" t="s">
        <v>384</v>
      </c>
      <c r="S74" s="349" t="s">
        <v>492</v>
      </c>
      <c r="T74" s="349" t="s">
        <v>384</v>
      </c>
      <c r="U74" s="349" t="s">
        <v>492</v>
      </c>
      <c r="V74" s="349" t="s">
        <v>384</v>
      </c>
      <c r="W74" s="349" t="s">
        <v>492</v>
      </c>
      <c r="X74" s="349" t="s">
        <v>384</v>
      </c>
      <c r="Y74" s="349" t="s">
        <v>492</v>
      </c>
      <c r="Z74" s="325" t="s">
        <v>384</v>
      </c>
      <c r="AA74" s="287" t="s">
        <v>492</v>
      </c>
      <c r="AB74" s="287" t="s">
        <v>384</v>
      </c>
      <c r="AC74" s="349" t="s">
        <v>492</v>
      </c>
      <c r="AD74" s="349" t="s">
        <v>384</v>
      </c>
      <c r="AE74" s="227" t="s">
        <v>492</v>
      </c>
      <c r="AF74" s="227" t="s">
        <v>384</v>
      </c>
      <c r="AG74" s="800">
        <v>1</v>
      </c>
      <c r="AH74" s="227" t="s">
        <v>384</v>
      </c>
    </row>
    <row r="75" spans="1:34" s="321" customFormat="1" x14ac:dyDescent="0.2">
      <c r="A75" s="353" t="s">
        <v>91</v>
      </c>
      <c r="B75" s="301"/>
      <c r="C75" s="301"/>
      <c r="D75" s="301"/>
      <c r="E75" s="301"/>
      <c r="F75" s="301"/>
      <c r="G75" s="301"/>
      <c r="H75" s="301"/>
      <c r="I75" s="301"/>
      <c r="J75" s="301"/>
      <c r="K75" s="349"/>
      <c r="L75" s="349"/>
      <c r="M75" s="349"/>
      <c r="N75" s="349"/>
      <c r="O75" s="349"/>
      <c r="P75" s="349"/>
      <c r="Q75" s="349"/>
      <c r="R75" s="349"/>
      <c r="S75" s="349"/>
      <c r="T75" s="349"/>
      <c r="U75" s="349"/>
      <c r="V75" s="349"/>
      <c r="W75" s="325"/>
      <c r="X75" s="325"/>
      <c r="Y75" s="325"/>
      <c r="Z75" s="325"/>
      <c r="AA75" s="287"/>
      <c r="AB75" s="287"/>
      <c r="AC75" s="320"/>
      <c r="AD75" s="320"/>
      <c r="AE75" s="227"/>
      <c r="AF75" s="227"/>
      <c r="AG75" s="800"/>
      <c r="AH75" s="227" t="s">
        <v>384</v>
      </c>
    </row>
    <row r="76" spans="1:34" s="321" customFormat="1" x14ac:dyDescent="0.2">
      <c r="A76" s="295" t="s">
        <v>92</v>
      </c>
      <c r="B76" s="301"/>
      <c r="C76" s="301"/>
      <c r="D76" s="301"/>
      <c r="E76" s="301"/>
      <c r="F76" s="301"/>
      <c r="G76" s="301"/>
      <c r="H76" s="301"/>
      <c r="I76" s="301"/>
      <c r="J76" s="301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25"/>
      <c r="X76" s="325"/>
      <c r="Y76" s="325"/>
      <c r="Z76" s="325"/>
      <c r="AA76" s="287"/>
      <c r="AB76" s="287"/>
      <c r="AC76" s="325" t="s">
        <v>384</v>
      </c>
      <c r="AD76" s="320"/>
      <c r="AE76" s="227"/>
      <c r="AF76" s="227"/>
      <c r="AG76" s="800"/>
      <c r="AH76" s="227" t="s">
        <v>384</v>
      </c>
    </row>
    <row r="77" spans="1:34" s="321" customFormat="1" ht="12" customHeight="1" x14ac:dyDescent="0.2">
      <c r="A77" s="353" t="s">
        <v>93</v>
      </c>
      <c r="B77" s="227" t="s">
        <v>384</v>
      </c>
      <c r="C77" s="227" t="s">
        <v>492</v>
      </c>
      <c r="D77" s="227" t="s">
        <v>384</v>
      </c>
      <c r="E77" s="227" t="s">
        <v>492</v>
      </c>
      <c r="F77" s="227" t="s">
        <v>384</v>
      </c>
      <c r="G77" s="227" t="s">
        <v>492</v>
      </c>
      <c r="H77" s="227" t="s">
        <v>384</v>
      </c>
      <c r="I77" s="227" t="s">
        <v>384</v>
      </c>
      <c r="J77" s="227" t="s">
        <v>492</v>
      </c>
      <c r="K77" s="227" t="s">
        <v>384</v>
      </c>
      <c r="L77" s="227" t="s">
        <v>492</v>
      </c>
      <c r="M77" s="227" t="s">
        <v>384</v>
      </c>
      <c r="N77" s="227" t="s">
        <v>492</v>
      </c>
      <c r="O77" s="227" t="s">
        <v>384</v>
      </c>
      <c r="P77" s="227" t="s">
        <v>492</v>
      </c>
      <c r="Q77" s="349" t="s">
        <v>384</v>
      </c>
      <c r="R77" s="349" t="s">
        <v>384</v>
      </c>
      <c r="S77" s="349" t="s">
        <v>492</v>
      </c>
      <c r="T77" s="349" t="s">
        <v>384</v>
      </c>
      <c r="U77" s="349" t="s">
        <v>492</v>
      </c>
      <c r="V77" s="349" t="s">
        <v>384</v>
      </c>
      <c r="W77" s="349" t="s">
        <v>492</v>
      </c>
      <c r="X77" s="349" t="s">
        <v>384</v>
      </c>
      <c r="Y77" s="349" t="s">
        <v>492</v>
      </c>
      <c r="Z77" s="349" t="s">
        <v>384</v>
      </c>
      <c r="AA77" s="349" t="s">
        <v>384</v>
      </c>
      <c r="AB77" s="349" t="s">
        <v>492</v>
      </c>
      <c r="AC77" s="325" t="s">
        <v>384</v>
      </c>
      <c r="AD77" s="325" t="s">
        <v>384</v>
      </c>
      <c r="AE77" s="228" t="str">
        <f>'[2]Екібастұз қ.'!AE68</f>
        <v>-</v>
      </c>
      <c r="AF77" s="228" t="str">
        <f>'[2]Екібастұз қ.'!AF68</f>
        <v>-</v>
      </c>
      <c r="AG77" s="798">
        <f>'[2]Екібастұз қ.'!AG68</f>
        <v>1</v>
      </c>
      <c r="AH77" s="227" t="s">
        <v>384</v>
      </c>
    </row>
    <row r="78" spans="1:34" s="321" customFormat="1" ht="12.75" customHeight="1" x14ac:dyDescent="0.2">
      <c r="A78" s="353" t="s">
        <v>94</v>
      </c>
      <c r="B78" s="227" t="s">
        <v>384</v>
      </c>
      <c r="C78" s="227" t="s">
        <v>492</v>
      </c>
      <c r="D78" s="227" t="s">
        <v>384</v>
      </c>
      <c r="E78" s="227" t="s">
        <v>492</v>
      </c>
      <c r="F78" s="227" t="s">
        <v>384</v>
      </c>
      <c r="G78" s="227" t="s">
        <v>492</v>
      </c>
      <c r="H78" s="227" t="s">
        <v>384</v>
      </c>
      <c r="I78" s="227" t="s">
        <v>384</v>
      </c>
      <c r="J78" s="227" t="s">
        <v>492</v>
      </c>
      <c r="K78" s="227" t="s">
        <v>384</v>
      </c>
      <c r="L78" s="227" t="s">
        <v>492</v>
      </c>
      <c r="M78" s="227" t="s">
        <v>384</v>
      </c>
      <c r="N78" s="227" t="s">
        <v>492</v>
      </c>
      <c r="O78" s="227" t="s">
        <v>384</v>
      </c>
      <c r="P78" s="227" t="s">
        <v>492</v>
      </c>
      <c r="Q78" s="228" t="s">
        <v>384</v>
      </c>
      <c r="R78" s="228" t="s">
        <v>384</v>
      </c>
      <c r="S78" s="228" t="s">
        <v>492</v>
      </c>
      <c r="T78" s="228" t="s">
        <v>384</v>
      </c>
      <c r="U78" s="228" t="s">
        <v>492</v>
      </c>
      <c r="V78" s="228" t="s">
        <v>384</v>
      </c>
      <c r="W78" s="228" t="s">
        <v>492</v>
      </c>
      <c r="X78" s="228" t="s">
        <v>384</v>
      </c>
      <c r="Y78" s="325" t="s">
        <v>492</v>
      </c>
      <c r="Z78" s="325" t="s">
        <v>384</v>
      </c>
      <c r="AA78" s="228" t="s">
        <v>384</v>
      </c>
      <c r="AB78" s="228" t="s">
        <v>492</v>
      </c>
      <c r="AC78" s="228" t="s">
        <v>384</v>
      </c>
      <c r="AD78" s="228" t="s">
        <v>384</v>
      </c>
      <c r="AE78" s="228" t="str">
        <f>'[2]Екібастұз қ.'!AE69</f>
        <v>-</v>
      </c>
      <c r="AF78" s="228" t="str">
        <f>'[2]Екібастұз қ.'!AF69</f>
        <v>-</v>
      </c>
      <c r="AG78" s="798" t="str">
        <f>'[2]Екібастұз қ.'!AG69</f>
        <v>-</v>
      </c>
      <c r="AH78" s="227" t="s">
        <v>384</v>
      </c>
    </row>
    <row r="79" spans="1:34" s="321" customFormat="1" x14ac:dyDescent="0.2">
      <c r="A79" s="353" t="s">
        <v>95</v>
      </c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8"/>
      <c r="R79" s="228"/>
      <c r="S79" s="228"/>
      <c r="T79" s="228"/>
      <c r="U79" s="228"/>
      <c r="V79" s="228"/>
      <c r="W79" s="228"/>
      <c r="X79" s="228"/>
      <c r="Y79" s="325"/>
      <c r="Z79" s="325"/>
      <c r="AA79" s="228"/>
      <c r="AB79" s="228"/>
      <c r="AC79" s="325" t="s">
        <v>384</v>
      </c>
      <c r="AD79" s="228"/>
      <c r="AE79" s="228"/>
      <c r="AF79" s="228"/>
      <c r="AG79" s="798"/>
      <c r="AH79" s="227" t="s">
        <v>384</v>
      </c>
    </row>
    <row r="80" spans="1:34" s="321" customFormat="1" ht="11.25" customHeight="1" x14ac:dyDescent="0.2">
      <c r="A80" s="353" t="s">
        <v>96</v>
      </c>
      <c r="B80" s="227" t="s">
        <v>384</v>
      </c>
      <c r="C80" s="227" t="s">
        <v>492</v>
      </c>
      <c r="D80" s="227" t="s">
        <v>384</v>
      </c>
      <c r="E80" s="227" t="s">
        <v>492</v>
      </c>
      <c r="F80" s="227" t="s">
        <v>384</v>
      </c>
      <c r="G80" s="227" t="s">
        <v>492</v>
      </c>
      <c r="H80" s="227" t="s">
        <v>384</v>
      </c>
      <c r="I80" s="227" t="s">
        <v>384</v>
      </c>
      <c r="J80" s="227" t="s">
        <v>492</v>
      </c>
      <c r="K80" s="227" t="s">
        <v>384</v>
      </c>
      <c r="L80" s="227" t="s">
        <v>492</v>
      </c>
      <c r="M80" s="227" t="s">
        <v>384</v>
      </c>
      <c r="N80" s="227" t="s">
        <v>492</v>
      </c>
      <c r="O80" s="227" t="s">
        <v>384</v>
      </c>
      <c r="P80" s="227" t="s">
        <v>492</v>
      </c>
      <c r="Q80" s="349" t="s">
        <v>384</v>
      </c>
      <c r="R80" s="349" t="s">
        <v>384</v>
      </c>
      <c r="S80" s="228" t="s">
        <v>492</v>
      </c>
      <c r="T80" s="349" t="s">
        <v>384</v>
      </c>
      <c r="U80" s="349" t="s">
        <v>492</v>
      </c>
      <c r="V80" s="349" t="s">
        <v>384</v>
      </c>
      <c r="W80" s="325" t="s">
        <v>492</v>
      </c>
      <c r="X80" s="325" t="s">
        <v>384</v>
      </c>
      <c r="Y80" s="325" t="s">
        <v>492</v>
      </c>
      <c r="Z80" s="325" t="s">
        <v>384</v>
      </c>
      <c r="AA80" s="325" t="s">
        <v>384</v>
      </c>
      <c r="AB80" s="325" t="s">
        <v>492</v>
      </c>
      <c r="AC80" s="325" t="s">
        <v>384</v>
      </c>
      <c r="AD80" s="325" t="s">
        <v>384</v>
      </c>
      <c r="AE80" s="228" t="str">
        <f>'[2]Екібастұз қ.'!AE70</f>
        <v>-</v>
      </c>
      <c r="AF80" s="228" t="str">
        <f>'[2]Екібастұз қ.'!AF70</f>
        <v>-</v>
      </c>
      <c r="AG80" s="798">
        <f>'[2]Екібастұз қ.'!AG70</f>
        <v>3</v>
      </c>
      <c r="AH80" s="227" t="s">
        <v>384</v>
      </c>
    </row>
    <row r="81" spans="1:34" s="321" customFormat="1" ht="10.5" customHeight="1" x14ac:dyDescent="0.2">
      <c r="A81" s="353" t="s">
        <v>97</v>
      </c>
      <c r="B81" s="227" t="s">
        <v>384</v>
      </c>
      <c r="C81" s="227" t="s">
        <v>492</v>
      </c>
      <c r="D81" s="227" t="s">
        <v>384</v>
      </c>
      <c r="E81" s="227" t="s">
        <v>492</v>
      </c>
      <c r="F81" s="227" t="s">
        <v>384</v>
      </c>
      <c r="G81" s="227" t="s">
        <v>492</v>
      </c>
      <c r="H81" s="227" t="s">
        <v>384</v>
      </c>
      <c r="I81" s="227" t="s">
        <v>384</v>
      </c>
      <c r="J81" s="227" t="s">
        <v>492</v>
      </c>
      <c r="K81" s="227" t="s">
        <v>384</v>
      </c>
      <c r="L81" s="227" t="s">
        <v>492</v>
      </c>
      <c r="M81" s="227" t="s">
        <v>384</v>
      </c>
      <c r="N81" s="227" t="s">
        <v>492</v>
      </c>
      <c r="O81" s="227" t="s">
        <v>384</v>
      </c>
      <c r="P81" s="227" t="s">
        <v>492</v>
      </c>
      <c r="Q81" s="349" t="s">
        <v>384</v>
      </c>
      <c r="R81" s="349" t="s">
        <v>384</v>
      </c>
      <c r="S81" s="349" t="s">
        <v>492</v>
      </c>
      <c r="T81" s="349" t="s">
        <v>384</v>
      </c>
      <c r="U81" s="349" t="s">
        <v>492</v>
      </c>
      <c r="V81" s="349" t="s">
        <v>384</v>
      </c>
      <c r="W81" s="325" t="s">
        <v>492</v>
      </c>
      <c r="X81" s="325" t="s">
        <v>384</v>
      </c>
      <c r="Y81" s="325" t="s">
        <v>492</v>
      </c>
      <c r="Z81" s="325" t="s">
        <v>384</v>
      </c>
      <c r="AA81" s="325" t="s">
        <v>384</v>
      </c>
      <c r="AB81" s="325" t="s">
        <v>492</v>
      </c>
      <c r="AC81" s="325"/>
      <c r="AD81" s="325"/>
      <c r="AE81" s="228" t="str">
        <f>'[2]Екібастұз қ.'!AE71</f>
        <v>-</v>
      </c>
      <c r="AF81" s="228" t="str">
        <f>'[2]Екібастұз қ.'!AF71</f>
        <v>-</v>
      </c>
      <c r="AG81" s="798">
        <f>'[2]Екібастұз қ.'!AG71</f>
        <v>3</v>
      </c>
      <c r="AH81" s="227" t="s">
        <v>384</v>
      </c>
    </row>
    <row r="82" spans="1:34" s="321" customFormat="1" x14ac:dyDescent="0.2">
      <c r="A82" s="353" t="s">
        <v>98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25"/>
      <c r="X82" s="325"/>
      <c r="Y82" s="325"/>
      <c r="Z82" s="325"/>
      <c r="AA82" s="325"/>
      <c r="AB82" s="325"/>
      <c r="AC82" s="325"/>
      <c r="AD82" s="325"/>
      <c r="AE82" s="228"/>
      <c r="AF82" s="228"/>
      <c r="AG82" s="798"/>
      <c r="AH82" s="227" t="s">
        <v>384</v>
      </c>
    </row>
    <row r="83" spans="1:34" s="321" customFormat="1" ht="12" customHeight="1" x14ac:dyDescent="0.2">
      <c r="A83" s="353" t="s">
        <v>99</v>
      </c>
      <c r="B83" s="227" t="s">
        <v>384</v>
      </c>
      <c r="C83" s="227" t="s">
        <v>492</v>
      </c>
      <c r="D83" s="227" t="s">
        <v>384</v>
      </c>
      <c r="E83" s="227" t="s">
        <v>492</v>
      </c>
      <c r="F83" s="227" t="s">
        <v>384</v>
      </c>
      <c r="G83" s="227" t="s">
        <v>492</v>
      </c>
      <c r="H83" s="227" t="s">
        <v>384</v>
      </c>
      <c r="I83" s="227" t="s">
        <v>384</v>
      </c>
      <c r="J83" s="227" t="s">
        <v>492</v>
      </c>
      <c r="K83" s="227" t="s">
        <v>384</v>
      </c>
      <c r="L83" s="227" t="s">
        <v>492</v>
      </c>
      <c r="M83" s="227" t="s">
        <v>384</v>
      </c>
      <c r="N83" s="227" t="s">
        <v>492</v>
      </c>
      <c r="O83" s="227" t="s">
        <v>384</v>
      </c>
      <c r="P83" s="227" t="s">
        <v>384</v>
      </c>
      <c r="Q83" s="228" t="s">
        <v>492</v>
      </c>
      <c r="R83" s="228" t="s">
        <v>384</v>
      </c>
      <c r="S83" s="228" t="s">
        <v>492</v>
      </c>
      <c r="T83" s="349" t="s">
        <v>384</v>
      </c>
      <c r="U83" s="349" t="s">
        <v>492</v>
      </c>
      <c r="V83" s="325" t="s">
        <v>384</v>
      </c>
      <c r="W83" s="325" t="s">
        <v>492</v>
      </c>
      <c r="X83" s="325" t="s">
        <v>384</v>
      </c>
      <c r="Y83" s="325" t="s">
        <v>384</v>
      </c>
      <c r="Z83" s="325" t="s">
        <v>492</v>
      </c>
      <c r="AA83" s="325" t="s">
        <v>384</v>
      </c>
      <c r="AB83" s="325" t="s">
        <v>492</v>
      </c>
      <c r="AC83" s="325" t="s">
        <v>384</v>
      </c>
      <c r="AD83" s="325" t="s">
        <v>384</v>
      </c>
      <c r="AE83" s="228" t="str">
        <f>'[2]Екібастұз қ.'!AE73</f>
        <v>-</v>
      </c>
      <c r="AF83" s="228" t="str">
        <f>'[2]Екібастұз қ.'!AF73</f>
        <v>-</v>
      </c>
      <c r="AG83" s="798" t="str">
        <f>'[2]Екібастұз қ.'!AG73</f>
        <v>-</v>
      </c>
      <c r="AH83" s="227" t="s">
        <v>384</v>
      </c>
    </row>
    <row r="84" spans="1:34" s="321" customFormat="1" ht="12" customHeight="1" x14ac:dyDescent="0.2">
      <c r="A84" s="353" t="s">
        <v>101</v>
      </c>
      <c r="B84" s="227" t="s">
        <v>384</v>
      </c>
      <c r="C84" s="227" t="s">
        <v>492</v>
      </c>
      <c r="D84" s="227" t="s">
        <v>384</v>
      </c>
      <c r="E84" s="227" t="s">
        <v>492</v>
      </c>
      <c r="F84" s="227" t="s">
        <v>384</v>
      </c>
      <c r="G84" s="227" t="s">
        <v>492</v>
      </c>
      <c r="H84" s="227" t="s">
        <v>384</v>
      </c>
      <c r="I84" s="227" t="s">
        <v>384</v>
      </c>
      <c r="J84" s="227" t="s">
        <v>492</v>
      </c>
      <c r="K84" s="227" t="s">
        <v>384</v>
      </c>
      <c r="L84" s="227" t="s">
        <v>492</v>
      </c>
      <c r="M84" s="227" t="s">
        <v>384</v>
      </c>
      <c r="N84" s="227" t="s">
        <v>492</v>
      </c>
      <c r="O84" s="227" t="s">
        <v>384</v>
      </c>
      <c r="P84" s="227" t="s">
        <v>384</v>
      </c>
      <c r="Q84" s="228" t="s">
        <v>492</v>
      </c>
      <c r="R84" s="228" t="s">
        <v>384</v>
      </c>
      <c r="S84" s="228" t="s">
        <v>492</v>
      </c>
      <c r="T84" s="228" t="s">
        <v>384</v>
      </c>
      <c r="U84" s="228" t="s">
        <v>492</v>
      </c>
      <c r="V84" s="349" t="s">
        <v>384</v>
      </c>
      <c r="W84" s="228" t="s">
        <v>492</v>
      </c>
      <c r="X84" s="228" t="s">
        <v>384</v>
      </c>
      <c r="Y84" s="228" t="s">
        <v>384</v>
      </c>
      <c r="Z84" s="228" t="s">
        <v>492</v>
      </c>
      <c r="AA84" s="228" t="s">
        <v>384</v>
      </c>
      <c r="AB84" s="228" t="s">
        <v>492</v>
      </c>
      <c r="AC84" s="228" t="s">
        <v>384</v>
      </c>
      <c r="AD84" s="228" t="s">
        <v>384</v>
      </c>
      <c r="AE84" s="228" t="str">
        <f>'[2]Екібастұз қ.'!AE74</f>
        <v>-</v>
      </c>
      <c r="AF84" s="228" t="str">
        <f>'[2]Екібастұз қ.'!AF74</f>
        <v>-</v>
      </c>
      <c r="AG84" s="798" t="str">
        <f>'[2]Екібастұз қ.'!AG74</f>
        <v>-</v>
      </c>
      <c r="AH84" s="227" t="s">
        <v>384</v>
      </c>
    </row>
    <row r="85" spans="1:34" s="321" customFormat="1" ht="12" customHeight="1" x14ac:dyDescent="0.2">
      <c r="A85" s="353" t="s">
        <v>102</v>
      </c>
      <c r="B85" s="227" t="s">
        <v>384</v>
      </c>
      <c r="C85" s="227" t="s">
        <v>492</v>
      </c>
      <c r="D85" s="227" t="s">
        <v>384</v>
      </c>
      <c r="E85" s="227" t="s">
        <v>492</v>
      </c>
      <c r="F85" s="227" t="s">
        <v>384</v>
      </c>
      <c r="G85" s="227" t="s">
        <v>492</v>
      </c>
      <c r="H85" s="227" t="s">
        <v>384</v>
      </c>
      <c r="I85" s="227" t="s">
        <v>384</v>
      </c>
      <c r="J85" s="227" t="s">
        <v>492</v>
      </c>
      <c r="K85" s="227" t="s">
        <v>384</v>
      </c>
      <c r="L85" s="227" t="s">
        <v>492</v>
      </c>
      <c r="M85" s="227" t="s">
        <v>384</v>
      </c>
      <c r="N85" s="227" t="s">
        <v>492</v>
      </c>
      <c r="O85" s="227" t="s">
        <v>384</v>
      </c>
      <c r="P85" s="227" t="s">
        <v>384</v>
      </c>
      <c r="Q85" s="228" t="s">
        <v>492</v>
      </c>
      <c r="R85" s="228" t="s">
        <v>384</v>
      </c>
      <c r="S85" s="228" t="s">
        <v>492</v>
      </c>
      <c r="T85" s="228" t="s">
        <v>384</v>
      </c>
      <c r="U85" s="228" t="s">
        <v>492</v>
      </c>
      <c r="V85" s="349" t="s">
        <v>384</v>
      </c>
      <c r="W85" s="228" t="s">
        <v>492</v>
      </c>
      <c r="X85" s="228" t="s">
        <v>384</v>
      </c>
      <c r="Y85" s="228" t="s">
        <v>384</v>
      </c>
      <c r="Z85" s="228" t="s">
        <v>492</v>
      </c>
      <c r="AA85" s="228" t="s">
        <v>384</v>
      </c>
      <c r="AB85" s="228" t="s">
        <v>492</v>
      </c>
      <c r="AC85" s="228" t="s">
        <v>384</v>
      </c>
      <c r="AD85" s="228" t="s">
        <v>384</v>
      </c>
      <c r="AE85" s="228" t="str">
        <f>'[2]Екібастұз қ.'!AE75</f>
        <v>-</v>
      </c>
      <c r="AF85" s="228" t="str">
        <f>'[2]Екібастұз қ.'!AF75</f>
        <v>-</v>
      </c>
      <c r="AG85" s="798" t="str">
        <f>'[2]Екібастұз қ.'!AG75</f>
        <v>-</v>
      </c>
      <c r="AH85" s="227" t="s">
        <v>384</v>
      </c>
    </row>
    <row r="86" spans="1:34" s="321" customFormat="1" ht="13.7" customHeight="1" x14ac:dyDescent="0.2">
      <c r="A86" s="353" t="s">
        <v>103</v>
      </c>
      <c r="B86" s="227" t="s">
        <v>384</v>
      </c>
      <c r="C86" s="227" t="s">
        <v>492</v>
      </c>
      <c r="D86" s="227" t="s">
        <v>384</v>
      </c>
      <c r="E86" s="227" t="s">
        <v>492</v>
      </c>
      <c r="F86" s="227" t="s">
        <v>384</v>
      </c>
      <c r="G86" s="227" t="s">
        <v>492</v>
      </c>
      <c r="H86" s="227" t="s">
        <v>384</v>
      </c>
      <c r="I86" s="227" t="s">
        <v>384</v>
      </c>
      <c r="J86" s="227" t="s">
        <v>492</v>
      </c>
      <c r="K86" s="227" t="s">
        <v>384</v>
      </c>
      <c r="L86" s="227" t="s">
        <v>492</v>
      </c>
      <c r="M86" s="227" t="s">
        <v>384</v>
      </c>
      <c r="N86" s="227" t="s">
        <v>492</v>
      </c>
      <c r="O86" s="227" t="s">
        <v>384</v>
      </c>
      <c r="P86" s="227" t="s">
        <v>384</v>
      </c>
      <c r="Q86" s="349" t="s">
        <v>492</v>
      </c>
      <c r="R86" s="349" t="s">
        <v>384</v>
      </c>
      <c r="S86" s="349" t="s">
        <v>492</v>
      </c>
      <c r="T86" s="349" t="s">
        <v>384</v>
      </c>
      <c r="U86" s="349" t="s">
        <v>492</v>
      </c>
      <c r="V86" s="349" t="s">
        <v>384</v>
      </c>
      <c r="W86" s="325" t="s">
        <v>492</v>
      </c>
      <c r="X86" s="325" t="s">
        <v>384</v>
      </c>
      <c r="Y86" s="325" t="s">
        <v>384</v>
      </c>
      <c r="Z86" s="325" t="s">
        <v>492</v>
      </c>
      <c r="AA86" s="325" t="s">
        <v>384</v>
      </c>
      <c r="AB86" s="325" t="s">
        <v>492</v>
      </c>
      <c r="AC86" s="325" t="s">
        <v>384</v>
      </c>
      <c r="AD86" s="325" t="s">
        <v>384</v>
      </c>
      <c r="AE86" s="228" t="str">
        <f>'[2]Екібастұз қ.'!AE76</f>
        <v>-</v>
      </c>
      <c r="AF86" s="228" t="str">
        <f>'[2]Екібастұз қ.'!AF76</f>
        <v>-</v>
      </c>
      <c r="AG86" s="798">
        <f>'[2]Екібастұз қ.'!AG76</f>
        <v>2</v>
      </c>
      <c r="AH86" s="227" t="s">
        <v>384</v>
      </c>
    </row>
    <row r="87" spans="1:34" s="321" customFormat="1" x14ac:dyDescent="0.2">
      <c r="A87" s="424" t="s">
        <v>104</v>
      </c>
      <c r="B87" s="790"/>
      <c r="C87" s="790"/>
      <c r="D87" s="790"/>
      <c r="E87" s="790"/>
      <c r="F87" s="790"/>
      <c r="G87" s="790"/>
      <c r="H87" s="790"/>
      <c r="I87" s="790"/>
      <c r="J87" s="790"/>
      <c r="K87" s="790"/>
      <c r="L87" s="790"/>
      <c r="M87" s="790"/>
      <c r="N87" s="790"/>
      <c r="O87" s="790"/>
      <c r="P87" s="790"/>
      <c r="Q87" s="790"/>
      <c r="R87" s="790"/>
      <c r="S87" s="790"/>
      <c r="T87" s="790"/>
      <c r="U87" s="790"/>
      <c r="V87" s="790"/>
      <c r="W87" s="423"/>
      <c r="X87" s="423"/>
      <c r="Y87" s="423"/>
      <c r="Z87" s="423"/>
      <c r="AA87" s="423"/>
      <c r="AB87" s="423"/>
      <c r="AC87" s="423"/>
      <c r="AD87" s="423"/>
      <c r="AE87" s="423"/>
      <c r="AF87" s="423"/>
      <c r="AG87" s="423"/>
      <c r="AH87" s="791"/>
    </row>
    <row r="88" spans="1:34" s="295" customFormat="1" ht="22.5" x14ac:dyDescent="0.2">
      <c r="A88" s="788" t="s">
        <v>105</v>
      </c>
      <c r="B88" s="327"/>
      <c r="C88" s="327"/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  <c r="W88" s="287"/>
      <c r="X88" s="287"/>
      <c r="Y88" s="287"/>
      <c r="Z88" s="287"/>
      <c r="AA88" s="287"/>
      <c r="AB88" s="287"/>
      <c r="AC88" s="320"/>
      <c r="AD88" s="320"/>
      <c r="AE88" s="320"/>
      <c r="AF88" s="320"/>
      <c r="AG88" s="800"/>
      <c r="AH88" s="311"/>
    </row>
    <row r="89" spans="1:34" x14ac:dyDescent="0.2">
      <c r="A89" s="239" t="s">
        <v>81</v>
      </c>
      <c r="B89" s="225" t="s">
        <v>4</v>
      </c>
      <c r="C89" s="225" t="s">
        <v>4</v>
      </c>
      <c r="D89" s="225" t="s">
        <v>4</v>
      </c>
      <c r="E89" s="225" t="s">
        <v>4</v>
      </c>
      <c r="F89" s="225" t="s">
        <v>4</v>
      </c>
      <c r="G89" s="225" t="s">
        <v>4</v>
      </c>
      <c r="H89" s="225" t="s">
        <v>4</v>
      </c>
      <c r="I89" s="225" t="s">
        <v>4</v>
      </c>
      <c r="J89" s="225" t="s">
        <v>4</v>
      </c>
      <c r="K89" s="225" t="s">
        <v>4</v>
      </c>
      <c r="L89" s="225" t="s">
        <v>4</v>
      </c>
      <c r="M89" s="225" t="s">
        <v>4</v>
      </c>
      <c r="N89" s="225" t="s">
        <v>4</v>
      </c>
      <c r="O89" s="225" t="s">
        <v>4</v>
      </c>
      <c r="P89" s="225" t="s">
        <v>4</v>
      </c>
      <c r="Q89" s="225" t="s">
        <v>4</v>
      </c>
      <c r="R89" s="225" t="s">
        <v>4</v>
      </c>
      <c r="S89" s="225" t="s">
        <v>4</v>
      </c>
      <c r="T89" s="225" t="s">
        <v>4</v>
      </c>
      <c r="U89" s="349">
        <v>128218.52499999999</v>
      </c>
      <c r="V89" s="349">
        <v>155738.03</v>
      </c>
      <c r="W89" s="349">
        <v>219503.84400000001</v>
      </c>
      <c r="X89" s="349">
        <v>267847.91800000001</v>
      </c>
      <c r="Y89" s="349">
        <v>293409.81300000002</v>
      </c>
      <c r="Z89" s="349">
        <v>227967.71</v>
      </c>
      <c r="AA89" s="349">
        <v>218220.54699999999</v>
      </c>
      <c r="AB89" s="349">
        <v>273500.07199999999</v>
      </c>
      <c r="AC89" s="349">
        <v>329983.34700000001</v>
      </c>
      <c r="AD89" s="349">
        <v>312615.95699999999</v>
      </c>
      <c r="AE89" s="349">
        <v>366140.61200000002</v>
      </c>
      <c r="AF89" s="349">
        <v>447998.66</v>
      </c>
      <c r="AG89" s="821">
        <v>527481</v>
      </c>
      <c r="AH89" s="225">
        <v>560424</v>
      </c>
    </row>
    <row r="90" spans="1:34" ht="19.5" customHeight="1" x14ac:dyDescent="0.2">
      <c r="A90" s="353" t="s">
        <v>106</v>
      </c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42">
        <v>15.2</v>
      </c>
      <c r="V90" s="351">
        <v>16.100000000000001</v>
      </c>
      <c r="W90" s="351">
        <v>18.3</v>
      </c>
      <c r="X90" s="351">
        <v>20.100000000000001</v>
      </c>
      <c r="Y90" s="351">
        <v>26.4</v>
      </c>
      <c r="Z90" s="351">
        <v>21.8</v>
      </c>
      <c r="AA90" s="351">
        <v>15.9</v>
      </c>
      <c r="AB90" s="351">
        <v>15.4</v>
      </c>
      <c r="AC90" s="351">
        <v>16.600000000000001</v>
      </c>
      <c r="AD90" s="351">
        <v>15.7</v>
      </c>
      <c r="AE90" s="351">
        <v>17.3</v>
      </c>
      <c r="AF90" s="351">
        <v>16.100000000000001</v>
      </c>
      <c r="AG90" s="242">
        <v>16.3</v>
      </c>
      <c r="AH90" s="211">
        <v>18.100000000000001</v>
      </c>
    </row>
    <row r="91" spans="1:34" s="295" customFormat="1" ht="22.7" customHeight="1" x14ac:dyDescent="0.2">
      <c r="A91" s="353" t="s">
        <v>237</v>
      </c>
      <c r="B91" s="225" t="s">
        <v>4</v>
      </c>
      <c r="C91" s="225" t="s">
        <v>4</v>
      </c>
      <c r="D91" s="225" t="s">
        <v>4</v>
      </c>
      <c r="E91" s="225" t="s">
        <v>4</v>
      </c>
      <c r="F91" s="225" t="s">
        <v>4</v>
      </c>
      <c r="G91" s="225" t="s">
        <v>4</v>
      </c>
      <c r="H91" s="225" t="s">
        <v>4</v>
      </c>
      <c r="I91" s="225" t="s">
        <v>4</v>
      </c>
      <c r="J91" s="225" t="s">
        <v>4</v>
      </c>
      <c r="K91" s="225" t="s">
        <v>4</v>
      </c>
      <c r="L91" s="225" t="s">
        <v>4</v>
      </c>
      <c r="M91" s="225" t="s">
        <v>4</v>
      </c>
      <c r="N91" s="225" t="s">
        <v>4</v>
      </c>
      <c r="O91" s="225" t="s">
        <v>4</v>
      </c>
      <c r="P91" s="225" t="s">
        <v>4</v>
      </c>
      <c r="Q91" s="225" t="s">
        <v>4</v>
      </c>
      <c r="R91" s="225" t="s">
        <v>4</v>
      </c>
      <c r="S91" s="225" t="s">
        <v>4</v>
      </c>
      <c r="T91" s="225" t="s">
        <v>4</v>
      </c>
      <c r="U91" s="227" t="s">
        <v>4</v>
      </c>
      <c r="V91" s="227" t="s">
        <v>4</v>
      </c>
      <c r="W91" s="227" t="s">
        <v>4</v>
      </c>
      <c r="X91" s="227" t="s">
        <v>4</v>
      </c>
      <c r="Y91" s="227" t="s">
        <v>4</v>
      </c>
      <c r="Z91" s="227" t="s">
        <v>4</v>
      </c>
      <c r="AA91" s="227" t="s">
        <v>4</v>
      </c>
      <c r="AB91" s="227" t="s">
        <v>4</v>
      </c>
      <c r="AC91" s="227" t="s">
        <v>4</v>
      </c>
      <c r="AD91" s="227" t="s">
        <v>4</v>
      </c>
      <c r="AE91" s="227" t="s">
        <v>4</v>
      </c>
      <c r="AF91" s="227" t="s">
        <v>4</v>
      </c>
      <c r="AG91" s="242" t="s">
        <v>4</v>
      </c>
      <c r="AH91" s="242" t="s">
        <v>4</v>
      </c>
    </row>
    <row r="92" spans="1:34" s="295" customFormat="1" ht="12.75" customHeight="1" x14ac:dyDescent="0.2">
      <c r="A92" s="788" t="s">
        <v>113</v>
      </c>
      <c r="B92" s="761"/>
      <c r="C92" s="761"/>
      <c r="D92" s="761"/>
      <c r="E92" s="761"/>
      <c r="F92" s="761"/>
      <c r="G92" s="761"/>
      <c r="H92" s="761"/>
      <c r="I92" s="761"/>
      <c r="J92" s="761"/>
      <c r="K92" s="761"/>
      <c r="L92" s="761"/>
      <c r="M92" s="761"/>
      <c r="N92" s="761"/>
      <c r="O92" s="761"/>
      <c r="P92" s="761"/>
      <c r="Q92" s="761"/>
      <c r="R92" s="761"/>
      <c r="S92" s="761"/>
      <c r="T92" s="761"/>
      <c r="U92" s="387"/>
      <c r="V92" s="387"/>
      <c r="W92" s="287"/>
      <c r="X92" s="762"/>
      <c r="Y92" s="287"/>
      <c r="Z92" s="287"/>
      <c r="AA92" s="287"/>
      <c r="AB92" s="287"/>
      <c r="AC92" s="320"/>
      <c r="AD92" s="320"/>
      <c r="AE92" s="320"/>
      <c r="AF92" s="320"/>
      <c r="AG92" s="225"/>
      <c r="AH92" s="311"/>
    </row>
    <row r="93" spans="1:34" ht="10.5" customHeight="1" x14ac:dyDescent="0.2">
      <c r="A93" s="239" t="s">
        <v>81</v>
      </c>
      <c r="B93" s="225" t="s">
        <v>4</v>
      </c>
      <c r="C93" s="225" t="s">
        <v>4</v>
      </c>
      <c r="D93" s="225" t="s">
        <v>4</v>
      </c>
      <c r="E93" s="225" t="s">
        <v>4</v>
      </c>
      <c r="F93" s="225" t="s">
        <v>4</v>
      </c>
      <c r="G93" s="225" t="s">
        <v>4</v>
      </c>
      <c r="H93" s="225" t="s">
        <v>4</v>
      </c>
      <c r="I93" s="225" t="s">
        <v>4</v>
      </c>
      <c r="J93" s="225" t="s">
        <v>4</v>
      </c>
      <c r="K93" s="225" t="s">
        <v>4</v>
      </c>
      <c r="L93" s="225" t="s">
        <v>4</v>
      </c>
      <c r="M93" s="225" t="s">
        <v>4</v>
      </c>
      <c r="N93" s="225" t="s">
        <v>4</v>
      </c>
      <c r="O93" s="225" t="s">
        <v>4</v>
      </c>
      <c r="P93" s="225" t="s">
        <v>4</v>
      </c>
      <c r="Q93" s="225" t="s">
        <v>4</v>
      </c>
      <c r="R93" s="225" t="s">
        <v>4</v>
      </c>
      <c r="S93" s="225" t="s">
        <v>4</v>
      </c>
      <c r="T93" s="225" t="s">
        <v>4</v>
      </c>
      <c r="U93" s="349">
        <v>51579.364999999998</v>
      </c>
      <c r="V93" s="349">
        <v>57175.525999999998</v>
      </c>
      <c r="W93" s="349">
        <v>66316.127999999997</v>
      </c>
      <c r="X93" s="349">
        <v>69697.119999999995</v>
      </c>
      <c r="Y93" s="349">
        <v>92191.745999999999</v>
      </c>
      <c r="Z93" s="349">
        <v>89811.968999999997</v>
      </c>
      <c r="AA93" s="349">
        <v>89977.226999999999</v>
      </c>
      <c r="AB93" s="349">
        <v>111184.272</v>
      </c>
      <c r="AC93" s="349">
        <v>122479.19100000001</v>
      </c>
      <c r="AD93" s="349">
        <v>123324.792</v>
      </c>
      <c r="AE93" s="349">
        <v>134333.571</v>
      </c>
      <c r="AF93" s="349">
        <v>131419.33499999999</v>
      </c>
      <c r="AG93" s="822">
        <v>157316</v>
      </c>
      <c r="AH93" s="225">
        <v>196576</v>
      </c>
    </row>
    <row r="94" spans="1:34" s="295" customFormat="1" ht="20.25" customHeight="1" x14ac:dyDescent="0.2">
      <c r="A94" s="353" t="s">
        <v>237</v>
      </c>
      <c r="B94" s="225" t="s">
        <v>4</v>
      </c>
      <c r="C94" s="225" t="s">
        <v>4</v>
      </c>
      <c r="D94" s="225" t="s">
        <v>4</v>
      </c>
      <c r="E94" s="225" t="s">
        <v>4</v>
      </c>
      <c r="F94" s="225" t="s">
        <v>4</v>
      </c>
      <c r="G94" s="225" t="s">
        <v>4</v>
      </c>
      <c r="H94" s="225" t="s">
        <v>4</v>
      </c>
      <c r="I94" s="225" t="s">
        <v>4</v>
      </c>
      <c r="J94" s="225" t="s">
        <v>4</v>
      </c>
      <c r="K94" s="225" t="s">
        <v>4</v>
      </c>
      <c r="L94" s="225" t="s">
        <v>4</v>
      </c>
      <c r="M94" s="225" t="s">
        <v>4</v>
      </c>
      <c r="N94" s="225" t="s">
        <v>4</v>
      </c>
      <c r="O94" s="225" t="s">
        <v>4</v>
      </c>
      <c r="P94" s="225" t="s">
        <v>4</v>
      </c>
      <c r="Q94" s="225" t="s">
        <v>4</v>
      </c>
      <c r="R94" s="225" t="s">
        <v>4</v>
      </c>
      <c r="S94" s="225" t="s">
        <v>4</v>
      </c>
      <c r="T94" s="225" t="s">
        <v>4</v>
      </c>
      <c r="U94" s="227" t="s">
        <v>4</v>
      </c>
      <c r="V94" s="227" t="s">
        <v>4</v>
      </c>
      <c r="W94" s="227" t="s">
        <v>4</v>
      </c>
      <c r="X94" s="227" t="s">
        <v>4</v>
      </c>
      <c r="Y94" s="227" t="s">
        <v>4</v>
      </c>
      <c r="Z94" s="227" t="s">
        <v>4</v>
      </c>
      <c r="AA94" s="227" t="s">
        <v>4</v>
      </c>
      <c r="AB94" s="227" t="s">
        <v>4</v>
      </c>
      <c r="AC94" s="227" t="s">
        <v>4</v>
      </c>
      <c r="AD94" s="227" t="s">
        <v>4</v>
      </c>
      <c r="AE94" s="227" t="s">
        <v>4</v>
      </c>
      <c r="AF94" s="227" t="s">
        <v>4</v>
      </c>
      <c r="AG94" s="242" t="s">
        <v>4</v>
      </c>
      <c r="AH94" s="242" t="s">
        <v>4</v>
      </c>
    </row>
    <row r="95" spans="1:34" s="295" customFormat="1" x14ac:dyDescent="0.2">
      <c r="A95" s="788" t="s">
        <v>116</v>
      </c>
      <c r="B95" s="287"/>
      <c r="C95" s="325"/>
      <c r="D95" s="301"/>
      <c r="E95" s="301"/>
      <c r="F95" s="301"/>
      <c r="G95" s="301"/>
      <c r="H95" s="301"/>
      <c r="I95" s="301"/>
      <c r="J95" s="287"/>
      <c r="K95" s="325"/>
      <c r="L95" s="301"/>
      <c r="M95" s="301"/>
      <c r="N95" s="301"/>
      <c r="O95" s="301"/>
      <c r="P95" s="301"/>
      <c r="Q95" s="301"/>
      <c r="R95" s="287"/>
      <c r="S95" s="325"/>
      <c r="T95" s="301"/>
      <c r="U95" s="301"/>
      <c r="V95" s="301"/>
      <c r="W95" s="287"/>
      <c r="X95" s="287"/>
      <c r="Y95" s="287"/>
      <c r="Z95" s="287"/>
      <c r="AA95" s="287"/>
      <c r="AB95" s="287"/>
      <c r="AC95" s="320"/>
      <c r="AD95" s="320"/>
      <c r="AE95" s="320"/>
      <c r="AF95" s="320"/>
      <c r="AG95" s="225"/>
      <c r="AH95" s="311"/>
    </row>
    <row r="96" spans="1:34" x14ac:dyDescent="0.2">
      <c r="A96" s="239" t="s">
        <v>81</v>
      </c>
      <c r="B96" s="225" t="s">
        <v>4</v>
      </c>
      <c r="C96" s="225" t="s">
        <v>4</v>
      </c>
      <c r="D96" s="225" t="s">
        <v>4</v>
      </c>
      <c r="E96" s="225" t="s">
        <v>4</v>
      </c>
      <c r="F96" s="225" t="s">
        <v>4</v>
      </c>
      <c r="G96" s="225" t="s">
        <v>4</v>
      </c>
      <c r="H96" s="225" t="s">
        <v>4</v>
      </c>
      <c r="I96" s="225" t="s">
        <v>4</v>
      </c>
      <c r="J96" s="225" t="s">
        <v>4</v>
      </c>
      <c r="K96" s="225" t="s">
        <v>4</v>
      </c>
      <c r="L96" s="225" t="s">
        <v>4</v>
      </c>
      <c r="M96" s="225" t="s">
        <v>4</v>
      </c>
      <c r="N96" s="225" t="s">
        <v>4</v>
      </c>
      <c r="O96" s="225" t="s">
        <v>4</v>
      </c>
      <c r="P96" s="225" t="s">
        <v>4</v>
      </c>
      <c r="Q96" s="225" t="s">
        <v>4</v>
      </c>
      <c r="R96" s="225" t="s">
        <v>4</v>
      </c>
      <c r="S96" s="225" t="s">
        <v>4</v>
      </c>
      <c r="T96" s="225" t="s">
        <v>4</v>
      </c>
      <c r="U96" s="349">
        <v>16205.477999999999</v>
      </c>
      <c r="V96" s="349">
        <v>19234.632000000001</v>
      </c>
      <c r="W96" s="349">
        <v>53856.275999999998</v>
      </c>
      <c r="X96" s="349">
        <v>100900.774</v>
      </c>
      <c r="Y96" s="349">
        <v>88006.027000000002</v>
      </c>
      <c r="Z96" s="349">
        <v>38479.425999999999</v>
      </c>
      <c r="AA96" s="349">
        <v>39699.578999999998</v>
      </c>
      <c r="AB96" s="349">
        <v>44802.125999999997</v>
      </c>
      <c r="AC96" s="349">
        <v>50659.523999999998</v>
      </c>
      <c r="AD96" s="349">
        <v>55091.856</v>
      </c>
      <c r="AE96" s="349">
        <v>87378.486999999994</v>
      </c>
      <c r="AF96" s="349">
        <v>130235.429</v>
      </c>
      <c r="AG96" s="823">
        <v>141570</v>
      </c>
      <c r="AH96" s="225">
        <v>147360</v>
      </c>
    </row>
    <row r="97" spans="1:34" s="295" customFormat="1" ht="21.75" customHeight="1" x14ac:dyDescent="0.2">
      <c r="A97" s="353" t="s">
        <v>237</v>
      </c>
      <c r="B97" s="225" t="s">
        <v>4</v>
      </c>
      <c r="C97" s="225" t="s">
        <v>4</v>
      </c>
      <c r="D97" s="225" t="s">
        <v>4</v>
      </c>
      <c r="E97" s="225" t="s">
        <v>4</v>
      </c>
      <c r="F97" s="225" t="s">
        <v>4</v>
      </c>
      <c r="G97" s="225" t="s">
        <v>4</v>
      </c>
      <c r="H97" s="225" t="s">
        <v>4</v>
      </c>
      <c r="I97" s="225" t="s">
        <v>4</v>
      </c>
      <c r="J97" s="225" t="s">
        <v>4</v>
      </c>
      <c r="K97" s="225" t="s">
        <v>4</v>
      </c>
      <c r="L97" s="225" t="s">
        <v>4</v>
      </c>
      <c r="M97" s="225" t="s">
        <v>4</v>
      </c>
      <c r="N97" s="225" t="s">
        <v>4</v>
      </c>
      <c r="O97" s="225" t="s">
        <v>4</v>
      </c>
      <c r="P97" s="225" t="s">
        <v>4</v>
      </c>
      <c r="Q97" s="225" t="s">
        <v>4</v>
      </c>
      <c r="R97" s="225" t="s">
        <v>4</v>
      </c>
      <c r="S97" s="225" t="s">
        <v>4</v>
      </c>
      <c r="T97" s="225" t="s">
        <v>4</v>
      </c>
      <c r="U97" s="366" t="s">
        <v>4</v>
      </c>
      <c r="V97" s="366" t="s">
        <v>4</v>
      </c>
      <c r="W97" s="366" t="s">
        <v>4</v>
      </c>
      <c r="X97" s="366" t="s">
        <v>4</v>
      </c>
      <c r="Y97" s="366" t="s">
        <v>4</v>
      </c>
      <c r="Z97" s="366" t="s">
        <v>4</v>
      </c>
      <c r="AA97" s="366" t="s">
        <v>4</v>
      </c>
      <c r="AB97" s="366" t="s">
        <v>4</v>
      </c>
      <c r="AC97" s="366" t="s">
        <v>4</v>
      </c>
      <c r="AD97" s="366" t="s">
        <v>4</v>
      </c>
      <c r="AE97" s="366" t="s">
        <v>4</v>
      </c>
      <c r="AF97" s="366" t="s">
        <v>4</v>
      </c>
      <c r="AG97" s="242" t="s">
        <v>4</v>
      </c>
      <c r="AH97" s="242" t="s">
        <v>4</v>
      </c>
    </row>
    <row r="98" spans="1:34" ht="21" customHeight="1" x14ac:dyDescent="0.2">
      <c r="A98" s="426" t="s">
        <v>117</v>
      </c>
      <c r="B98" s="225" t="s">
        <v>4</v>
      </c>
      <c r="C98" s="225" t="s">
        <v>4</v>
      </c>
      <c r="D98" s="225" t="s">
        <v>4</v>
      </c>
      <c r="E98" s="225" t="s">
        <v>4</v>
      </c>
      <c r="F98" s="225" t="s">
        <v>4</v>
      </c>
      <c r="G98" s="225" t="s">
        <v>4</v>
      </c>
      <c r="H98" s="225" t="s">
        <v>4</v>
      </c>
      <c r="I98" s="225" t="s">
        <v>4</v>
      </c>
      <c r="J98" s="225" t="s">
        <v>4</v>
      </c>
      <c r="K98" s="225" t="s">
        <v>4</v>
      </c>
      <c r="L98" s="225" t="s">
        <v>4</v>
      </c>
      <c r="M98" s="225" t="s">
        <v>4</v>
      </c>
      <c r="N98" s="225" t="s">
        <v>4</v>
      </c>
      <c r="O98" s="225" t="s">
        <v>4</v>
      </c>
      <c r="P98" s="225" t="s">
        <v>4</v>
      </c>
      <c r="Q98" s="225" t="s">
        <v>4</v>
      </c>
      <c r="R98" s="225" t="s">
        <v>4</v>
      </c>
      <c r="S98" s="225" t="s">
        <v>4</v>
      </c>
      <c r="T98" s="225" t="s">
        <v>4</v>
      </c>
      <c r="U98" s="349">
        <v>544.58600000000001</v>
      </c>
      <c r="V98" s="349">
        <v>413.08499999999998</v>
      </c>
      <c r="W98" s="349">
        <v>271.505</v>
      </c>
      <c r="X98" s="349">
        <v>176.78800000000001</v>
      </c>
      <c r="Y98" s="349">
        <v>291.221</v>
      </c>
      <c r="Z98" s="349">
        <v>120.252</v>
      </c>
      <c r="AA98" s="349">
        <v>472.45299999999997</v>
      </c>
      <c r="AB98" s="349">
        <v>622.31899999999996</v>
      </c>
      <c r="AC98" s="349">
        <v>373.94900000000001</v>
      </c>
      <c r="AD98" s="349">
        <v>406.25799999999998</v>
      </c>
      <c r="AE98" s="349">
        <v>842.43700000000001</v>
      </c>
      <c r="AF98" s="349">
        <v>864.26</v>
      </c>
      <c r="AG98" s="824">
        <v>1600</v>
      </c>
      <c r="AH98" s="211" t="s">
        <v>8</v>
      </c>
    </row>
    <row r="99" spans="1:34" x14ac:dyDescent="0.2">
      <c r="A99" s="426" t="s">
        <v>118</v>
      </c>
      <c r="B99" s="225" t="s">
        <v>4</v>
      </c>
      <c r="C99" s="225" t="s">
        <v>4</v>
      </c>
      <c r="D99" s="225" t="s">
        <v>4</v>
      </c>
      <c r="E99" s="225" t="s">
        <v>4</v>
      </c>
      <c r="F99" s="225" t="s">
        <v>4</v>
      </c>
      <c r="G99" s="225" t="s">
        <v>4</v>
      </c>
      <c r="H99" s="225" t="s">
        <v>4</v>
      </c>
      <c r="I99" s="225" t="s">
        <v>4</v>
      </c>
      <c r="J99" s="225" t="s">
        <v>4</v>
      </c>
      <c r="K99" s="225" t="s">
        <v>4</v>
      </c>
      <c r="L99" s="225" t="s">
        <v>4</v>
      </c>
      <c r="M99" s="225" t="s">
        <v>4</v>
      </c>
      <c r="N99" s="225" t="s">
        <v>4</v>
      </c>
      <c r="O99" s="225" t="s">
        <v>4</v>
      </c>
      <c r="P99" s="225" t="s">
        <v>4</v>
      </c>
      <c r="Q99" s="225" t="s">
        <v>4</v>
      </c>
      <c r="R99" s="225" t="s">
        <v>4</v>
      </c>
      <c r="S99" s="225" t="s">
        <v>4</v>
      </c>
      <c r="T99" s="225" t="s">
        <v>4</v>
      </c>
      <c r="U99" s="349">
        <v>24.486999999999998</v>
      </c>
      <c r="V99" s="349">
        <v>29.533999999999999</v>
      </c>
      <c r="W99" s="349">
        <v>36.243000000000002</v>
      </c>
      <c r="X99" s="349">
        <v>31.193000000000001</v>
      </c>
      <c r="Y99" s="349">
        <v>38.9</v>
      </c>
      <c r="Z99" s="349">
        <v>32.683999999999997</v>
      </c>
      <c r="AA99" s="349">
        <v>37.576999999999998</v>
      </c>
      <c r="AB99" s="349">
        <v>33.954999999999998</v>
      </c>
      <c r="AC99" s="349" t="s">
        <v>114</v>
      </c>
      <c r="AD99" s="349" t="s">
        <v>114</v>
      </c>
      <c r="AE99" s="349" t="s">
        <v>114</v>
      </c>
      <c r="AF99" s="349">
        <v>32.889000000000003</v>
      </c>
      <c r="AG99" s="225" t="s">
        <v>100</v>
      </c>
      <c r="AH99" s="211" t="s">
        <v>8</v>
      </c>
    </row>
    <row r="100" spans="1:34" x14ac:dyDescent="0.2">
      <c r="A100" s="426" t="s">
        <v>119</v>
      </c>
      <c r="B100" s="225" t="s">
        <v>4</v>
      </c>
      <c r="C100" s="225" t="s">
        <v>4</v>
      </c>
      <c r="D100" s="225" t="s">
        <v>4</v>
      </c>
      <c r="E100" s="225" t="s">
        <v>4</v>
      </c>
      <c r="F100" s="225" t="s">
        <v>4</v>
      </c>
      <c r="G100" s="225" t="s">
        <v>4</v>
      </c>
      <c r="H100" s="225" t="s">
        <v>4</v>
      </c>
      <c r="I100" s="225" t="s">
        <v>4</v>
      </c>
      <c r="J100" s="225" t="s">
        <v>4</v>
      </c>
      <c r="K100" s="225" t="s">
        <v>4</v>
      </c>
      <c r="L100" s="225" t="s">
        <v>4</v>
      </c>
      <c r="M100" s="225" t="s">
        <v>4</v>
      </c>
      <c r="N100" s="225" t="s">
        <v>4</v>
      </c>
      <c r="O100" s="225" t="s">
        <v>4</v>
      </c>
      <c r="P100" s="225" t="s">
        <v>4</v>
      </c>
      <c r="Q100" s="225" t="s">
        <v>4</v>
      </c>
      <c r="R100" s="225" t="s">
        <v>4</v>
      </c>
      <c r="S100" s="225" t="s">
        <v>4</v>
      </c>
      <c r="T100" s="225" t="s">
        <v>4</v>
      </c>
      <c r="U100" s="349">
        <v>258.37200000000001</v>
      </c>
      <c r="V100" s="349">
        <v>155.441</v>
      </c>
      <c r="W100" s="349">
        <v>204.548</v>
      </c>
      <c r="X100" s="349">
        <v>72.153000000000006</v>
      </c>
      <c r="Y100" s="349">
        <v>104.108</v>
      </c>
      <c r="Z100" s="349">
        <v>153.71</v>
      </c>
      <c r="AA100" s="349">
        <v>48.972000000000001</v>
      </c>
      <c r="AB100" s="349">
        <v>51.896999999999998</v>
      </c>
      <c r="AC100" s="349">
        <v>197.02099999999999</v>
      </c>
      <c r="AD100" s="349">
        <v>94.926000000000002</v>
      </c>
      <c r="AE100" s="349">
        <v>158.62700000000001</v>
      </c>
      <c r="AF100" s="349">
        <v>283.64</v>
      </c>
      <c r="AG100" s="225">
        <v>448</v>
      </c>
      <c r="AH100" s="211" t="s">
        <v>8</v>
      </c>
    </row>
    <row r="101" spans="1:34" ht="21" customHeight="1" x14ac:dyDescent="0.2">
      <c r="A101" s="426" t="s">
        <v>120</v>
      </c>
      <c r="B101" s="225" t="s">
        <v>4</v>
      </c>
      <c r="C101" s="225" t="s">
        <v>4</v>
      </c>
      <c r="D101" s="225" t="s">
        <v>4</v>
      </c>
      <c r="E101" s="225" t="s">
        <v>4</v>
      </c>
      <c r="F101" s="225" t="s">
        <v>4</v>
      </c>
      <c r="G101" s="225" t="s">
        <v>4</v>
      </c>
      <c r="H101" s="225" t="s">
        <v>4</v>
      </c>
      <c r="I101" s="225" t="s">
        <v>4</v>
      </c>
      <c r="J101" s="225" t="s">
        <v>4</v>
      </c>
      <c r="K101" s="225" t="s">
        <v>4</v>
      </c>
      <c r="L101" s="225" t="s">
        <v>4</v>
      </c>
      <c r="M101" s="225" t="s">
        <v>4</v>
      </c>
      <c r="N101" s="225" t="s">
        <v>4</v>
      </c>
      <c r="O101" s="225" t="s">
        <v>4</v>
      </c>
      <c r="P101" s="225" t="s">
        <v>4</v>
      </c>
      <c r="Q101" s="225" t="s">
        <v>4</v>
      </c>
      <c r="R101" s="225" t="s">
        <v>4</v>
      </c>
      <c r="S101" s="225" t="s">
        <v>4</v>
      </c>
      <c r="T101" s="225" t="s">
        <v>4</v>
      </c>
      <c r="U101" s="349">
        <v>0.78500000000000003</v>
      </c>
      <c r="V101" s="349">
        <v>1.0980000000000001</v>
      </c>
      <c r="W101" s="349" t="s">
        <v>8</v>
      </c>
      <c r="X101" s="349" t="s">
        <v>8</v>
      </c>
      <c r="Y101" s="349" t="s">
        <v>8</v>
      </c>
      <c r="Z101" s="349">
        <v>20.753</v>
      </c>
      <c r="AA101" s="349">
        <v>43.747</v>
      </c>
      <c r="AB101" s="349">
        <v>30.091000000000001</v>
      </c>
      <c r="AC101" s="349">
        <v>23.048999999999999</v>
      </c>
      <c r="AD101" s="349">
        <v>16.132999999999999</v>
      </c>
      <c r="AE101" s="349">
        <v>13.625999999999999</v>
      </c>
      <c r="AF101" s="349">
        <v>0.63900000000000001</v>
      </c>
      <c r="AG101" s="225" t="s">
        <v>8</v>
      </c>
      <c r="AH101" s="225" t="s">
        <v>8</v>
      </c>
    </row>
    <row r="102" spans="1:34" ht="12" customHeight="1" x14ac:dyDescent="0.2">
      <c r="A102" s="426" t="s">
        <v>121</v>
      </c>
      <c r="B102" s="225" t="s">
        <v>4</v>
      </c>
      <c r="C102" s="225" t="s">
        <v>4</v>
      </c>
      <c r="D102" s="225" t="s">
        <v>4</v>
      </c>
      <c r="E102" s="225" t="s">
        <v>4</v>
      </c>
      <c r="F102" s="225" t="s">
        <v>4</v>
      </c>
      <c r="G102" s="225" t="s">
        <v>4</v>
      </c>
      <c r="H102" s="225" t="s">
        <v>4</v>
      </c>
      <c r="I102" s="225" t="s">
        <v>4</v>
      </c>
      <c r="J102" s="225" t="s">
        <v>4</v>
      </c>
      <c r="K102" s="225" t="s">
        <v>4</v>
      </c>
      <c r="L102" s="225" t="s">
        <v>4</v>
      </c>
      <c r="M102" s="225" t="s">
        <v>4</v>
      </c>
      <c r="N102" s="225" t="s">
        <v>4</v>
      </c>
      <c r="O102" s="225" t="s">
        <v>4</v>
      </c>
      <c r="P102" s="225" t="s">
        <v>4</v>
      </c>
      <c r="Q102" s="225" t="s">
        <v>4</v>
      </c>
      <c r="R102" s="225" t="s">
        <v>4</v>
      </c>
      <c r="S102" s="225" t="s">
        <v>4</v>
      </c>
      <c r="T102" s="225" t="s">
        <v>4</v>
      </c>
      <c r="U102" s="349">
        <v>43.225999999999999</v>
      </c>
      <c r="V102" s="349">
        <v>35.133000000000003</v>
      </c>
      <c r="W102" s="349">
        <v>16.321000000000002</v>
      </c>
      <c r="X102" s="349">
        <v>15.076000000000001</v>
      </c>
      <c r="Y102" s="349">
        <v>10.446</v>
      </c>
      <c r="Z102" s="349">
        <v>16.356000000000002</v>
      </c>
      <c r="AA102" s="349">
        <v>24.504000000000001</v>
      </c>
      <c r="AB102" s="349">
        <v>19.922000000000001</v>
      </c>
      <c r="AC102" s="349">
        <v>48.302999999999997</v>
      </c>
      <c r="AD102" s="349" t="s">
        <v>114</v>
      </c>
      <c r="AE102" s="349" t="s">
        <v>114</v>
      </c>
      <c r="AF102" s="349" t="s">
        <v>114</v>
      </c>
      <c r="AG102" s="225" t="s">
        <v>100</v>
      </c>
      <c r="AH102" s="225" t="s">
        <v>8</v>
      </c>
    </row>
    <row r="103" spans="1:34" ht="25.5" customHeight="1" x14ac:dyDescent="0.2">
      <c r="A103" s="426" t="s">
        <v>122</v>
      </c>
      <c r="B103" s="225" t="s">
        <v>4</v>
      </c>
      <c r="C103" s="225" t="s">
        <v>4</v>
      </c>
      <c r="D103" s="225" t="s">
        <v>4</v>
      </c>
      <c r="E103" s="225" t="s">
        <v>4</v>
      </c>
      <c r="F103" s="225" t="s">
        <v>4</v>
      </c>
      <c r="G103" s="225" t="s">
        <v>4</v>
      </c>
      <c r="H103" s="225" t="s">
        <v>4</v>
      </c>
      <c r="I103" s="225" t="s">
        <v>4</v>
      </c>
      <c r="J103" s="225" t="s">
        <v>4</v>
      </c>
      <c r="K103" s="225" t="s">
        <v>4</v>
      </c>
      <c r="L103" s="225" t="s">
        <v>4</v>
      </c>
      <c r="M103" s="225" t="s">
        <v>4</v>
      </c>
      <c r="N103" s="225" t="s">
        <v>4</v>
      </c>
      <c r="O103" s="225" t="s">
        <v>4</v>
      </c>
      <c r="P103" s="225" t="s">
        <v>4</v>
      </c>
      <c r="Q103" s="225" t="s">
        <v>4</v>
      </c>
      <c r="R103" s="225" t="s">
        <v>4</v>
      </c>
      <c r="S103" s="225" t="s">
        <v>4</v>
      </c>
      <c r="T103" s="225" t="s">
        <v>4</v>
      </c>
      <c r="U103" s="349">
        <v>776.39800000000002</v>
      </c>
      <c r="V103" s="349">
        <v>1036.8140000000001</v>
      </c>
      <c r="W103" s="349">
        <v>1705.1949999999999</v>
      </c>
      <c r="X103" s="349">
        <v>2018.4190000000001</v>
      </c>
      <c r="Y103" s="349">
        <v>2965.877</v>
      </c>
      <c r="Z103" s="349">
        <v>2878.357</v>
      </c>
      <c r="AA103" s="349">
        <v>1934.7809999999999</v>
      </c>
      <c r="AB103" s="349">
        <v>2126.913</v>
      </c>
      <c r="AC103" s="349">
        <v>2898.3270000000002</v>
      </c>
      <c r="AD103" s="349">
        <v>3226.8220000000001</v>
      </c>
      <c r="AE103" s="349">
        <v>3167.402</v>
      </c>
      <c r="AF103" s="349">
        <v>4899.9620000000004</v>
      </c>
      <c r="AG103" s="225">
        <v>5325</v>
      </c>
      <c r="AH103" s="225">
        <v>3777</v>
      </c>
    </row>
    <row r="104" spans="1:34" ht="21" customHeight="1" x14ac:dyDescent="0.2">
      <c r="A104" s="426" t="s">
        <v>511</v>
      </c>
      <c r="B104" s="225" t="s">
        <v>4</v>
      </c>
      <c r="C104" s="225" t="s">
        <v>4</v>
      </c>
      <c r="D104" s="225" t="s">
        <v>4</v>
      </c>
      <c r="E104" s="225" t="s">
        <v>4</v>
      </c>
      <c r="F104" s="225" t="s">
        <v>4</v>
      </c>
      <c r="G104" s="225" t="s">
        <v>4</v>
      </c>
      <c r="H104" s="225" t="s">
        <v>4</v>
      </c>
      <c r="I104" s="225" t="s">
        <v>4</v>
      </c>
      <c r="J104" s="225" t="s">
        <v>4</v>
      </c>
      <c r="K104" s="225" t="s">
        <v>4</v>
      </c>
      <c r="L104" s="225" t="s">
        <v>4</v>
      </c>
      <c r="M104" s="225" t="s">
        <v>4</v>
      </c>
      <c r="N104" s="225" t="s">
        <v>4</v>
      </c>
      <c r="O104" s="225" t="s">
        <v>4</v>
      </c>
      <c r="P104" s="225" t="s">
        <v>4</v>
      </c>
      <c r="Q104" s="225" t="s">
        <v>4</v>
      </c>
      <c r="R104" s="225" t="s">
        <v>4</v>
      </c>
      <c r="S104" s="225" t="s">
        <v>4</v>
      </c>
      <c r="T104" s="225" t="s">
        <v>4</v>
      </c>
      <c r="U104" s="349">
        <v>187.84</v>
      </c>
      <c r="V104" s="349">
        <v>259.57499999999999</v>
      </c>
      <c r="W104" s="349">
        <v>288.84800000000001</v>
      </c>
      <c r="X104" s="349">
        <v>13.138</v>
      </c>
      <c r="Y104" s="349" t="s">
        <v>8</v>
      </c>
      <c r="Z104" s="349" t="s">
        <v>8</v>
      </c>
      <c r="AA104" s="349" t="s">
        <v>8</v>
      </c>
      <c r="AB104" s="349" t="s">
        <v>8</v>
      </c>
      <c r="AC104" s="349" t="s">
        <v>8</v>
      </c>
      <c r="AD104" s="349" t="s">
        <v>8</v>
      </c>
      <c r="AE104" s="349" t="s">
        <v>8</v>
      </c>
      <c r="AF104" s="349" t="s">
        <v>8</v>
      </c>
      <c r="AG104" s="225" t="s">
        <v>8</v>
      </c>
      <c r="AH104" s="225" t="s">
        <v>8</v>
      </c>
    </row>
    <row r="105" spans="1:34" ht="20.25" customHeight="1" x14ac:dyDescent="0.2">
      <c r="A105" s="426" t="s">
        <v>124</v>
      </c>
      <c r="B105" s="225" t="s">
        <v>4</v>
      </c>
      <c r="C105" s="225" t="s">
        <v>4</v>
      </c>
      <c r="D105" s="225" t="s">
        <v>4</v>
      </c>
      <c r="E105" s="225" t="s">
        <v>4</v>
      </c>
      <c r="F105" s="225" t="s">
        <v>4</v>
      </c>
      <c r="G105" s="225" t="s">
        <v>4</v>
      </c>
      <c r="H105" s="225" t="s">
        <v>4</v>
      </c>
      <c r="I105" s="225" t="s">
        <v>4</v>
      </c>
      <c r="J105" s="225" t="s">
        <v>4</v>
      </c>
      <c r="K105" s="225" t="s">
        <v>4</v>
      </c>
      <c r="L105" s="225" t="s">
        <v>4</v>
      </c>
      <c r="M105" s="225" t="s">
        <v>4</v>
      </c>
      <c r="N105" s="225" t="s">
        <v>4</v>
      </c>
      <c r="O105" s="225" t="s">
        <v>4</v>
      </c>
      <c r="P105" s="225" t="s">
        <v>4</v>
      </c>
      <c r="Q105" s="225" t="s">
        <v>4</v>
      </c>
      <c r="R105" s="225" t="s">
        <v>4</v>
      </c>
      <c r="S105" s="225" t="s">
        <v>4</v>
      </c>
      <c r="T105" s="225" t="s">
        <v>4</v>
      </c>
      <c r="U105" s="349">
        <v>299.98200000000003</v>
      </c>
      <c r="V105" s="349">
        <v>616.41499999999996</v>
      </c>
      <c r="W105" s="349">
        <v>788.32799999999997</v>
      </c>
      <c r="X105" s="349">
        <v>8422.4789999999994</v>
      </c>
      <c r="Y105" s="349">
        <v>9070.3169999999991</v>
      </c>
      <c r="Z105" s="349">
        <v>7971.8429999999998</v>
      </c>
      <c r="AA105" s="349">
        <v>14207.25</v>
      </c>
      <c r="AB105" s="825">
        <v>12646.329</v>
      </c>
      <c r="AC105" s="349">
        <v>16936.559000000001</v>
      </c>
      <c r="AD105" s="349">
        <v>5543.8270000000002</v>
      </c>
      <c r="AE105" s="349">
        <v>3695.7730000000001</v>
      </c>
      <c r="AF105" s="349">
        <v>19326.649000000001</v>
      </c>
      <c r="AG105" s="225">
        <v>24873</v>
      </c>
      <c r="AH105" s="225">
        <v>34948</v>
      </c>
    </row>
    <row r="106" spans="1:34" ht="18.95" customHeight="1" x14ac:dyDescent="0.2">
      <c r="A106" s="426" t="s">
        <v>344</v>
      </c>
      <c r="B106" s="225" t="s">
        <v>4</v>
      </c>
      <c r="C106" s="225" t="s">
        <v>4</v>
      </c>
      <c r="D106" s="225" t="s">
        <v>4</v>
      </c>
      <c r="E106" s="225" t="s">
        <v>4</v>
      </c>
      <c r="F106" s="225" t="s">
        <v>4</v>
      </c>
      <c r="G106" s="225" t="s">
        <v>4</v>
      </c>
      <c r="H106" s="225" t="s">
        <v>4</v>
      </c>
      <c r="I106" s="225" t="s">
        <v>4</v>
      </c>
      <c r="J106" s="225" t="s">
        <v>4</v>
      </c>
      <c r="K106" s="225" t="s">
        <v>4</v>
      </c>
      <c r="L106" s="225" t="s">
        <v>4</v>
      </c>
      <c r="M106" s="225" t="s">
        <v>4</v>
      </c>
      <c r="N106" s="225" t="s">
        <v>4</v>
      </c>
      <c r="O106" s="225" t="s">
        <v>4</v>
      </c>
      <c r="P106" s="225" t="s">
        <v>4</v>
      </c>
      <c r="Q106" s="225" t="s">
        <v>4</v>
      </c>
      <c r="R106" s="225" t="s">
        <v>4</v>
      </c>
      <c r="S106" s="225" t="s">
        <v>4</v>
      </c>
      <c r="T106" s="225" t="s">
        <v>4</v>
      </c>
      <c r="U106" s="349" t="s">
        <v>8</v>
      </c>
      <c r="V106" s="349" t="s">
        <v>8</v>
      </c>
      <c r="W106" s="349" t="s">
        <v>8</v>
      </c>
      <c r="X106" s="349" t="s">
        <v>8</v>
      </c>
      <c r="Y106" s="349" t="s">
        <v>8</v>
      </c>
      <c r="Z106" s="349" t="s">
        <v>8</v>
      </c>
      <c r="AA106" s="349" t="s">
        <v>8</v>
      </c>
      <c r="AB106" s="825">
        <v>1.35</v>
      </c>
      <c r="AC106" s="349" t="s">
        <v>114</v>
      </c>
      <c r="AD106" s="349" t="s">
        <v>8</v>
      </c>
      <c r="AE106" s="349" t="s">
        <v>114</v>
      </c>
      <c r="AF106" s="349" t="s">
        <v>8</v>
      </c>
      <c r="AG106" s="225">
        <v>3</v>
      </c>
      <c r="AH106" s="211" t="s">
        <v>8</v>
      </c>
    </row>
    <row r="107" spans="1:34" ht="10.5" customHeight="1" x14ac:dyDescent="0.2">
      <c r="A107" s="426" t="s">
        <v>345</v>
      </c>
      <c r="B107" s="225" t="s">
        <v>8</v>
      </c>
      <c r="C107" s="225" t="s">
        <v>8</v>
      </c>
      <c r="D107" s="225" t="s">
        <v>8</v>
      </c>
      <c r="E107" s="225" t="s">
        <v>8</v>
      </c>
      <c r="F107" s="225" t="s">
        <v>8</v>
      </c>
      <c r="G107" s="225" t="s">
        <v>8</v>
      </c>
      <c r="H107" s="225" t="s">
        <v>4</v>
      </c>
      <c r="I107" s="225" t="s">
        <v>4</v>
      </c>
      <c r="J107" s="225" t="s">
        <v>8</v>
      </c>
      <c r="K107" s="225" t="s">
        <v>8</v>
      </c>
      <c r="L107" s="225" t="s">
        <v>8</v>
      </c>
      <c r="M107" s="225" t="s">
        <v>8</v>
      </c>
      <c r="N107" s="225" t="s">
        <v>8</v>
      </c>
      <c r="O107" s="225" t="s">
        <v>8</v>
      </c>
      <c r="P107" s="225" t="s">
        <v>4</v>
      </c>
      <c r="Q107" s="225" t="s">
        <v>4</v>
      </c>
      <c r="R107" s="225" t="s">
        <v>8</v>
      </c>
      <c r="S107" s="225" t="s">
        <v>8</v>
      </c>
      <c r="T107" s="225" t="s">
        <v>8</v>
      </c>
      <c r="U107" s="349" t="s">
        <v>8</v>
      </c>
      <c r="V107" s="349" t="s">
        <v>8</v>
      </c>
      <c r="W107" s="349" t="s">
        <v>8</v>
      </c>
      <c r="X107" s="349" t="s">
        <v>8</v>
      </c>
      <c r="Y107" s="349" t="s">
        <v>8</v>
      </c>
      <c r="Z107" s="349" t="s">
        <v>8</v>
      </c>
      <c r="AA107" s="349" t="s">
        <v>8</v>
      </c>
      <c r="AB107" s="825" t="s">
        <v>8</v>
      </c>
      <c r="AC107" s="349" t="s">
        <v>8</v>
      </c>
      <c r="AD107" s="349" t="s">
        <v>8</v>
      </c>
      <c r="AE107" s="349" t="s">
        <v>8</v>
      </c>
      <c r="AF107" s="349" t="s">
        <v>8</v>
      </c>
      <c r="AG107" s="225" t="s">
        <v>8</v>
      </c>
      <c r="AH107" s="225" t="s">
        <v>8</v>
      </c>
    </row>
    <row r="108" spans="1:34" s="284" customFormat="1" ht="12" customHeight="1" x14ac:dyDescent="0.2">
      <c r="A108" s="426" t="s">
        <v>128</v>
      </c>
      <c r="B108" s="225" t="s">
        <v>4</v>
      </c>
      <c r="C108" s="225" t="s">
        <v>4</v>
      </c>
      <c r="D108" s="225" t="s">
        <v>4</v>
      </c>
      <c r="E108" s="225" t="s">
        <v>4</v>
      </c>
      <c r="F108" s="225" t="s">
        <v>4</v>
      </c>
      <c r="G108" s="225" t="s">
        <v>4</v>
      </c>
      <c r="H108" s="225" t="s">
        <v>4</v>
      </c>
      <c r="I108" s="225" t="s">
        <v>8</v>
      </c>
      <c r="J108" s="225" t="s">
        <v>4</v>
      </c>
      <c r="K108" s="225" t="s">
        <v>4</v>
      </c>
      <c r="L108" s="225" t="s">
        <v>4</v>
      </c>
      <c r="M108" s="225" t="s">
        <v>4</v>
      </c>
      <c r="N108" s="225" t="s">
        <v>4</v>
      </c>
      <c r="O108" s="225" t="s">
        <v>4</v>
      </c>
      <c r="P108" s="225" t="s">
        <v>4</v>
      </c>
      <c r="Q108" s="225" t="s">
        <v>8</v>
      </c>
      <c r="R108" s="225" t="s">
        <v>4</v>
      </c>
      <c r="S108" s="225" t="s">
        <v>4</v>
      </c>
      <c r="T108" s="225" t="s">
        <v>4</v>
      </c>
      <c r="U108" s="349">
        <v>1038.2139999999999</v>
      </c>
      <c r="V108" s="349">
        <v>63.973999999999997</v>
      </c>
      <c r="W108" s="349">
        <v>23022.097000000002</v>
      </c>
      <c r="X108" s="349">
        <v>25641.607</v>
      </c>
      <c r="Y108" s="349">
        <v>29416.784</v>
      </c>
      <c r="Z108" s="349">
        <v>4306.9319999999998</v>
      </c>
      <c r="AA108" s="349">
        <v>4606.17</v>
      </c>
      <c r="AB108" s="825">
        <v>12006.891</v>
      </c>
      <c r="AC108" s="349">
        <v>10418.251</v>
      </c>
      <c r="AD108" s="349">
        <v>27906.076000000001</v>
      </c>
      <c r="AE108" s="349">
        <v>65190.406000000003</v>
      </c>
      <c r="AF108" s="349">
        <v>87417.182000000001</v>
      </c>
      <c r="AG108" s="225">
        <v>79578</v>
      </c>
      <c r="AH108" s="225">
        <v>85030</v>
      </c>
    </row>
    <row r="109" spans="1:34" x14ac:dyDescent="0.2">
      <c r="A109" s="426" t="s">
        <v>129</v>
      </c>
      <c r="B109" s="225" t="s">
        <v>4</v>
      </c>
      <c r="C109" s="225" t="s">
        <v>4</v>
      </c>
      <c r="D109" s="225" t="s">
        <v>4</v>
      </c>
      <c r="E109" s="225" t="s">
        <v>4</v>
      </c>
      <c r="F109" s="225" t="s">
        <v>4</v>
      </c>
      <c r="G109" s="225" t="s">
        <v>4</v>
      </c>
      <c r="H109" s="225" t="s">
        <v>4</v>
      </c>
      <c r="I109" s="225" t="s">
        <v>4</v>
      </c>
      <c r="J109" s="225" t="s">
        <v>4</v>
      </c>
      <c r="K109" s="225" t="s">
        <v>4</v>
      </c>
      <c r="L109" s="225" t="s">
        <v>4</v>
      </c>
      <c r="M109" s="225" t="s">
        <v>4</v>
      </c>
      <c r="N109" s="225" t="s">
        <v>4</v>
      </c>
      <c r="O109" s="225" t="s">
        <v>4</v>
      </c>
      <c r="P109" s="225" t="s">
        <v>4</v>
      </c>
      <c r="Q109" s="225" t="s">
        <v>4</v>
      </c>
      <c r="R109" s="225" t="s">
        <v>4</v>
      </c>
      <c r="S109" s="225" t="s">
        <v>4</v>
      </c>
      <c r="T109" s="225" t="s">
        <v>4</v>
      </c>
      <c r="U109" s="349" t="s">
        <v>8</v>
      </c>
      <c r="V109" s="349">
        <v>5.1390000000000002</v>
      </c>
      <c r="W109" s="349">
        <v>8.1920000000000002</v>
      </c>
      <c r="X109" s="349">
        <v>4.508</v>
      </c>
      <c r="Y109" s="349">
        <v>11.558999999999999</v>
      </c>
      <c r="Z109" s="349">
        <v>10.481</v>
      </c>
      <c r="AA109" s="349">
        <v>25.434999999999999</v>
      </c>
      <c r="AB109" s="825">
        <v>33.695999999999998</v>
      </c>
      <c r="AC109" s="349">
        <v>24.193999999999999</v>
      </c>
      <c r="AD109" s="349">
        <v>19.995999999999999</v>
      </c>
      <c r="AE109" s="349">
        <v>17.545999999999999</v>
      </c>
      <c r="AF109" s="349">
        <v>4.5389999999999997</v>
      </c>
      <c r="AG109" s="242">
        <v>0</v>
      </c>
      <c r="AH109" s="211" t="s">
        <v>8</v>
      </c>
    </row>
    <row r="110" spans="1:34" s="295" customFormat="1" ht="21" customHeight="1" x14ac:dyDescent="0.2">
      <c r="A110" s="826" t="s">
        <v>130</v>
      </c>
      <c r="B110" s="349"/>
      <c r="C110" s="349"/>
      <c r="D110" s="349"/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  <c r="O110" s="349"/>
      <c r="P110" s="349"/>
      <c r="Q110" s="349"/>
      <c r="R110" s="349"/>
      <c r="S110" s="349"/>
      <c r="T110" s="349"/>
      <c r="U110" s="349"/>
      <c r="V110" s="349"/>
      <c r="W110" s="349"/>
      <c r="X110" s="349"/>
      <c r="Y110" s="287"/>
      <c r="Z110" s="287"/>
      <c r="AA110" s="287"/>
      <c r="AB110" s="798"/>
      <c r="AC110" s="320"/>
      <c r="AD110" s="320"/>
      <c r="AE110" s="320"/>
      <c r="AF110" s="320"/>
      <c r="AG110" s="225"/>
      <c r="AH110" s="311"/>
    </row>
    <row r="111" spans="1:34" ht="13.7" customHeight="1" x14ac:dyDescent="0.2">
      <c r="A111" s="239" t="s">
        <v>81</v>
      </c>
      <c r="B111" s="225" t="s">
        <v>4</v>
      </c>
      <c r="C111" s="225" t="s">
        <v>4</v>
      </c>
      <c r="D111" s="225" t="s">
        <v>4</v>
      </c>
      <c r="E111" s="225" t="s">
        <v>4</v>
      </c>
      <c r="F111" s="225" t="s">
        <v>4</v>
      </c>
      <c r="G111" s="225" t="s">
        <v>4</v>
      </c>
      <c r="H111" s="225" t="s">
        <v>4</v>
      </c>
      <c r="I111" s="225" t="s">
        <v>4</v>
      </c>
      <c r="J111" s="225" t="s">
        <v>4</v>
      </c>
      <c r="K111" s="225" t="s">
        <v>4</v>
      </c>
      <c r="L111" s="225" t="s">
        <v>4</v>
      </c>
      <c r="M111" s="225" t="s">
        <v>4</v>
      </c>
      <c r="N111" s="225" t="s">
        <v>4</v>
      </c>
      <c r="O111" s="225" t="s">
        <v>4</v>
      </c>
      <c r="P111" s="225" t="s">
        <v>4</v>
      </c>
      <c r="Q111" s="225" t="s">
        <v>4</v>
      </c>
      <c r="R111" s="225" t="s">
        <v>4</v>
      </c>
      <c r="S111" s="225" t="s">
        <v>4</v>
      </c>
      <c r="T111" s="225" t="s">
        <v>4</v>
      </c>
      <c r="U111" s="349">
        <v>59105.525000000001</v>
      </c>
      <c r="V111" s="349">
        <v>77905.917000000001</v>
      </c>
      <c r="W111" s="349">
        <v>97698.025999999998</v>
      </c>
      <c r="X111" s="349">
        <v>95373.076000000001</v>
      </c>
      <c r="Y111" s="349">
        <v>110698.36</v>
      </c>
      <c r="Z111" s="349">
        <v>97026.638000000006</v>
      </c>
      <c r="AA111" s="349">
        <v>86061.16</v>
      </c>
      <c r="AB111" s="825">
        <v>114983.588</v>
      </c>
      <c r="AC111" s="349">
        <v>153536.70600000001</v>
      </c>
      <c r="AD111" s="349">
        <v>130853.2</v>
      </c>
      <c r="AE111" s="349">
        <v>141035.448</v>
      </c>
      <c r="AF111" s="349">
        <v>182621.06700000001</v>
      </c>
      <c r="AG111" s="827">
        <v>224474</v>
      </c>
      <c r="AH111" s="225">
        <v>211650</v>
      </c>
    </row>
    <row r="112" spans="1:34" s="295" customFormat="1" ht="22.5" x14ac:dyDescent="0.2">
      <c r="A112" s="353" t="s">
        <v>237</v>
      </c>
      <c r="B112" s="225" t="s">
        <v>4</v>
      </c>
      <c r="C112" s="225" t="s">
        <v>4</v>
      </c>
      <c r="D112" s="225" t="s">
        <v>4</v>
      </c>
      <c r="E112" s="225" t="s">
        <v>4</v>
      </c>
      <c r="F112" s="225" t="s">
        <v>4</v>
      </c>
      <c r="G112" s="225" t="s">
        <v>4</v>
      </c>
      <c r="H112" s="225" t="s">
        <v>4</v>
      </c>
      <c r="I112" s="225" t="s">
        <v>4</v>
      </c>
      <c r="J112" s="225" t="s">
        <v>4</v>
      </c>
      <c r="K112" s="225" t="s">
        <v>4</v>
      </c>
      <c r="L112" s="225" t="s">
        <v>4</v>
      </c>
      <c r="M112" s="225" t="s">
        <v>4</v>
      </c>
      <c r="N112" s="225" t="s">
        <v>4</v>
      </c>
      <c r="O112" s="225" t="s">
        <v>4</v>
      </c>
      <c r="P112" s="225" t="s">
        <v>4</v>
      </c>
      <c r="Q112" s="225" t="s">
        <v>4</v>
      </c>
      <c r="R112" s="225" t="s">
        <v>4</v>
      </c>
      <c r="S112" s="225" t="s">
        <v>4</v>
      </c>
      <c r="T112" s="225" t="s">
        <v>4</v>
      </c>
      <c r="U112" s="227" t="s">
        <v>4</v>
      </c>
      <c r="V112" s="227" t="s">
        <v>4</v>
      </c>
      <c r="W112" s="227" t="s">
        <v>4</v>
      </c>
      <c r="X112" s="227" t="s">
        <v>4</v>
      </c>
      <c r="Y112" s="227" t="s">
        <v>4</v>
      </c>
      <c r="Z112" s="227" t="s">
        <v>4</v>
      </c>
      <c r="AA112" s="227" t="s">
        <v>4</v>
      </c>
      <c r="AB112" s="379" t="s">
        <v>4</v>
      </c>
      <c r="AC112" s="227" t="s">
        <v>4</v>
      </c>
      <c r="AD112" s="227" t="s">
        <v>4</v>
      </c>
      <c r="AE112" s="227" t="s">
        <v>4</v>
      </c>
      <c r="AF112" s="227" t="s">
        <v>4</v>
      </c>
      <c r="AG112" s="242" t="s">
        <v>4</v>
      </c>
      <c r="AH112" s="242" t="s">
        <v>4</v>
      </c>
    </row>
    <row r="113" spans="1:34" s="295" customFormat="1" ht="22.5" x14ac:dyDescent="0.2">
      <c r="A113" s="826" t="s">
        <v>131</v>
      </c>
      <c r="B113" s="301"/>
      <c r="C113" s="325"/>
      <c r="D113" s="301"/>
      <c r="E113" s="301"/>
      <c r="F113" s="301"/>
      <c r="G113" s="301"/>
      <c r="H113" s="301"/>
      <c r="I113" s="301"/>
      <c r="J113" s="301"/>
      <c r="K113" s="325"/>
      <c r="L113" s="301"/>
      <c r="M113" s="301"/>
      <c r="N113" s="301"/>
      <c r="O113" s="301"/>
      <c r="P113" s="301"/>
      <c r="Q113" s="301"/>
      <c r="R113" s="301"/>
      <c r="S113" s="325"/>
      <c r="T113" s="301"/>
      <c r="U113" s="301"/>
      <c r="V113" s="301"/>
      <c r="W113" s="287"/>
      <c r="X113" s="287"/>
      <c r="Y113" s="287"/>
      <c r="Z113" s="287"/>
      <c r="AA113" s="287"/>
      <c r="AB113" s="820"/>
      <c r="AC113" s="320"/>
      <c r="AD113" s="320"/>
      <c r="AE113" s="320"/>
      <c r="AF113" s="320"/>
      <c r="AG113" s="225"/>
      <c r="AH113" s="311"/>
    </row>
    <row r="114" spans="1:34" x14ac:dyDescent="0.2">
      <c r="A114" s="239" t="s">
        <v>81</v>
      </c>
      <c r="B114" s="225" t="s">
        <v>4</v>
      </c>
      <c r="C114" s="225" t="s">
        <v>4</v>
      </c>
      <c r="D114" s="225" t="s">
        <v>4</v>
      </c>
      <c r="E114" s="225" t="s">
        <v>4</v>
      </c>
      <c r="F114" s="225" t="s">
        <v>4</v>
      </c>
      <c r="G114" s="225" t="s">
        <v>4</v>
      </c>
      <c r="H114" s="225" t="s">
        <v>4</v>
      </c>
      <c r="I114" s="225" t="s">
        <v>4</v>
      </c>
      <c r="J114" s="225" t="s">
        <v>4</v>
      </c>
      <c r="K114" s="225" t="s">
        <v>4</v>
      </c>
      <c r="L114" s="225" t="s">
        <v>4</v>
      </c>
      <c r="M114" s="225" t="s">
        <v>4</v>
      </c>
      <c r="N114" s="225" t="s">
        <v>4</v>
      </c>
      <c r="O114" s="225" t="s">
        <v>4</v>
      </c>
      <c r="P114" s="225" t="s">
        <v>4</v>
      </c>
      <c r="Q114" s="225" t="s">
        <v>4</v>
      </c>
      <c r="R114" s="225" t="s">
        <v>4</v>
      </c>
      <c r="S114" s="225" t="s">
        <v>4</v>
      </c>
      <c r="T114" s="225" t="s">
        <v>4</v>
      </c>
      <c r="U114" s="349">
        <v>1328.1569999999999</v>
      </c>
      <c r="V114" s="349">
        <v>1421.9549999999999</v>
      </c>
      <c r="W114" s="349">
        <v>1633.414</v>
      </c>
      <c r="X114" s="349">
        <v>1876.9480000000001</v>
      </c>
      <c r="Y114" s="349">
        <v>2513.6799999999998</v>
      </c>
      <c r="Z114" s="349">
        <v>2649.6770000000001</v>
      </c>
      <c r="AA114" s="349">
        <v>2482.5810000000001</v>
      </c>
      <c r="AB114" s="825">
        <v>2530.0859999999998</v>
      </c>
      <c r="AC114" s="349">
        <v>3307.9259999999999</v>
      </c>
      <c r="AD114" s="349">
        <v>3346.1089999999999</v>
      </c>
      <c r="AE114" s="349">
        <v>3393.1060000000002</v>
      </c>
      <c r="AF114" s="349">
        <v>3722.8290000000002</v>
      </c>
      <c r="AG114" s="225">
        <v>4122</v>
      </c>
      <c r="AH114" s="225">
        <v>4839</v>
      </c>
    </row>
    <row r="115" spans="1:34" s="295" customFormat="1" ht="22.5" x14ac:dyDescent="0.2">
      <c r="A115" s="353" t="s">
        <v>237</v>
      </c>
      <c r="B115" s="225" t="s">
        <v>4</v>
      </c>
      <c r="C115" s="225" t="s">
        <v>4</v>
      </c>
      <c r="D115" s="225" t="s">
        <v>4</v>
      </c>
      <c r="E115" s="225" t="s">
        <v>4</v>
      </c>
      <c r="F115" s="225" t="s">
        <v>4</v>
      </c>
      <c r="G115" s="225" t="s">
        <v>4</v>
      </c>
      <c r="H115" s="225" t="s">
        <v>4</v>
      </c>
      <c r="I115" s="225" t="s">
        <v>4</v>
      </c>
      <c r="J115" s="225" t="s">
        <v>4</v>
      </c>
      <c r="K115" s="225" t="s">
        <v>4</v>
      </c>
      <c r="L115" s="225" t="s">
        <v>4</v>
      </c>
      <c r="M115" s="225" t="s">
        <v>4</v>
      </c>
      <c r="N115" s="225" t="s">
        <v>4</v>
      </c>
      <c r="O115" s="225" t="s">
        <v>4</v>
      </c>
      <c r="P115" s="225" t="s">
        <v>4</v>
      </c>
      <c r="Q115" s="225" t="s">
        <v>4</v>
      </c>
      <c r="R115" s="225" t="s">
        <v>4</v>
      </c>
      <c r="S115" s="225" t="s">
        <v>4</v>
      </c>
      <c r="T115" s="225" t="s">
        <v>4</v>
      </c>
      <c r="U115" s="366" t="s">
        <v>4</v>
      </c>
      <c r="V115" s="366" t="s">
        <v>4</v>
      </c>
      <c r="W115" s="366" t="s">
        <v>4</v>
      </c>
      <c r="X115" s="366" t="s">
        <v>4</v>
      </c>
      <c r="Y115" s="366" t="s">
        <v>4</v>
      </c>
      <c r="Z115" s="366" t="s">
        <v>4</v>
      </c>
      <c r="AA115" s="366" t="s">
        <v>4</v>
      </c>
      <c r="AB115" s="828" t="s">
        <v>4</v>
      </c>
      <c r="AC115" s="366" t="s">
        <v>4</v>
      </c>
      <c r="AD115" s="366" t="s">
        <v>4</v>
      </c>
      <c r="AE115" s="366" t="s">
        <v>4</v>
      </c>
      <c r="AF115" s="366" t="s">
        <v>4</v>
      </c>
      <c r="AG115" s="242" t="s">
        <v>4</v>
      </c>
      <c r="AH115" s="242" t="s">
        <v>4</v>
      </c>
    </row>
    <row r="116" spans="1:34" s="295" customFormat="1" ht="22.5" x14ac:dyDescent="0.2">
      <c r="A116" s="353" t="s">
        <v>132</v>
      </c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287"/>
      <c r="V116" s="351"/>
      <c r="W116" s="351"/>
      <c r="X116" s="351"/>
      <c r="Y116" s="351"/>
      <c r="Z116" s="351"/>
      <c r="AA116" s="351"/>
      <c r="AB116" s="820"/>
      <c r="AC116" s="336"/>
      <c r="AD116" s="336"/>
      <c r="AE116" s="320"/>
      <c r="AF116" s="336"/>
      <c r="AG116" s="815"/>
      <c r="AH116" s="311"/>
    </row>
    <row r="117" spans="1:34" s="295" customFormat="1" x14ac:dyDescent="0.2">
      <c r="A117" s="353" t="s">
        <v>133</v>
      </c>
      <c r="B117" s="351" t="s">
        <v>384</v>
      </c>
      <c r="C117" s="351" t="s">
        <v>492</v>
      </c>
      <c r="D117" s="351" t="s">
        <v>384</v>
      </c>
      <c r="E117" s="351" t="s">
        <v>492</v>
      </c>
      <c r="F117" s="351" t="s">
        <v>384</v>
      </c>
      <c r="G117" s="351" t="s">
        <v>492</v>
      </c>
      <c r="H117" s="351" t="s">
        <v>384</v>
      </c>
      <c r="I117" s="351" t="s">
        <v>384</v>
      </c>
      <c r="J117" s="351" t="s">
        <v>492</v>
      </c>
      <c r="K117" s="351" t="s">
        <v>384</v>
      </c>
      <c r="L117" s="351" t="s">
        <v>492</v>
      </c>
      <c r="M117" s="351" t="s">
        <v>384</v>
      </c>
      <c r="N117" s="351" t="s">
        <v>492</v>
      </c>
      <c r="O117" s="351" t="s">
        <v>384</v>
      </c>
      <c r="P117" s="351" t="s">
        <v>384</v>
      </c>
      <c r="Q117" s="351" t="s">
        <v>492</v>
      </c>
      <c r="R117" s="351" t="s">
        <v>384</v>
      </c>
      <c r="S117" s="351" t="s">
        <v>492</v>
      </c>
      <c r="T117" s="351" t="s">
        <v>384</v>
      </c>
      <c r="U117" s="351" t="s">
        <v>384</v>
      </c>
      <c r="V117" s="351" t="s">
        <v>492</v>
      </c>
      <c r="W117" s="351" t="s">
        <v>384</v>
      </c>
      <c r="X117" s="351" t="s">
        <v>492</v>
      </c>
      <c r="Y117" s="351" t="s">
        <v>384</v>
      </c>
      <c r="Z117" s="351" t="s">
        <v>492</v>
      </c>
      <c r="AA117" s="351" t="s">
        <v>384</v>
      </c>
      <c r="AB117" s="782" t="s">
        <v>384</v>
      </c>
      <c r="AC117" s="336" t="s">
        <v>492</v>
      </c>
      <c r="AD117" s="336" t="s">
        <v>384</v>
      </c>
      <c r="AE117" s="347" t="s">
        <v>492</v>
      </c>
      <c r="AF117" s="347" t="s">
        <v>384</v>
      </c>
      <c r="AG117" s="782" t="s">
        <v>492</v>
      </c>
      <c r="AH117" s="347" t="s">
        <v>492</v>
      </c>
    </row>
    <row r="118" spans="1:34" s="295" customFormat="1" ht="22.5" x14ac:dyDescent="0.2">
      <c r="A118" s="353" t="s">
        <v>134</v>
      </c>
      <c r="B118" s="351" t="s">
        <v>384</v>
      </c>
      <c r="C118" s="351" t="s">
        <v>492</v>
      </c>
      <c r="D118" s="351" t="s">
        <v>384</v>
      </c>
      <c r="E118" s="351" t="s">
        <v>492</v>
      </c>
      <c r="F118" s="351" t="s">
        <v>384</v>
      </c>
      <c r="G118" s="351" t="s">
        <v>492</v>
      </c>
      <c r="H118" s="351" t="s">
        <v>384</v>
      </c>
      <c r="I118" s="351" t="s">
        <v>384</v>
      </c>
      <c r="J118" s="351" t="s">
        <v>492</v>
      </c>
      <c r="K118" s="351" t="s">
        <v>384</v>
      </c>
      <c r="L118" s="351" t="s">
        <v>492</v>
      </c>
      <c r="M118" s="351" t="s">
        <v>384</v>
      </c>
      <c r="N118" s="351" t="s">
        <v>492</v>
      </c>
      <c r="O118" s="351" t="s">
        <v>384</v>
      </c>
      <c r="P118" s="351" t="s">
        <v>384</v>
      </c>
      <c r="Q118" s="351" t="s">
        <v>492</v>
      </c>
      <c r="R118" s="351" t="s">
        <v>384</v>
      </c>
      <c r="S118" s="351" t="s">
        <v>492</v>
      </c>
      <c r="T118" s="351" t="s">
        <v>384</v>
      </c>
      <c r="U118" s="351" t="s">
        <v>384</v>
      </c>
      <c r="V118" s="351" t="s">
        <v>492</v>
      </c>
      <c r="W118" s="351" t="s">
        <v>384</v>
      </c>
      <c r="X118" s="351" t="s">
        <v>492</v>
      </c>
      <c r="Y118" s="351" t="s">
        <v>384</v>
      </c>
      <c r="Z118" s="351" t="s">
        <v>492</v>
      </c>
      <c r="AA118" s="351" t="s">
        <v>384</v>
      </c>
      <c r="AB118" s="829" t="s">
        <v>384</v>
      </c>
      <c r="AC118" s="336" t="s">
        <v>492</v>
      </c>
      <c r="AD118" s="336" t="s">
        <v>384</v>
      </c>
      <c r="AE118" s="347" t="s">
        <v>492</v>
      </c>
      <c r="AF118" s="347" t="s">
        <v>384</v>
      </c>
      <c r="AG118" s="782" t="s">
        <v>492</v>
      </c>
      <c r="AH118" s="347" t="s">
        <v>492</v>
      </c>
    </row>
    <row r="119" spans="1:34" s="295" customFormat="1" x14ac:dyDescent="0.2">
      <c r="A119" s="353" t="s">
        <v>135</v>
      </c>
      <c r="B119" s="351" t="s">
        <v>384</v>
      </c>
      <c r="C119" s="351" t="s">
        <v>492</v>
      </c>
      <c r="D119" s="351" t="s">
        <v>384</v>
      </c>
      <c r="E119" s="351" t="s">
        <v>492</v>
      </c>
      <c r="F119" s="351" t="s">
        <v>384</v>
      </c>
      <c r="G119" s="351" t="s">
        <v>492</v>
      </c>
      <c r="H119" s="351" t="s">
        <v>384</v>
      </c>
      <c r="I119" s="351" t="s">
        <v>384</v>
      </c>
      <c r="J119" s="351" t="s">
        <v>492</v>
      </c>
      <c r="K119" s="351" t="s">
        <v>384</v>
      </c>
      <c r="L119" s="351" t="s">
        <v>492</v>
      </c>
      <c r="M119" s="351" t="s">
        <v>384</v>
      </c>
      <c r="N119" s="351" t="s">
        <v>492</v>
      </c>
      <c r="O119" s="351" t="s">
        <v>384</v>
      </c>
      <c r="P119" s="351" t="s">
        <v>384</v>
      </c>
      <c r="Q119" s="351" t="s">
        <v>492</v>
      </c>
      <c r="R119" s="351" t="s">
        <v>384</v>
      </c>
      <c r="S119" s="351" t="s">
        <v>492</v>
      </c>
      <c r="T119" s="351" t="s">
        <v>384</v>
      </c>
      <c r="U119" s="351" t="s">
        <v>384</v>
      </c>
      <c r="V119" s="351" t="s">
        <v>492</v>
      </c>
      <c r="W119" s="351" t="s">
        <v>384</v>
      </c>
      <c r="X119" s="351" t="s">
        <v>492</v>
      </c>
      <c r="Y119" s="351" t="s">
        <v>384</v>
      </c>
      <c r="Z119" s="351" t="s">
        <v>492</v>
      </c>
      <c r="AA119" s="351" t="s">
        <v>384</v>
      </c>
      <c r="AB119" s="820" t="s">
        <v>384</v>
      </c>
      <c r="AC119" s="336" t="s">
        <v>492</v>
      </c>
      <c r="AD119" s="336" t="s">
        <v>384</v>
      </c>
      <c r="AE119" s="347" t="s">
        <v>492</v>
      </c>
      <c r="AF119" s="336" t="s">
        <v>384</v>
      </c>
      <c r="AG119" s="782" t="s">
        <v>492</v>
      </c>
      <c r="AH119" s="347" t="s">
        <v>492</v>
      </c>
    </row>
    <row r="120" spans="1:34" s="295" customFormat="1" x14ac:dyDescent="0.2">
      <c r="A120" s="353" t="s">
        <v>136</v>
      </c>
      <c r="B120" s="351" t="s">
        <v>384</v>
      </c>
      <c r="C120" s="351" t="s">
        <v>492</v>
      </c>
      <c r="D120" s="351" t="s">
        <v>384</v>
      </c>
      <c r="E120" s="351" t="s">
        <v>492</v>
      </c>
      <c r="F120" s="351" t="s">
        <v>384</v>
      </c>
      <c r="G120" s="351" t="s">
        <v>492</v>
      </c>
      <c r="H120" s="351" t="s">
        <v>384</v>
      </c>
      <c r="I120" s="351" t="s">
        <v>384</v>
      </c>
      <c r="J120" s="351" t="s">
        <v>492</v>
      </c>
      <c r="K120" s="351" t="s">
        <v>384</v>
      </c>
      <c r="L120" s="351" t="s">
        <v>492</v>
      </c>
      <c r="M120" s="351" t="s">
        <v>384</v>
      </c>
      <c r="N120" s="351" t="s">
        <v>492</v>
      </c>
      <c r="O120" s="351" t="s">
        <v>384</v>
      </c>
      <c r="P120" s="351" t="s">
        <v>384</v>
      </c>
      <c r="Q120" s="351" t="s">
        <v>492</v>
      </c>
      <c r="R120" s="351" t="s">
        <v>384</v>
      </c>
      <c r="S120" s="351" t="s">
        <v>492</v>
      </c>
      <c r="T120" s="351" t="s">
        <v>384</v>
      </c>
      <c r="U120" s="351" t="s">
        <v>384</v>
      </c>
      <c r="V120" s="351" t="s">
        <v>492</v>
      </c>
      <c r="W120" s="351" t="s">
        <v>384</v>
      </c>
      <c r="X120" s="351" t="s">
        <v>492</v>
      </c>
      <c r="Y120" s="351" t="s">
        <v>384</v>
      </c>
      <c r="Z120" s="351" t="s">
        <v>492</v>
      </c>
      <c r="AA120" s="351" t="s">
        <v>384</v>
      </c>
      <c r="AB120" s="820" t="s">
        <v>384</v>
      </c>
      <c r="AC120" s="336" t="s">
        <v>492</v>
      </c>
      <c r="AD120" s="336" t="s">
        <v>384</v>
      </c>
      <c r="AE120" s="347" t="s">
        <v>492</v>
      </c>
      <c r="AF120" s="336" t="s">
        <v>384</v>
      </c>
      <c r="AG120" s="782" t="s">
        <v>492</v>
      </c>
      <c r="AH120" s="347" t="s">
        <v>492</v>
      </c>
    </row>
    <row r="121" spans="1:34" s="295" customFormat="1" x14ac:dyDescent="0.2">
      <c r="A121" s="353" t="s">
        <v>81</v>
      </c>
      <c r="B121" s="351" t="s">
        <v>384</v>
      </c>
      <c r="C121" s="351" t="s">
        <v>492</v>
      </c>
      <c r="D121" s="351" t="s">
        <v>384</v>
      </c>
      <c r="E121" s="351" t="s">
        <v>492</v>
      </c>
      <c r="F121" s="351" t="s">
        <v>384</v>
      </c>
      <c r="G121" s="351" t="s">
        <v>492</v>
      </c>
      <c r="H121" s="351" t="s">
        <v>384</v>
      </c>
      <c r="I121" s="351" t="s">
        <v>384</v>
      </c>
      <c r="J121" s="351" t="s">
        <v>492</v>
      </c>
      <c r="K121" s="351" t="s">
        <v>384</v>
      </c>
      <c r="L121" s="351" t="s">
        <v>492</v>
      </c>
      <c r="M121" s="351" t="s">
        <v>384</v>
      </c>
      <c r="N121" s="351" t="s">
        <v>492</v>
      </c>
      <c r="O121" s="351" t="s">
        <v>384</v>
      </c>
      <c r="P121" s="351" t="s">
        <v>384</v>
      </c>
      <c r="Q121" s="351" t="s">
        <v>492</v>
      </c>
      <c r="R121" s="351" t="s">
        <v>384</v>
      </c>
      <c r="S121" s="351" t="s">
        <v>492</v>
      </c>
      <c r="T121" s="351" t="s">
        <v>384</v>
      </c>
      <c r="U121" s="351" t="s">
        <v>384</v>
      </c>
      <c r="V121" s="351" t="s">
        <v>492</v>
      </c>
      <c r="W121" s="351" t="s">
        <v>384</v>
      </c>
      <c r="X121" s="351" t="s">
        <v>492</v>
      </c>
      <c r="Y121" s="351" t="s">
        <v>384</v>
      </c>
      <c r="Z121" s="351" t="s">
        <v>492</v>
      </c>
      <c r="AA121" s="351" t="s">
        <v>384</v>
      </c>
      <c r="AB121" s="782" t="s">
        <v>384</v>
      </c>
      <c r="AC121" s="336" t="s">
        <v>492</v>
      </c>
      <c r="AD121" s="336" t="s">
        <v>384</v>
      </c>
      <c r="AE121" s="347" t="s">
        <v>492</v>
      </c>
      <c r="AF121" s="347" t="s">
        <v>384</v>
      </c>
      <c r="AG121" s="782" t="s">
        <v>492</v>
      </c>
      <c r="AH121" s="347" t="s">
        <v>492</v>
      </c>
    </row>
    <row r="122" spans="1:34" s="295" customFormat="1" ht="22.5" x14ac:dyDescent="0.2">
      <c r="A122" s="353" t="s">
        <v>137</v>
      </c>
      <c r="B122" s="351" t="s">
        <v>384</v>
      </c>
      <c r="C122" s="351" t="s">
        <v>492</v>
      </c>
      <c r="D122" s="351" t="s">
        <v>384</v>
      </c>
      <c r="E122" s="351" t="s">
        <v>492</v>
      </c>
      <c r="F122" s="351" t="s">
        <v>384</v>
      </c>
      <c r="G122" s="351" t="s">
        <v>492</v>
      </c>
      <c r="H122" s="351" t="s">
        <v>384</v>
      </c>
      <c r="I122" s="351" t="s">
        <v>384</v>
      </c>
      <c r="J122" s="351" t="s">
        <v>492</v>
      </c>
      <c r="K122" s="351" t="s">
        <v>384</v>
      </c>
      <c r="L122" s="351" t="s">
        <v>492</v>
      </c>
      <c r="M122" s="351" t="s">
        <v>384</v>
      </c>
      <c r="N122" s="351" t="s">
        <v>492</v>
      </c>
      <c r="O122" s="351" t="s">
        <v>384</v>
      </c>
      <c r="P122" s="351" t="s">
        <v>384</v>
      </c>
      <c r="Q122" s="351" t="s">
        <v>492</v>
      </c>
      <c r="R122" s="351" t="s">
        <v>384</v>
      </c>
      <c r="S122" s="351" t="s">
        <v>492</v>
      </c>
      <c r="T122" s="351" t="s">
        <v>384</v>
      </c>
      <c r="U122" s="351" t="s">
        <v>384</v>
      </c>
      <c r="V122" s="351" t="s">
        <v>492</v>
      </c>
      <c r="W122" s="351" t="s">
        <v>384</v>
      </c>
      <c r="X122" s="351" t="s">
        <v>492</v>
      </c>
      <c r="Y122" s="351" t="s">
        <v>384</v>
      </c>
      <c r="Z122" s="351" t="s">
        <v>492</v>
      </c>
      <c r="AA122" s="351" t="s">
        <v>384</v>
      </c>
      <c r="AB122" s="820" t="s">
        <v>384</v>
      </c>
      <c r="AC122" s="336" t="s">
        <v>492</v>
      </c>
      <c r="AD122" s="336" t="s">
        <v>384</v>
      </c>
      <c r="AE122" s="347" t="s">
        <v>492</v>
      </c>
      <c r="AF122" s="347" t="s">
        <v>384</v>
      </c>
      <c r="AG122" s="782" t="s">
        <v>492</v>
      </c>
      <c r="AH122" s="347" t="s">
        <v>492</v>
      </c>
    </row>
    <row r="123" spans="1:34" s="295" customFormat="1" x14ac:dyDescent="0.2">
      <c r="A123" s="353" t="s">
        <v>138</v>
      </c>
      <c r="B123" s="351" t="s">
        <v>384</v>
      </c>
      <c r="C123" s="351" t="s">
        <v>492</v>
      </c>
      <c r="D123" s="351" t="s">
        <v>384</v>
      </c>
      <c r="E123" s="351" t="s">
        <v>492</v>
      </c>
      <c r="F123" s="351" t="s">
        <v>384</v>
      </c>
      <c r="G123" s="351" t="s">
        <v>492</v>
      </c>
      <c r="H123" s="351" t="s">
        <v>384</v>
      </c>
      <c r="I123" s="351" t="s">
        <v>384</v>
      </c>
      <c r="J123" s="351" t="s">
        <v>492</v>
      </c>
      <c r="K123" s="351" t="s">
        <v>384</v>
      </c>
      <c r="L123" s="351" t="s">
        <v>492</v>
      </c>
      <c r="M123" s="351" t="s">
        <v>384</v>
      </c>
      <c r="N123" s="351" t="s">
        <v>492</v>
      </c>
      <c r="O123" s="351" t="s">
        <v>384</v>
      </c>
      <c r="P123" s="351" t="s">
        <v>384</v>
      </c>
      <c r="Q123" s="351" t="s">
        <v>492</v>
      </c>
      <c r="R123" s="351" t="s">
        <v>384</v>
      </c>
      <c r="S123" s="351" t="s">
        <v>492</v>
      </c>
      <c r="T123" s="351" t="s">
        <v>384</v>
      </c>
      <c r="U123" s="351" t="s">
        <v>384</v>
      </c>
      <c r="V123" s="351" t="s">
        <v>492</v>
      </c>
      <c r="W123" s="351" t="s">
        <v>384</v>
      </c>
      <c r="X123" s="351" t="s">
        <v>492</v>
      </c>
      <c r="Y123" s="351" t="s">
        <v>384</v>
      </c>
      <c r="Z123" s="351" t="s">
        <v>492</v>
      </c>
      <c r="AA123" s="351" t="s">
        <v>384</v>
      </c>
      <c r="AB123" s="820" t="s">
        <v>384</v>
      </c>
      <c r="AC123" s="336" t="s">
        <v>492</v>
      </c>
      <c r="AD123" s="336" t="s">
        <v>384</v>
      </c>
      <c r="AE123" s="347" t="s">
        <v>492</v>
      </c>
      <c r="AF123" s="336" t="s">
        <v>384</v>
      </c>
      <c r="AG123" s="782" t="s">
        <v>492</v>
      </c>
      <c r="AH123" s="347" t="s">
        <v>492</v>
      </c>
    </row>
    <row r="124" spans="1:34" s="295" customFormat="1" ht="13.7" customHeight="1" x14ac:dyDescent="0.2">
      <c r="A124" s="353" t="s">
        <v>81</v>
      </c>
      <c r="B124" s="351" t="s">
        <v>384</v>
      </c>
      <c r="C124" s="351" t="s">
        <v>492</v>
      </c>
      <c r="D124" s="351" t="s">
        <v>384</v>
      </c>
      <c r="E124" s="351" t="s">
        <v>492</v>
      </c>
      <c r="F124" s="351" t="s">
        <v>384</v>
      </c>
      <c r="G124" s="351" t="s">
        <v>492</v>
      </c>
      <c r="H124" s="351" t="s">
        <v>384</v>
      </c>
      <c r="I124" s="351" t="s">
        <v>384</v>
      </c>
      <c r="J124" s="351" t="s">
        <v>492</v>
      </c>
      <c r="K124" s="351" t="s">
        <v>384</v>
      </c>
      <c r="L124" s="351" t="s">
        <v>492</v>
      </c>
      <c r="M124" s="351" t="s">
        <v>384</v>
      </c>
      <c r="N124" s="351" t="s">
        <v>492</v>
      </c>
      <c r="O124" s="351" t="s">
        <v>384</v>
      </c>
      <c r="P124" s="351" t="s">
        <v>384</v>
      </c>
      <c r="Q124" s="351" t="s">
        <v>492</v>
      </c>
      <c r="R124" s="351" t="s">
        <v>384</v>
      </c>
      <c r="S124" s="351" t="s">
        <v>492</v>
      </c>
      <c r="T124" s="351" t="s">
        <v>384</v>
      </c>
      <c r="U124" s="351" t="s">
        <v>384</v>
      </c>
      <c r="V124" s="351" t="s">
        <v>492</v>
      </c>
      <c r="W124" s="351" t="s">
        <v>384</v>
      </c>
      <c r="X124" s="351" t="s">
        <v>492</v>
      </c>
      <c r="Y124" s="351" t="s">
        <v>384</v>
      </c>
      <c r="Z124" s="351" t="s">
        <v>492</v>
      </c>
      <c r="AA124" s="351" t="s">
        <v>384</v>
      </c>
      <c r="AB124" s="782" t="s">
        <v>384</v>
      </c>
      <c r="AC124" s="336" t="s">
        <v>492</v>
      </c>
      <c r="AD124" s="336" t="s">
        <v>384</v>
      </c>
      <c r="AE124" s="347" t="s">
        <v>492</v>
      </c>
      <c r="AF124" s="347" t="s">
        <v>384</v>
      </c>
      <c r="AG124" s="782" t="s">
        <v>492</v>
      </c>
      <c r="AH124" s="347" t="s">
        <v>492</v>
      </c>
    </row>
    <row r="125" spans="1:34" s="295" customFormat="1" ht="22.5" x14ac:dyDescent="0.2">
      <c r="A125" s="353" t="s">
        <v>139</v>
      </c>
      <c r="B125" s="351" t="s">
        <v>384</v>
      </c>
      <c r="C125" s="351" t="s">
        <v>492</v>
      </c>
      <c r="D125" s="351" t="s">
        <v>384</v>
      </c>
      <c r="E125" s="351" t="s">
        <v>492</v>
      </c>
      <c r="F125" s="351" t="s">
        <v>384</v>
      </c>
      <c r="G125" s="351" t="s">
        <v>492</v>
      </c>
      <c r="H125" s="351" t="s">
        <v>384</v>
      </c>
      <c r="I125" s="351" t="s">
        <v>384</v>
      </c>
      <c r="J125" s="351" t="s">
        <v>492</v>
      </c>
      <c r="K125" s="351" t="s">
        <v>384</v>
      </c>
      <c r="L125" s="351" t="s">
        <v>492</v>
      </c>
      <c r="M125" s="351" t="s">
        <v>384</v>
      </c>
      <c r="N125" s="351" t="s">
        <v>492</v>
      </c>
      <c r="O125" s="351" t="s">
        <v>384</v>
      </c>
      <c r="P125" s="351" t="s">
        <v>384</v>
      </c>
      <c r="Q125" s="351" t="s">
        <v>492</v>
      </c>
      <c r="R125" s="351" t="s">
        <v>384</v>
      </c>
      <c r="S125" s="351" t="s">
        <v>492</v>
      </c>
      <c r="T125" s="351" t="s">
        <v>384</v>
      </c>
      <c r="U125" s="351" t="s">
        <v>384</v>
      </c>
      <c r="V125" s="351" t="s">
        <v>492</v>
      </c>
      <c r="W125" s="351" t="s">
        <v>384</v>
      </c>
      <c r="X125" s="351" t="s">
        <v>492</v>
      </c>
      <c r="Y125" s="351" t="s">
        <v>384</v>
      </c>
      <c r="Z125" s="351" t="s">
        <v>492</v>
      </c>
      <c r="AA125" s="351" t="s">
        <v>384</v>
      </c>
      <c r="AB125" s="829" t="s">
        <v>384</v>
      </c>
      <c r="AC125" s="336" t="s">
        <v>492</v>
      </c>
      <c r="AD125" s="336" t="s">
        <v>384</v>
      </c>
      <c r="AE125" s="347" t="s">
        <v>492</v>
      </c>
      <c r="AF125" s="347" t="s">
        <v>384</v>
      </c>
      <c r="AG125" s="782" t="s">
        <v>492</v>
      </c>
      <c r="AH125" s="347" t="s">
        <v>492</v>
      </c>
    </row>
    <row r="126" spans="1:34" s="295" customFormat="1" ht="9.9499999999999993" customHeight="1" x14ac:dyDescent="0.2">
      <c r="A126" s="353" t="s">
        <v>140</v>
      </c>
      <c r="B126" s="351" t="s">
        <v>384</v>
      </c>
      <c r="C126" s="351" t="s">
        <v>492</v>
      </c>
      <c r="D126" s="351" t="s">
        <v>384</v>
      </c>
      <c r="E126" s="351" t="s">
        <v>492</v>
      </c>
      <c r="F126" s="351" t="s">
        <v>384</v>
      </c>
      <c r="G126" s="351" t="s">
        <v>492</v>
      </c>
      <c r="H126" s="351" t="s">
        <v>384</v>
      </c>
      <c r="I126" s="351" t="s">
        <v>384</v>
      </c>
      <c r="J126" s="351" t="s">
        <v>492</v>
      </c>
      <c r="K126" s="351" t="s">
        <v>384</v>
      </c>
      <c r="L126" s="351" t="s">
        <v>492</v>
      </c>
      <c r="M126" s="351" t="s">
        <v>384</v>
      </c>
      <c r="N126" s="351" t="s">
        <v>492</v>
      </c>
      <c r="O126" s="351" t="s">
        <v>384</v>
      </c>
      <c r="P126" s="351" t="s">
        <v>384</v>
      </c>
      <c r="Q126" s="351" t="s">
        <v>492</v>
      </c>
      <c r="R126" s="351" t="s">
        <v>384</v>
      </c>
      <c r="S126" s="351" t="s">
        <v>492</v>
      </c>
      <c r="T126" s="351" t="s">
        <v>384</v>
      </c>
      <c r="U126" s="295" t="s">
        <v>384</v>
      </c>
      <c r="V126" s="295" t="s">
        <v>492</v>
      </c>
      <c r="W126" s="295" t="s">
        <v>384</v>
      </c>
      <c r="X126" s="295" t="s">
        <v>492</v>
      </c>
      <c r="Y126" s="295" t="s">
        <v>384</v>
      </c>
      <c r="Z126" s="295" t="s">
        <v>492</v>
      </c>
      <c r="AA126" s="295" t="s">
        <v>384</v>
      </c>
      <c r="AB126" s="295" t="s">
        <v>384</v>
      </c>
      <c r="AC126" s="336" t="s">
        <v>492</v>
      </c>
      <c r="AD126" s="336" t="s">
        <v>384</v>
      </c>
      <c r="AE126" s="347" t="s">
        <v>492</v>
      </c>
      <c r="AF126" s="336" t="s">
        <v>384</v>
      </c>
      <c r="AG126" s="782" t="s">
        <v>492</v>
      </c>
      <c r="AH126" s="347" t="s">
        <v>492</v>
      </c>
    </row>
    <row r="127" spans="1:34" s="295" customFormat="1" ht="10.5" customHeight="1" x14ac:dyDescent="0.2">
      <c r="A127" s="353" t="s">
        <v>243</v>
      </c>
      <c r="B127" s="351" t="s">
        <v>384</v>
      </c>
      <c r="C127" s="351" t="s">
        <v>492</v>
      </c>
      <c r="D127" s="351" t="s">
        <v>384</v>
      </c>
      <c r="E127" s="351" t="s">
        <v>492</v>
      </c>
      <c r="F127" s="351" t="s">
        <v>384</v>
      </c>
      <c r="G127" s="351" t="s">
        <v>492</v>
      </c>
      <c r="H127" s="351" t="s">
        <v>384</v>
      </c>
      <c r="I127" s="351" t="s">
        <v>384</v>
      </c>
      <c r="J127" s="351" t="s">
        <v>492</v>
      </c>
      <c r="K127" s="351" t="s">
        <v>384</v>
      </c>
      <c r="L127" s="351" t="s">
        <v>492</v>
      </c>
      <c r="M127" s="351" t="s">
        <v>384</v>
      </c>
      <c r="N127" s="351" t="s">
        <v>492</v>
      </c>
      <c r="O127" s="351" t="s">
        <v>384</v>
      </c>
      <c r="P127" s="351" t="s">
        <v>384</v>
      </c>
      <c r="Q127" s="351" t="s">
        <v>492</v>
      </c>
      <c r="R127" s="351" t="s">
        <v>384</v>
      </c>
      <c r="S127" s="351" t="s">
        <v>492</v>
      </c>
      <c r="T127" s="351" t="s">
        <v>384</v>
      </c>
      <c r="U127" s="351" t="s">
        <v>384</v>
      </c>
      <c r="V127" s="351" t="s">
        <v>492</v>
      </c>
      <c r="W127" s="351" t="s">
        <v>384</v>
      </c>
      <c r="X127" s="351" t="s">
        <v>492</v>
      </c>
      <c r="Y127" s="351" t="s">
        <v>384</v>
      </c>
      <c r="Z127" s="351" t="s">
        <v>492</v>
      </c>
      <c r="AA127" s="351" t="s">
        <v>384</v>
      </c>
      <c r="AB127" s="782" t="s">
        <v>384</v>
      </c>
      <c r="AC127" s="311" t="s">
        <v>492</v>
      </c>
      <c r="AD127" s="311" t="s">
        <v>384</v>
      </c>
      <c r="AE127" s="347" t="s">
        <v>492</v>
      </c>
      <c r="AF127" s="311" t="s">
        <v>384</v>
      </c>
      <c r="AG127" s="782" t="s">
        <v>492</v>
      </c>
      <c r="AH127" s="347" t="s">
        <v>492</v>
      </c>
    </row>
    <row r="128" spans="1:34" s="295" customFormat="1" x14ac:dyDescent="0.2">
      <c r="A128" s="353" t="s">
        <v>244</v>
      </c>
      <c r="B128" s="347" t="s">
        <v>384</v>
      </c>
      <c r="C128" s="347" t="s">
        <v>492</v>
      </c>
      <c r="D128" s="347" t="s">
        <v>384</v>
      </c>
      <c r="E128" s="347" t="s">
        <v>492</v>
      </c>
      <c r="F128" s="347" t="s">
        <v>384</v>
      </c>
      <c r="G128" s="347" t="s">
        <v>492</v>
      </c>
      <c r="H128" s="347" t="s">
        <v>384</v>
      </c>
      <c r="I128" s="347" t="s">
        <v>384</v>
      </c>
      <c r="J128" s="347" t="s">
        <v>492</v>
      </c>
      <c r="K128" s="347" t="s">
        <v>384</v>
      </c>
      <c r="L128" s="347" t="s">
        <v>492</v>
      </c>
      <c r="M128" s="347" t="s">
        <v>384</v>
      </c>
      <c r="N128" s="347" t="s">
        <v>492</v>
      </c>
      <c r="O128" s="347" t="s">
        <v>384</v>
      </c>
      <c r="P128" s="347" t="s">
        <v>384</v>
      </c>
      <c r="Q128" s="347" t="s">
        <v>492</v>
      </c>
      <c r="R128" s="347" t="s">
        <v>384</v>
      </c>
      <c r="S128" s="347" t="s">
        <v>492</v>
      </c>
      <c r="T128" s="347" t="s">
        <v>384</v>
      </c>
      <c r="U128" s="351" t="s">
        <v>384</v>
      </c>
      <c r="V128" s="351" t="s">
        <v>492</v>
      </c>
      <c r="W128" s="351" t="s">
        <v>384</v>
      </c>
      <c r="X128" s="351" t="s">
        <v>492</v>
      </c>
      <c r="Y128" s="351" t="s">
        <v>384</v>
      </c>
      <c r="Z128" s="351" t="s">
        <v>492</v>
      </c>
      <c r="AA128" s="351" t="s">
        <v>384</v>
      </c>
      <c r="AB128" s="501" t="s">
        <v>384</v>
      </c>
      <c r="AC128" s="351" t="s">
        <v>492</v>
      </c>
      <c r="AD128" s="311" t="s">
        <v>384</v>
      </c>
      <c r="AE128" s="311" t="s">
        <v>492</v>
      </c>
      <c r="AF128" s="311" t="s">
        <v>384</v>
      </c>
      <c r="AG128" s="782" t="s">
        <v>492</v>
      </c>
      <c r="AH128" s="347" t="s">
        <v>492</v>
      </c>
    </row>
    <row r="129" spans="1:34" s="295" customFormat="1" ht="10.5" customHeight="1" x14ac:dyDescent="0.2">
      <c r="A129" s="353" t="s">
        <v>142</v>
      </c>
      <c r="B129" s="351" t="s">
        <v>384</v>
      </c>
      <c r="C129" s="351" t="s">
        <v>492</v>
      </c>
      <c r="D129" s="351" t="s">
        <v>384</v>
      </c>
      <c r="E129" s="351" t="s">
        <v>492</v>
      </c>
      <c r="F129" s="351" t="s">
        <v>384</v>
      </c>
      <c r="G129" s="351" t="s">
        <v>492</v>
      </c>
      <c r="H129" s="351" t="s">
        <v>384</v>
      </c>
      <c r="I129" s="351" t="s">
        <v>384</v>
      </c>
      <c r="J129" s="351" t="s">
        <v>492</v>
      </c>
      <c r="K129" s="351" t="s">
        <v>384</v>
      </c>
      <c r="L129" s="351" t="s">
        <v>492</v>
      </c>
      <c r="M129" s="351" t="s">
        <v>384</v>
      </c>
      <c r="N129" s="351" t="s">
        <v>492</v>
      </c>
      <c r="O129" s="351" t="s">
        <v>384</v>
      </c>
      <c r="P129" s="351" t="s">
        <v>384</v>
      </c>
      <c r="Q129" s="351" t="s">
        <v>492</v>
      </c>
      <c r="R129" s="351" t="s">
        <v>384</v>
      </c>
      <c r="S129" s="351" t="s">
        <v>492</v>
      </c>
      <c r="T129" s="351" t="s">
        <v>384</v>
      </c>
      <c r="U129" s="351" t="s">
        <v>384</v>
      </c>
      <c r="V129" s="351" t="s">
        <v>492</v>
      </c>
      <c r="W129" s="351" t="s">
        <v>384</v>
      </c>
      <c r="X129" s="351" t="s">
        <v>492</v>
      </c>
      <c r="Y129" s="351" t="s">
        <v>384</v>
      </c>
      <c r="Z129" s="351" t="s">
        <v>492</v>
      </c>
      <c r="AA129" s="351" t="s">
        <v>384</v>
      </c>
      <c r="AB129" s="782" t="s">
        <v>384</v>
      </c>
      <c r="AC129" s="311" t="s">
        <v>492</v>
      </c>
      <c r="AD129" s="311" t="s">
        <v>384</v>
      </c>
      <c r="AE129" s="347" t="s">
        <v>492</v>
      </c>
      <c r="AF129" s="311" t="s">
        <v>384</v>
      </c>
      <c r="AG129" s="782" t="s">
        <v>492</v>
      </c>
      <c r="AH129" s="347" t="s">
        <v>492</v>
      </c>
    </row>
    <row r="130" spans="1:34" s="295" customFormat="1" ht="10.5" customHeight="1" x14ac:dyDescent="0.2">
      <c r="A130" s="353" t="s">
        <v>143</v>
      </c>
      <c r="B130" s="351" t="s">
        <v>384</v>
      </c>
      <c r="C130" s="351" t="s">
        <v>492</v>
      </c>
      <c r="D130" s="351" t="s">
        <v>384</v>
      </c>
      <c r="E130" s="351" t="s">
        <v>492</v>
      </c>
      <c r="F130" s="351" t="s">
        <v>384</v>
      </c>
      <c r="G130" s="351" t="s">
        <v>492</v>
      </c>
      <c r="H130" s="351" t="s">
        <v>384</v>
      </c>
      <c r="I130" s="351" t="s">
        <v>384</v>
      </c>
      <c r="J130" s="351" t="s">
        <v>492</v>
      </c>
      <c r="K130" s="351" t="s">
        <v>384</v>
      </c>
      <c r="L130" s="351" t="s">
        <v>492</v>
      </c>
      <c r="M130" s="351" t="s">
        <v>384</v>
      </c>
      <c r="N130" s="351" t="s">
        <v>492</v>
      </c>
      <c r="O130" s="351" t="s">
        <v>384</v>
      </c>
      <c r="P130" s="351" t="s">
        <v>384</v>
      </c>
      <c r="Q130" s="351" t="s">
        <v>492</v>
      </c>
      <c r="R130" s="351" t="s">
        <v>384</v>
      </c>
      <c r="S130" s="351" t="s">
        <v>492</v>
      </c>
      <c r="T130" s="351" t="s">
        <v>384</v>
      </c>
      <c r="U130" s="351" t="s">
        <v>384</v>
      </c>
      <c r="V130" s="351" t="s">
        <v>492</v>
      </c>
      <c r="W130" s="351" t="s">
        <v>384</v>
      </c>
      <c r="X130" s="351" t="s">
        <v>492</v>
      </c>
      <c r="Y130" s="351" t="s">
        <v>384</v>
      </c>
      <c r="Z130" s="351" t="s">
        <v>492</v>
      </c>
      <c r="AA130" s="351" t="s">
        <v>384</v>
      </c>
      <c r="AB130" s="782" t="s">
        <v>384</v>
      </c>
      <c r="AC130" s="311" t="s">
        <v>492</v>
      </c>
      <c r="AD130" s="311" t="s">
        <v>384</v>
      </c>
      <c r="AE130" s="347" t="s">
        <v>492</v>
      </c>
      <c r="AF130" s="311" t="s">
        <v>384</v>
      </c>
      <c r="AG130" s="782" t="s">
        <v>492</v>
      </c>
      <c r="AH130" s="347" t="s">
        <v>492</v>
      </c>
    </row>
    <row r="131" spans="1:34" s="295" customFormat="1" ht="22.5" x14ac:dyDescent="0.2">
      <c r="A131" s="353" t="s">
        <v>145</v>
      </c>
      <c r="B131" s="351" t="s">
        <v>384</v>
      </c>
      <c r="C131" s="351" t="s">
        <v>492</v>
      </c>
      <c r="D131" s="351" t="s">
        <v>384</v>
      </c>
      <c r="E131" s="351" t="s">
        <v>492</v>
      </c>
      <c r="F131" s="351" t="s">
        <v>384</v>
      </c>
      <c r="G131" s="351" t="s">
        <v>492</v>
      </c>
      <c r="H131" s="351" t="s">
        <v>384</v>
      </c>
      <c r="I131" s="351" t="s">
        <v>384</v>
      </c>
      <c r="J131" s="351" t="s">
        <v>492</v>
      </c>
      <c r="K131" s="351" t="s">
        <v>384</v>
      </c>
      <c r="L131" s="351" t="s">
        <v>492</v>
      </c>
      <c r="M131" s="351" t="s">
        <v>384</v>
      </c>
      <c r="N131" s="351" t="s">
        <v>492</v>
      </c>
      <c r="O131" s="351" t="s">
        <v>384</v>
      </c>
      <c r="P131" s="351" t="s">
        <v>384</v>
      </c>
      <c r="Q131" s="351" t="s">
        <v>492</v>
      </c>
      <c r="R131" s="351" t="s">
        <v>384</v>
      </c>
      <c r="S131" s="351" t="s">
        <v>492</v>
      </c>
      <c r="T131" s="351" t="s">
        <v>384</v>
      </c>
      <c r="U131" s="351" t="s">
        <v>384</v>
      </c>
      <c r="V131" s="351" t="s">
        <v>492</v>
      </c>
      <c r="W131" s="351" t="s">
        <v>384</v>
      </c>
      <c r="X131" s="347" t="s">
        <v>492</v>
      </c>
      <c r="Y131" s="347" t="s">
        <v>384</v>
      </c>
      <c r="Z131" s="347" t="s">
        <v>492</v>
      </c>
      <c r="AA131" s="347" t="s">
        <v>384</v>
      </c>
      <c r="AB131" s="384" t="s">
        <v>384</v>
      </c>
      <c r="AC131" s="311" t="s">
        <v>492</v>
      </c>
      <c r="AD131" s="311" t="s">
        <v>384</v>
      </c>
      <c r="AE131" s="347" t="s">
        <v>492</v>
      </c>
      <c r="AF131" s="311" t="s">
        <v>384</v>
      </c>
      <c r="AG131" s="782" t="s">
        <v>492</v>
      </c>
      <c r="AH131" s="347" t="s">
        <v>492</v>
      </c>
    </row>
    <row r="132" spans="1:34" s="295" customFormat="1" ht="12" customHeight="1" x14ac:dyDescent="0.2">
      <c r="A132" s="353" t="s">
        <v>346</v>
      </c>
      <c r="B132" s="217" t="s">
        <v>384</v>
      </c>
      <c r="C132" s="217" t="s">
        <v>492</v>
      </c>
      <c r="D132" s="217" t="s">
        <v>384</v>
      </c>
      <c r="E132" s="217" t="s">
        <v>492</v>
      </c>
      <c r="F132" s="217" t="s">
        <v>384</v>
      </c>
      <c r="G132" s="217" t="s">
        <v>492</v>
      </c>
      <c r="H132" s="217" t="s">
        <v>384</v>
      </c>
      <c r="I132" s="217" t="s">
        <v>384</v>
      </c>
      <c r="J132" s="217" t="s">
        <v>492</v>
      </c>
      <c r="K132" s="217" t="s">
        <v>384</v>
      </c>
      <c r="L132" s="211" t="s">
        <v>492</v>
      </c>
      <c r="M132" s="211" t="s">
        <v>384</v>
      </c>
      <c r="N132" s="217" t="s">
        <v>492</v>
      </c>
      <c r="O132" s="217" t="s">
        <v>384</v>
      </c>
      <c r="P132" s="217" t="s">
        <v>384</v>
      </c>
      <c r="Q132" s="211" t="s">
        <v>492</v>
      </c>
      <c r="R132" s="217" t="s">
        <v>384</v>
      </c>
      <c r="S132" s="217" t="s">
        <v>492</v>
      </c>
      <c r="T132" s="217" t="s">
        <v>384</v>
      </c>
      <c r="U132" s="217" t="s">
        <v>384</v>
      </c>
      <c r="V132" s="217" t="s">
        <v>492</v>
      </c>
      <c r="W132" s="217" t="s">
        <v>384</v>
      </c>
      <c r="X132" s="211" t="s">
        <v>492</v>
      </c>
      <c r="Y132" s="217" t="s">
        <v>384</v>
      </c>
      <c r="Z132" s="217" t="s">
        <v>492</v>
      </c>
      <c r="AA132" s="217" t="s">
        <v>384</v>
      </c>
      <c r="AB132" s="702" t="s">
        <v>384</v>
      </c>
      <c r="AC132" s="311" t="s">
        <v>492</v>
      </c>
      <c r="AD132" s="311" t="s">
        <v>384</v>
      </c>
      <c r="AE132" s="347" t="s">
        <v>492</v>
      </c>
      <c r="AF132" s="311" t="s">
        <v>384</v>
      </c>
      <c r="AG132" s="782" t="s">
        <v>492</v>
      </c>
      <c r="AH132" s="347" t="s">
        <v>492</v>
      </c>
    </row>
    <row r="133" spans="1:34" s="295" customFormat="1" x14ac:dyDescent="0.2">
      <c r="A133" s="353" t="s">
        <v>244</v>
      </c>
      <c r="B133" s="211" t="s">
        <v>384</v>
      </c>
      <c r="C133" s="211" t="s">
        <v>492</v>
      </c>
      <c r="D133" s="211" t="s">
        <v>384</v>
      </c>
      <c r="E133" s="211" t="s">
        <v>492</v>
      </c>
      <c r="F133" s="217" t="s">
        <v>384</v>
      </c>
      <c r="G133" s="217" t="s">
        <v>492</v>
      </c>
      <c r="H133" s="217" t="s">
        <v>384</v>
      </c>
      <c r="I133" s="217" t="s">
        <v>384</v>
      </c>
      <c r="J133" s="217" t="s">
        <v>492</v>
      </c>
      <c r="K133" s="217" t="s">
        <v>384</v>
      </c>
      <c r="L133" s="217" t="s">
        <v>492</v>
      </c>
      <c r="M133" s="217" t="s">
        <v>384</v>
      </c>
      <c r="N133" s="217" t="s">
        <v>492</v>
      </c>
      <c r="O133" s="217" t="s">
        <v>384</v>
      </c>
      <c r="P133" s="217" t="s">
        <v>384</v>
      </c>
      <c r="Q133" s="217" t="s">
        <v>492</v>
      </c>
      <c r="R133" s="217" t="s">
        <v>384</v>
      </c>
      <c r="S133" s="217" t="s">
        <v>492</v>
      </c>
      <c r="T133" s="217" t="s">
        <v>384</v>
      </c>
      <c r="U133" s="211" t="s">
        <v>384</v>
      </c>
      <c r="V133" s="217" t="s">
        <v>492</v>
      </c>
      <c r="W133" s="217" t="s">
        <v>384</v>
      </c>
      <c r="X133" s="217" t="s">
        <v>492</v>
      </c>
      <c r="Y133" s="217" t="s">
        <v>384</v>
      </c>
      <c r="Z133" s="217" t="s">
        <v>492</v>
      </c>
      <c r="AA133" s="217" t="s">
        <v>384</v>
      </c>
      <c r="AB133" s="702" t="s">
        <v>384</v>
      </c>
      <c r="AC133" s="217" t="s">
        <v>492</v>
      </c>
      <c r="AD133" s="311" t="s">
        <v>384</v>
      </c>
      <c r="AE133" s="311" t="s">
        <v>492</v>
      </c>
      <c r="AF133" s="311" t="s">
        <v>384</v>
      </c>
      <c r="AG133" s="782" t="s">
        <v>492</v>
      </c>
      <c r="AH133" s="347" t="s">
        <v>492</v>
      </c>
    </row>
    <row r="134" spans="1:34" s="295" customFormat="1" x14ac:dyDescent="0.2">
      <c r="A134" s="353" t="s">
        <v>142</v>
      </c>
      <c r="B134" s="217" t="s">
        <v>384</v>
      </c>
      <c r="C134" s="217" t="s">
        <v>492</v>
      </c>
      <c r="D134" s="217" t="s">
        <v>384</v>
      </c>
      <c r="E134" s="217" t="s">
        <v>492</v>
      </c>
      <c r="F134" s="217" t="s">
        <v>384</v>
      </c>
      <c r="G134" s="217" t="s">
        <v>492</v>
      </c>
      <c r="H134" s="217" t="s">
        <v>384</v>
      </c>
      <c r="I134" s="217" t="s">
        <v>384</v>
      </c>
      <c r="J134" s="217" t="s">
        <v>492</v>
      </c>
      <c r="K134" s="211" t="s">
        <v>384</v>
      </c>
      <c r="L134" s="217" t="s">
        <v>492</v>
      </c>
      <c r="M134" s="217" t="s">
        <v>384</v>
      </c>
      <c r="N134" s="217" t="s">
        <v>492</v>
      </c>
      <c r="O134" s="217" t="s">
        <v>384</v>
      </c>
      <c r="P134" s="217" t="s">
        <v>384</v>
      </c>
      <c r="Q134" s="217" t="s">
        <v>492</v>
      </c>
      <c r="R134" s="217" t="s">
        <v>384</v>
      </c>
      <c r="S134" s="217" t="s">
        <v>492</v>
      </c>
      <c r="T134" s="217" t="s">
        <v>384</v>
      </c>
      <c r="U134" s="211" t="s">
        <v>384</v>
      </c>
      <c r="V134" s="217" t="s">
        <v>492</v>
      </c>
      <c r="W134" s="217" t="s">
        <v>384</v>
      </c>
      <c r="X134" s="217" t="s">
        <v>492</v>
      </c>
      <c r="Y134" s="217" t="s">
        <v>384</v>
      </c>
      <c r="Z134" s="217" t="s">
        <v>492</v>
      </c>
      <c r="AA134" s="217" t="s">
        <v>384</v>
      </c>
      <c r="AB134" s="702" t="s">
        <v>384</v>
      </c>
      <c r="AC134" s="311" t="s">
        <v>492</v>
      </c>
      <c r="AD134" s="311" t="s">
        <v>384</v>
      </c>
      <c r="AE134" s="347" t="s">
        <v>492</v>
      </c>
      <c r="AF134" s="311" t="s">
        <v>384</v>
      </c>
      <c r="AG134" s="782" t="s">
        <v>492</v>
      </c>
      <c r="AH134" s="347" t="s">
        <v>492</v>
      </c>
    </row>
    <row r="135" spans="1:34" s="295" customFormat="1" x14ac:dyDescent="0.2">
      <c r="A135" s="353" t="s">
        <v>146</v>
      </c>
      <c r="B135" s="217" t="s">
        <v>384</v>
      </c>
      <c r="C135" s="217" t="s">
        <v>492</v>
      </c>
      <c r="D135" s="217" t="s">
        <v>384</v>
      </c>
      <c r="E135" s="217" t="s">
        <v>492</v>
      </c>
      <c r="F135" s="217" t="s">
        <v>384</v>
      </c>
      <c r="G135" s="217" t="s">
        <v>492</v>
      </c>
      <c r="H135" s="217" t="s">
        <v>384</v>
      </c>
      <c r="I135" s="217" t="s">
        <v>384</v>
      </c>
      <c r="J135" s="217" t="s">
        <v>492</v>
      </c>
      <c r="K135" s="211" t="s">
        <v>384</v>
      </c>
      <c r="L135" s="217" t="s">
        <v>492</v>
      </c>
      <c r="M135" s="217" t="s">
        <v>384</v>
      </c>
      <c r="N135" s="217" t="s">
        <v>492</v>
      </c>
      <c r="O135" s="217" t="s">
        <v>384</v>
      </c>
      <c r="P135" s="217" t="s">
        <v>384</v>
      </c>
      <c r="Q135" s="217" t="s">
        <v>492</v>
      </c>
      <c r="R135" s="211" t="s">
        <v>384</v>
      </c>
      <c r="S135" s="217" t="s">
        <v>492</v>
      </c>
      <c r="T135" s="217" t="s">
        <v>384</v>
      </c>
      <c r="U135" s="217" t="s">
        <v>384</v>
      </c>
      <c r="V135" s="217" t="s">
        <v>492</v>
      </c>
      <c r="W135" s="217" t="s">
        <v>384</v>
      </c>
      <c r="X135" s="217" t="s">
        <v>492</v>
      </c>
      <c r="Y135" s="217" t="s">
        <v>384</v>
      </c>
      <c r="Z135" s="217" t="s">
        <v>492</v>
      </c>
      <c r="AA135" s="217" t="s">
        <v>384</v>
      </c>
      <c r="AB135" s="226" t="s">
        <v>384</v>
      </c>
      <c r="AC135" s="311" t="s">
        <v>492</v>
      </c>
      <c r="AD135" s="311" t="s">
        <v>384</v>
      </c>
      <c r="AE135" s="347" t="s">
        <v>492</v>
      </c>
      <c r="AF135" s="311" t="s">
        <v>384</v>
      </c>
      <c r="AG135" s="782" t="s">
        <v>492</v>
      </c>
      <c r="AH135" s="347" t="s">
        <v>492</v>
      </c>
    </row>
    <row r="136" spans="1:34" s="295" customFormat="1" ht="13.7" customHeight="1" x14ac:dyDescent="0.2">
      <c r="A136" s="419" t="s">
        <v>152</v>
      </c>
      <c r="B136" s="351" t="s">
        <v>384</v>
      </c>
      <c r="C136" s="351" t="s">
        <v>492</v>
      </c>
      <c r="D136" s="351" t="s">
        <v>384</v>
      </c>
      <c r="E136" s="351" t="s">
        <v>492</v>
      </c>
      <c r="F136" s="351" t="s">
        <v>384</v>
      </c>
      <c r="G136" s="217" t="s">
        <v>492</v>
      </c>
      <c r="H136" s="351" t="s">
        <v>384</v>
      </c>
      <c r="I136" s="351" t="s">
        <v>384</v>
      </c>
      <c r="J136" s="351" t="s">
        <v>492</v>
      </c>
      <c r="K136" s="351" t="s">
        <v>384</v>
      </c>
      <c r="L136" s="351" t="s">
        <v>492</v>
      </c>
      <c r="M136" s="351" t="s">
        <v>384</v>
      </c>
      <c r="N136" s="351" t="s">
        <v>492</v>
      </c>
      <c r="O136" s="351" t="s">
        <v>384</v>
      </c>
      <c r="P136" s="351" t="s">
        <v>384</v>
      </c>
      <c r="Q136" s="351" t="s">
        <v>492</v>
      </c>
      <c r="R136" s="351" t="s">
        <v>384</v>
      </c>
      <c r="S136" s="351" t="s">
        <v>492</v>
      </c>
      <c r="T136" s="351" t="s">
        <v>384</v>
      </c>
      <c r="U136" s="351" t="s">
        <v>384</v>
      </c>
      <c r="V136" s="351" t="s">
        <v>492</v>
      </c>
      <c r="W136" s="351" t="s">
        <v>384</v>
      </c>
      <c r="X136" s="347" t="s">
        <v>492</v>
      </c>
      <c r="Y136" s="347" t="s">
        <v>384</v>
      </c>
      <c r="Z136" s="347" t="s">
        <v>492</v>
      </c>
      <c r="AA136" s="347" t="s">
        <v>384</v>
      </c>
      <c r="AB136" s="820" t="s">
        <v>384</v>
      </c>
      <c r="AC136" s="311" t="s">
        <v>492</v>
      </c>
      <c r="AD136" s="311" t="s">
        <v>384</v>
      </c>
      <c r="AE136" s="347" t="s">
        <v>492</v>
      </c>
      <c r="AF136" s="311" t="s">
        <v>384</v>
      </c>
      <c r="AG136" s="803" t="s">
        <v>492</v>
      </c>
      <c r="AH136" s="347" t="s">
        <v>492</v>
      </c>
    </row>
    <row r="137" spans="1:34" s="295" customFormat="1" ht="12" customHeight="1" x14ac:dyDescent="0.2">
      <c r="A137" s="419" t="s">
        <v>153</v>
      </c>
      <c r="B137" s="347" t="s">
        <v>384</v>
      </c>
      <c r="C137" s="347" t="s">
        <v>492</v>
      </c>
      <c r="D137" s="347" t="s">
        <v>384</v>
      </c>
      <c r="E137" s="347" t="s">
        <v>492</v>
      </c>
      <c r="F137" s="347" t="s">
        <v>384</v>
      </c>
      <c r="G137" s="217" t="s">
        <v>492</v>
      </c>
      <c r="H137" s="351" t="s">
        <v>384</v>
      </c>
      <c r="I137" s="351" t="s">
        <v>384</v>
      </c>
      <c r="J137" s="351" t="s">
        <v>492</v>
      </c>
      <c r="K137" s="351" t="s">
        <v>384</v>
      </c>
      <c r="L137" s="351" t="s">
        <v>492</v>
      </c>
      <c r="M137" s="351" t="s">
        <v>384</v>
      </c>
      <c r="N137" s="351" t="s">
        <v>492</v>
      </c>
      <c r="O137" s="351" t="s">
        <v>384</v>
      </c>
      <c r="P137" s="351" t="s">
        <v>384</v>
      </c>
      <c r="Q137" s="351" t="s">
        <v>492</v>
      </c>
      <c r="R137" s="351" t="s">
        <v>384</v>
      </c>
      <c r="S137" s="351" t="s">
        <v>492</v>
      </c>
      <c r="T137" s="351" t="s">
        <v>384</v>
      </c>
      <c r="U137" s="351" t="s">
        <v>384</v>
      </c>
      <c r="V137" s="351" t="s">
        <v>492</v>
      </c>
      <c r="W137" s="351" t="s">
        <v>384</v>
      </c>
      <c r="X137" s="351" t="s">
        <v>492</v>
      </c>
      <c r="Y137" s="351" t="s">
        <v>384</v>
      </c>
      <c r="Z137" s="351" t="s">
        <v>492</v>
      </c>
      <c r="AA137" s="351" t="s">
        <v>384</v>
      </c>
      <c r="AB137" s="501" t="s">
        <v>384</v>
      </c>
      <c r="AC137" s="351" t="s">
        <v>492</v>
      </c>
      <c r="AD137" s="351" t="s">
        <v>384</v>
      </c>
      <c r="AE137" s="351" t="s">
        <v>492</v>
      </c>
      <c r="AF137" s="351" t="s">
        <v>384</v>
      </c>
      <c r="AG137" s="351" t="s">
        <v>492</v>
      </c>
      <c r="AH137" s="347" t="s">
        <v>492</v>
      </c>
    </row>
    <row r="138" spans="1:34" s="295" customFormat="1" ht="12" customHeight="1" x14ac:dyDescent="0.2">
      <c r="A138" s="419" t="s">
        <v>155</v>
      </c>
      <c r="B138" s="351" t="s">
        <v>384</v>
      </c>
      <c r="C138" s="351" t="s">
        <v>492</v>
      </c>
      <c r="D138" s="351" t="s">
        <v>384</v>
      </c>
      <c r="E138" s="351" t="s">
        <v>492</v>
      </c>
      <c r="F138" s="351" t="s">
        <v>384</v>
      </c>
      <c r="G138" s="217" t="s">
        <v>492</v>
      </c>
      <c r="H138" s="351" t="s">
        <v>384</v>
      </c>
      <c r="I138" s="351" t="s">
        <v>384</v>
      </c>
      <c r="J138" s="351" t="s">
        <v>492</v>
      </c>
      <c r="K138" s="351" t="s">
        <v>384</v>
      </c>
      <c r="L138" s="351" t="s">
        <v>492</v>
      </c>
      <c r="M138" s="351" t="s">
        <v>384</v>
      </c>
      <c r="N138" s="351" t="s">
        <v>492</v>
      </c>
      <c r="O138" s="351" t="s">
        <v>384</v>
      </c>
      <c r="P138" s="351" t="s">
        <v>384</v>
      </c>
      <c r="Q138" s="351" t="s">
        <v>492</v>
      </c>
      <c r="R138" s="351" t="s">
        <v>384</v>
      </c>
      <c r="S138" s="351" t="s">
        <v>492</v>
      </c>
      <c r="T138" s="351" t="s">
        <v>384</v>
      </c>
      <c r="U138" s="351" t="s">
        <v>384</v>
      </c>
      <c r="V138" s="351" t="s">
        <v>492</v>
      </c>
      <c r="W138" s="351" t="s">
        <v>384</v>
      </c>
      <c r="X138" s="351" t="s">
        <v>492</v>
      </c>
      <c r="Y138" s="351" t="s">
        <v>384</v>
      </c>
      <c r="Z138" s="351" t="s">
        <v>492</v>
      </c>
      <c r="AA138" s="351" t="s">
        <v>384</v>
      </c>
      <c r="AB138" s="501" t="s">
        <v>384</v>
      </c>
      <c r="AC138" s="351" t="s">
        <v>492</v>
      </c>
      <c r="AD138" s="351" t="s">
        <v>384</v>
      </c>
      <c r="AE138" s="351" t="s">
        <v>492</v>
      </c>
      <c r="AF138" s="351" t="s">
        <v>384</v>
      </c>
      <c r="AG138" s="351" t="s">
        <v>492</v>
      </c>
      <c r="AH138" s="347" t="s">
        <v>492</v>
      </c>
    </row>
    <row r="139" spans="1:34" s="295" customFormat="1" ht="12" customHeight="1" x14ac:dyDescent="0.2">
      <c r="A139" s="419" t="s">
        <v>156</v>
      </c>
      <c r="B139" s="351" t="s">
        <v>384</v>
      </c>
      <c r="C139" s="351" t="s">
        <v>492</v>
      </c>
      <c r="D139" s="351" t="s">
        <v>384</v>
      </c>
      <c r="E139" s="351" t="s">
        <v>492</v>
      </c>
      <c r="F139" s="351" t="s">
        <v>384</v>
      </c>
      <c r="G139" s="217" t="s">
        <v>492</v>
      </c>
      <c r="H139" s="351" t="s">
        <v>384</v>
      </c>
      <c r="I139" s="351" t="s">
        <v>384</v>
      </c>
      <c r="J139" s="351" t="s">
        <v>492</v>
      </c>
      <c r="K139" s="351" t="s">
        <v>384</v>
      </c>
      <c r="L139" s="351" t="s">
        <v>492</v>
      </c>
      <c r="M139" s="351" t="s">
        <v>384</v>
      </c>
      <c r="N139" s="351" t="s">
        <v>492</v>
      </c>
      <c r="O139" s="351" t="s">
        <v>384</v>
      </c>
      <c r="P139" s="351" t="s">
        <v>384</v>
      </c>
      <c r="Q139" s="351" t="s">
        <v>492</v>
      </c>
      <c r="R139" s="351" t="s">
        <v>384</v>
      </c>
      <c r="S139" s="351" t="s">
        <v>492</v>
      </c>
      <c r="T139" s="351" t="s">
        <v>384</v>
      </c>
      <c r="U139" s="351" t="s">
        <v>384</v>
      </c>
      <c r="V139" s="351" t="s">
        <v>492</v>
      </c>
      <c r="W139" s="351" t="s">
        <v>384</v>
      </c>
      <c r="X139" s="351" t="s">
        <v>492</v>
      </c>
      <c r="Y139" s="351" t="s">
        <v>384</v>
      </c>
      <c r="Z139" s="351" t="s">
        <v>492</v>
      </c>
      <c r="AA139" s="351" t="s">
        <v>384</v>
      </c>
      <c r="AB139" s="501" t="s">
        <v>384</v>
      </c>
      <c r="AC139" s="351" t="s">
        <v>492</v>
      </c>
      <c r="AD139" s="351" t="s">
        <v>384</v>
      </c>
      <c r="AE139" s="351" t="s">
        <v>492</v>
      </c>
      <c r="AF139" s="351" t="s">
        <v>384</v>
      </c>
      <c r="AG139" s="351" t="s">
        <v>492</v>
      </c>
      <c r="AH139" s="347" t="s">
        <v>492</v>
      </c>
    </row>
    <row r="140" spans="1:34" s="295" customFormat="1" ht="12" customHeight="1" x14ac:dyDescent="0.2">
      <c r="A140" s="419" t="s">
        <v>157</v>
      </c>
      <c r="B140" s="351" t="s">
        <v>384</v>
      </c>
      <c r="C140" s="351" t="s">
        <v>492</v>
      </c>
      <c r="D140" s="351" t="s">
        <v>384</v>
      </c>
      <c r="E140" s="351" t="s">
        <v>492</v>
      </c>
      <c r="F140" s="351" t="s">
        <v>384</v>
      </c>
      <c r="G140" s="217" t="s">
        <v>492</v>
      </c>
      <c r="H140" s="351" t="s">
        <v>384</v>
      </c>
      <c r="I140" s="351" t="s">
        <v>384</v>
      </c>
      <c r="J140" s="351" t="s">
        <v>492</v>
      </c>
      <c r="K140" s="351" t="s">
        <v>384</v>
      </c>
      <c r="L140" s="351" t="s">
        <v>492</v>
      </c>
      <c r="M140" s="351" t="s">
        <v>384</v>
      </c>
      <c r="N140" s="351" t="s">
        <v>492</v>
      </c>
      <c r="O140" s="351" t="s">
        <v>384</v>
      </c>
      <c r="P140" s="351" t="s">
        <v>384</v>
      </c>
      <c r="Q140" s="351" t="s">
        <v>492</v>
      </c>
      <c r="R140" s="351" t="s">
        <v>384</v>
      </c>
      <c r="S140" s="351" t="s">
        <v>492</v>
      </c>
      <c r="T140" s="351" t="s">
        <v>384</v>
      </c>
      <c r="U140" s="351" t="s">
        <v>384</v>
      </c>
      <c r="V140" s="351" t="s">
        <v>492</v>
      </c>
      <c r="W140" s="351" t="s">
        <v>384</v>
      </c>
      <c r="X140" s="351" t="s">
        <v>492</v>
      </c>
      <c r="Y140" s="351" t="s">
        <v>384</v>
      </c>
      <c r="Z140" s="351" t="s">
        <v>492</v>
      </c>
      <c r="AA140" s="351" t="s">
        <v>384</v>
      </c>
      <c r="AB140" s="501" t="s">
        <v>384</v>
      </c>
      <c r="AC140" s="351" t="s">
        <v>492</v>
      </c>
      <c r="AD140" s="351" t="s">
        <v>384</v>
      </c>
      <c r="AE140" s="351" t="s">
        <v>492</v>
      </c>
      <c r="AF140" s="351" t="s">
        <v>384</v>
      </c>
      <c r="AG140" s="351" t="s">
        <v>492</v>
      </c>
      <c r="AH140" s="347" t="s">
        <v>492</v>
      </c>
    </row>
    <row r="141" spans="1:34" s="295" customFormat="1" ht="12" customHeight="1" x14ac:dyDescent="0.2">
      <c r="A141" s="419" t="s">
        <v>347</v>
      </c>
      <c r="B141" s="242" t="s">
        <v>384</v>
      </c>
      <c r="C141" s="242" t="s">
        <v>492</v>
      </c>
      <c r="D141" s="351" t="s">
        <v>384</v>
      </c>
      <c r="E141" s="351" t="s">
        <v>492</v>
      </c>
      <c r="F141" s="351" t="s">
        <v>384</v>
      </c>
      <c r="G141" s="217" t="s">
        <v>492</v>
      </c>
      <c r="H141" s="351" t="s">
        <v>384</v>
      </c>
      <c r="I141" s="351" t="s">
        <v>384</v>
      </c>
      <c r="J141" s="351" t="s">
        <v>492</v>
      </c>
      <c r="K141" s="351" t="s">
        <v>384</v>
      </c>
      <c r="L141" s="351" t="s">
        <v>492</v>
      </c>
      <c r="M141" s="351" t="s">
        <v>384</v>
      </c>
      <c r="N141" s="351" t="s">
        <v>492</v>
      </c>
      <c r="O141" s="351" t="s">
        <v>384</v>
      </c>
      <c r="P141" s="351" t="s">
        <v>384</v>
      </c>
      <c r="Q141" s="351" t="s">
        <v>492</v>
      </c>
      <c r="R141" s="351" t="s">
        <v>384</v>
      </c>
      <c r="S141" s="351" t="s">
        <v>492</v>
      </c>
      <c r="T141" s="351" t="s">
        <v>384</v>
      </c>
      <c r="U141" s="351" t="s">
        <v>384</v>
      </c>
      <c r="V141" s="351" t="s">
        <v>492</v>
      </c>
      <c r="W141" s="351" t="s">
        <v>384</v>
      </c>
      <c r="X141" s="351" t="s">
        <v>492</v>
      </c>
      <c r="Y141" s="351" t="s">
        <v>384</v>
      </c>
      <c r="Z141" s="351" t="s">
        <v>492</v>
      </c>
      <c r="AA141" s="351" t="s">
        <v>384</v>
      </c>
      <c r="AB141" s="501" t="s">
        <v>384</v>
      </c>
      <c r="AC141" s="351" t="s">
        <v>492</v>
      </c>
      <c r="AD141" s="351" t="s">
        <v>384</v>
      </c>
      <c r="AE141" s="351" t="s">
        <v>492</v>
      </c>
      <c r="AF141" s="351" t="s">
        <v>384</v>
      </c>
      <c r="AG141" s="351" t="s">
        <v>492</v>
      </c>
      <c r="AH141" s="347" t="s">
        <v>492</v>
      </c>
    </row>
    <row r="142" spans="1:34" s="295" customFormat="1" ht="12" customHeight="1" x14ac:dyDescent="0.2">
      <c r="A142" s="353" t="s">
        <v>159</v>
      </c>
      <c r="B142" s="287"/>
      <c r="C142" s="287"/>
      <c r="D142" s="287"/>
      <c r="E142" s="287"/>
      <c r="F142" s="287"/>
      <c r="G142" s="287"/>
      <c r="H142" s="287"/>
      <c r="I142" s="287"/>
      <c r="J142" s="287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Z142" s="236"/>
      <c r="AA142" s="236"/>
      <c r="AB142" s="287"/>
      <c r="AC142" s="336"/>
      <c r="AD142" s="336"/>
      <c r="AE142" s="320"/>
      <c r="AF142" s="320"/>
      <c r="AG142" s="803"/>
      <c r="AH142" s="311"/>
    </row>
    <row r="143" spans="1:34" s="321" customFormat="1" ht="12" customHeight="1" x14ac:dyDescent="0.2">
      <c r="A143" s="428" t="s">
        <v>81</v>
      </c>
      <c r="B143" s="242" t="s">
        <v>384</v>
      </c>
      <c r="C143" s="242" t="s">
        <v>492</v>
      </c>
      <c r="D143" s="349" t="s">
        <v>384</v>
      </c>
      <c r="E143" s="349" t="s">
        <v>492</v>
      </c>
      <c r="F143" s="349" t="s">
        <v>384</v>
      </c>
      <c r="G143" s="349" t="s">
        <v>492</v>
      </c>
      <c r="H143" s="349" t="s">
        <v>384</v>
      </c>
      <c r="I143" s="349" t="s">
        <v>384</v>
      </c>
      <c r="J143" s="349" t="s">
        <v>492</v>
      </c>
      <c r="K143" s="225" t="s">
        <v>384</v>
      </c>
      <c r="L143" s="225" t="s">
        <v>492</v>
      </c>
      <c r="M143" s="225" t="s">
        <v>384</v>
      </c>
      <c r="N143" s="225" t="s">
        <v>492</v>
      </c>
      <c r="O143" s="225" t="s">
        <v>384</v>
      </c>
      <c r="P143" s="225" t="s">
        <v>384</v>
      </c>
      <c r="Q143" s="225" t="s">
        <v>492</v>
      </c>
      <c r="R143" s="225" t="s">
        <v>384</v>
      </c>
      <c r="S143" s="225" t="s">
        <v>492</v>
      </c>
      <c r="T143" s="225" t="s">
        <v>384</v>
      </c>
      <c r="U143" s="225" t="s">
        <v>384</v>
      </c>
      <c r="V143" s="225">
        <v>10582</v>
      </c>
      <c r="W143" s="225">
        <v>18659</v>
      </c>
      <c r="X143" s="225">
        <v>14420</v>
      </c>
      <c r="Y143" s="225">
        <v>15336</v>
      </c>
      <c r="Z143" s="225">
        <v>14415</v>
      </c>
      <c r="AA143" s="225">
        <v>18372</v>
      </c>
      <c r="AB143" s="225">
        <v>22812</v>
      </c>
      <c r="AC143" s="412">
        <v>32005</v>
      </c>
      <c r="AD143" s="412">
        <v>28310</v>
      </c>
      <c r="AE143" s="412">
        <v>47998</v>
      </c>
      <c r="AF143" s="245">
        <v>47959</v>
      </c>
      <c r="AG143" s="798">
        <v>65430</v>
      </c>
      <c r="AH143" s="817">
        <v>30234</v>
      </c>
    </row>
    <row r="144" spans="1:34" s="321" customFormat="1" ht="12" customHeight="1" x14ac:dyDescent="0.2">
      <c r="A144" s="428" t="s">
        <v>160</v>
      </c>
      <c r="B144" s="242" t="s">
        <v>384</v>
      </c>
      <c r="C144" s="242" t="s">
        <v>492</v>
      </c>
      <c r="D144" s="242" t="s">
        <v>384</v>
      </c>
      <c r="E144" s="242" t="s">
        <v>492</v>
      </c>
      <c r="F144" s="242" t="s">
        <v>384</v>
      </c>
      <c r="G144" s="242" t="s">
        <v>492</v>
      </c>
      <c r="H144" s="242" t="s">
        <v>384</v>
      </c>
      <c r="I144" s="242" t="s">
        <v>384</v>
      </c>
      <c r="J144" s="242" t="s">
        <v>492</v>
      </c>
      <c r="K144" s="242" t="s">
        <v>384</v>
      </c>
      <c r="L144" s="242" t="s">
        <v>492</v>
      </c>
      <c r="M144" s="242" t="s">
        <v>384</v>
      </c>
      <c r="N144" s="242" t="s">
        <v>492</v>
      </c>
      <c r="O144" s="242" t="s">
        <v>384</v>
      </c>
      <c r="P144" s="242" t="s">
        <v>384</v>
      </c>
      <c r="Q144" s="242" t="s">
        <v>492</v>
      </c>
      <c r="R144" s="242" t="s">
        <v>384</v>
      </c>
      <c r="S144" s="242" t="s">
        <v>492</v>
      </c>
      <c r="T144" s="242" t="s">
        <v>384</v>
      </c>
      <c r="U144" s="242" t="s">
        <v>384</v>
      </c>
      <c r="V144" s="242" t="s">
        <v>492</v>
      </c>
      <c r="W144" s="242" t="s">
        <v>384</v>
      </c>
      <c r="X144" s="242" t="s">
        <v>492</v>
      </c>
      <c r="Y144" s="242" t="s">
        <v>384</v>
      </c>
      <c r="Z144" s="242" t="s">
        <v>492</v>
      </c>
      <c r="AA144" s="242" t="s">
        <v>384</v>
      </c>
      <c r="AB144" s="211"/>
      <c r="AC144" s="320">
        <v>133</v>
      </c>
      <c r="AD144" s="320">
        <v>87.2</v>
      </c>
      <c r="AE144" s="343">
        <v>169.7</v>
      </c>
      <c r="AF144" s="385">
        <v>96.1</v>
      </c>
      <c r="AG144" s="820">
        <v>136.4</v>
      </c>
      <c r="AH144" s="830">
        <v>167</v>
      </c>
    </row>
    <row r="145" spans="1:34" s="321" customFormat="1" ht="12" customHeight="1" x14ac:dyDescent="0.2">
      <c r="A145" s="428" t="s">
        <v>162</v>
      </c>
      <c r="B145" s="287"/>
      <c r="C145" s="287"/>
      <c r="D145" s="287"/>
      <c r="E145" s="287"/>
      <c r="F145" s="287"/>
      <c r="G145" s="287"/>
      <c r="H145" s="287"/>
      <c r="I145" s="287"/>
      <c r="J145" s="287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87"/>
      <c r="AC145" s="320"/>
      <c r="AD145" s="320"/>
      <c r="AE145" s="320"/>
      <c r="AF145" s="320"/>
      <c r="AG145" s="820"/>
      <c r="AH145" s="831"/>
    </row>
    <row r="146" spans="1:34" s="321" customFormat="1" ht="12" customHeight="1" x14ac:dyDescent="0.2">
      <c r="A146" s="428" t="s">
        <v>163</v>
      </c>
      <c r="B146" s="225" t="s">
        <v>384</v>
      </c>
      <c r="C146" s="225" t="s">
        <v>492</v>
      </c>
      <c r="D146" s="225" t="s">
        <v>384</v>
      </c>
      <c r="E146" s="225" t="s">
        <v>492</v>
      </c>
      <c r="F146" s="225" t="s">
        <v>384</v>
      </c>
      <c r="G146" s="225" t="s">
        <v>492</v>
      </c>
      <c r="H146" s="211" t="s">
        <v>384</v>
      </c>
      <c r="I146" s="211" t="s">
        <v>384</v>
      </c>
      <c r="J146" s="227" t="s">
        <v>492</v>
      </c>
      <c r="K146" s="242" t="s">
        <v>384</v>
      </c>
      <c r="L146" s="242" t="s">
        <v>492</v>
      </c>
      <c r="M146" s="242" t="s">
        <v>384</v>
      </c>
      <c r="N146" s="242" t="s">
        <v>492</v>
      </c>
      <c r="O146" s="242" t="s">
        <v>384</v>
      </c>
      <c r="P146" s="242" t="s">
        <v>384</v>
      </c>
      <c r="Q146" s="242" t="s">
        <v>492</v>
      </c>
      <c r="R146" s="242" t="s">
        <v>384</v>
      </c>
      <c r="S146" s="242" t="s">
        <v>492</v>
      </c>
      <c r="T146" s="242" t="s">
        <v>384</v>
      </c>
      <c r="U146" s="242">
        <v>5.0999999999999996</v>
      </c>
      <c r="V146" s="242">
        <v>22.3</v>
      </c>
      <c r="W146" s="242">
        <v>24.5</v>
      </c>
      <c r="X146" s="242">
        <v>42.6</v>
      </c>
      <c r="Y146" s="242">
        <v>32.700000000000003</v>
      </c>
      <c r="Z146" s="242">
        <v>21.7</v>
      </c>
      <c r="AA146" s="242">
        <v>16.5</v>
      </c>
      <c r="AB146" s="242">
        <v>36.9</v>
      </c>
      <c r="AC146" s="781">
        <v>56.8</v>
      </c>
      <c r="AD146" s="781">
        <v>48.2</v>
      </c>
      <c r="AE146" s="781">
        <v>64.099999999999994</v>
      </c>
      <c r="AF146" s="295">
        <v>67.099999999999994</v>
      </c>
      <c r="AG146" s="782">
        <v>70.900000000000006</v>
      </c>
      <c r="AH146" s="831">
        <v>69.5</v>
      </c>
    </row>
    <row r="147" spans="1:34" s="321" customFormat="1" ht="22.5" x14ac:dyDescent="0.2">
      <c r="A147" s="428" t="s">
        <v>164</v>
      </c>
      <c r="B147" s="242" t="s">
        <v>384</v>
      </c>
      <c r="C147" s="242" t="s">
        <v>492</v>
      </c>
      <c r="D147" s="242" t="s">
        <v>384</v>
      </c>
      <c r="E147" s="242" t="s">
        <v>492</v>
      </c>
      <c r="F147" s="242" t="s">
        <v>384</v>
      </c>
      <c r="G147" s="242" t="s">
        <v>492</v>
      </c>
      <c r="H147" s="217" t="s">
        <v>384</v>
      </c>
      <c r="I147" s="211" t="s">
        <v>384</v>
      </c>
      <c r="J147" s="227" t="s">
        <v>492</v>
      </c>
      <c r="K147" s="242" t="s">
        <v>384</v>
      </c>
      <c r="L147" s="242" t="s">
        <v>492</v>
      </c>
      <c r="M147" s="242" t="s">
        <v>384</v>
      </c>
      <c r="N147" s="242" t="s">
        <v>492</v>
      </c>
      <c r="O147" s="242" t="s">
        <v>384</v>
      </c>
      <c r="P147" s="242" t="s">
        <v>384</v>
      </c>
      <c r="Q147" s="242" t="s">
        <v>492</v>
      </c>
      <c r="R147" s="242" t="s">
        <v>384</v>
      </c>
      <c r="S147" s="242" t="s">
        <v>492</v>
      </c>
      <c r="T147" s="242" t="s">
        <v>384</v>
      </c>
      <c r="U147" s="287" t="s">
        <v>8</v>
      </c>
      <c r="V147" s="320">
        <v>437.3</v>
      </c>
      <c r="W147" s="320">
        <v>109.9</v>
      </c>
      <c r="X147" s="320">
        <v>173.9</v>
      </c>
      <c r="Y147" s="320">
        <v>76.8</v>
      </c>
      <c r="Z147" s="320">
        <v>66.400000000000006</v>
      </c>
      <c r="AA147" s="343">
        <v>76</v>
      </c>
      <c r="AB147" s="211">
        <v>223.1</v>
      </c>
      <c r="AC147" s="343">
        <v>154</v>
      </c>
      <c r="AD147" s="320">
        <v>84.8</v>
      </c>
      <c r="AE147" s="320">
        <v>133.1</v>
      </c>
      <c r="AF147" s="386">
        <v>104.7</v>
      </c>
      <c r="AG147" s="820">
        <v>105.6</v>
      </c>
      <c r="AH147" s="830">
        <v>98</v>
      </c>
    </row>
    <row r="148" spans="1:34" s="321" customFormat="1" ht="22.5" x14ac:dyDescent="0.2">
      <c r="A148" s="428" t="s">
        <v>165</v>
      </c>
      <c r="B148" s="301"/>
      <c r="C148" s="301"/>
      <c r="D148" s="301"/>
      <c r="E148" s="301"/>
      <c r="F148" s="301"/>
      <c r="G148" s="301"/>
      <c r="H148" s="301"/>
      <c r="I148" s="301"/>
      <c r="J148" s="301"/>
      <c r="K148" s="347"/>
      <c r="L148" s="347"/>
      <c r="M148" s="347"/>
      <c r="N148" s="347"/>
      <c r="O148" s="347"/>
      <c r="P148" s="347"/>
      <c r="Q148" s="347"/>
      <c r="R148" s="347"/>
      <c r="S148" s="347"/>
      <c r="T148" s="347"/>
      <c r="U148" s="347"/>
      <c r="V148" s="347"/>
      <c r="W148" s="347"/>
      <c r="X148" s="347"/>
      <c r="Y148" s="347"/>
      <c r="Z148" s="347"/>
      <c r="AA148" s="347"/>
      <c r="AB148" s="287"/>
      <c r="AC148" s="320"/>
      <c r="AD148" s="320"/>
      <c r="AE148" s="320"/>
      <c r="AF148" s="320"/>
      <c r="AG148" s="820"/>
      <c r="AH148" s="831"/>
    </row>
    <row r="149" spans="1:34" s="321" customFormat="1" ht="20.25" customHeight="1" x14ac:dyDescent="0.2">
      <c r="A149" s="428" t="s">
        <v>166</v>
      </c>
      <c r="B149" s="225" t="s">
        <v>384</v>
      </c>
      <c r="C149" s="225" t="s">
        <v>492</v>
      </c>
      <c r="D149" s="225" t="s">
        <v>384</v>
      </c>
      <c r="E149" s="225" t="s">
        <v>492</v>
      </c>
      <c r="F149" s="325" t="s">
        <v>384</v>
      </c>
      <c r="G149" s="325" t="s">
        <v>492</v>
      </c>
      <c r="H149" s="325" t="s">
        <v>384</v>
      </c>
      <c r="I149" s="325" t="s">
        <v>384</v>
      </c>
      <c r="J149" s="325" t="s">
        <v>492</v>
      </c>
      <c r="K149" s="325" t="s">
        <v>384</v>
      </c>
      <c r="L149" s="325" t="s">
        <v>492</v>
      </c>
      <c r="M149" s="325" t="s">
        <v>384</v>
      </c>
      <c r="N149" s="325" t="s">
        <v>492</v>
      </c>
      <c r="O149" s="325" t="s">
        <v>384</v>
      </c>
      <c r="P149" s="325" t="s">
        <v>384</v>
      </c>
      <c r="Q149" s="325" t="s">
        <v>492</v>
      </c>
      <c r="R149" s="325" t="s">
        <v>384</v>
      </c>
      <c r="S149" s="325" t="s">
        <v>492</v>
      </c>
      <c r="T149" s="325" t="s">
        <v>384</v>
      </c>
      <c r="U149" s="325" t="s">
        <v>384</v>
      </c>
      <c r="V149" s="325" t="s">
        <v>492</v>
      </c>
      <c r="W149" s="325" t="s">
        <v>384</v>
      </c>
      <c r="X149" s="325" t="s">
        <v>492</v>
      </c>
      <c r="Y149" s="325" t="s">
        <v>384</v>
      </c>
      <c r="Z149" s="325" t="s">
        <v>492</v>
      </c>
      <c r="AA149" s="325" t="s">
        <v>384</v>
      </c>
      <c r="AB149" s="325" t="s">
        <v>8</v>
      </c>
      <c r="AC149" s="287" t="s">
        <v>8</v>
      </c>
      <c r="AD149" s="287" t="s">
        <v>8</v>
      </c>
      <c r="AE149" s="287" t="s">
        <v>8</v>
      </c>
      <c r="AF149" s="287" t="s">
        <v>8</v>
      </c>
      <c r="AG149" s="820" t="s">
        <v>8</v>
      </c>
      <c r="AH149" s="831" t="s">
        <v>8</v>
      </c>
    </row>
    <row r="150" spans="1:34" s="321" customFormat="1" ht="28.5" customHeight="1" x14ac:dyDescent="0.2">
      <c r="A150" s="428" t="s">
        <v>167</v>
      </c>
      <c r="B150" s="225" t="s">
        <v>384</v>
      </c>
      <c r="C150" s="225" t="s">
        <v>492</v>
      </c>
      <c r="D150" s="225" t="s">
        <v>384</v>
      </c>
      <c r="E150" s="325" t="s">
        <v>492</v>
      </c>
      <c r="F150" s="325" t="s">
        <v>384</v>
      </c>
      <c r="G150" s="325" t="s">
        <v>492</v>
      </c>
      <c r="H150" s="325" t="s">
        <v>384</v>
      </c>
      <c r="I150" s="325" t="s">
        <v>384</v>
      </c>
      <c r="J150" s="325" t="s">
        <v>492</v>
      </c>
      <c r="K150" s="325" t="s">
        <v>384</v>
      </c>
      <c r="L150" s="325" t="s">
        <v>492</v>
      </c>
      <c r="M150" s="325" t="s">
        <v>384</v>
      </c>
      <c r="N150" s="325" t="s">
        <v>492</v>
      </c>
      <c r="O150" s="325" t="s">
        <v>384</v>
      </c>
      <c r="P150" s="325" t="s">
        <v>384</v>
      </c>
      <c r="Q150" s="325" t="s">
        <v>492</v>
      </c>
      <c r="R150" s="325" t="s">
        <v>384</v>
      </c>
      <c r="S150" s="325" t="s">
        <v>492</v>
      </c>
      <c r="T150" s="325" t="s">
        <v>384</v>
      </c>
      <c r="U150" s="325" t="s">
        <v>384</v>
      </c>
      <c r="V150" s="325" t="s">
        <v>492</v>
      </c>
      <c r="W150" s="325" t="s">
        <v>384</v>
      </c>
      <c r="X150" s="325" t="s">
        <v>492</v>
      </c>
      <c r="Y150" s="325" t="s">
        <v>384</v>
      </c>
      <c r="Z150" s="325" t="s">
        <v>492</v>
      </c>
      <c r="AA150" s="325" t="s">
        <v>384</v>
      </c>
      <c r="AB150" s="325" t="s">
        <v>8</v>
      </c>
      <c r="AC150" s="287">
        <v>150</v>
      </c>
      <c r="AD150" s="287" t="s">
        <v>8</v>
      </c>
      <c r="AE150" s="287" t="s">
        <v>8</v>
      </c>
      <c r="AF150" s="287" t="s">
        <v>8</v>
      </c>
      <c r="AG150" s="820" t="s">
        <v>8</v>
      </c>
      <c r="AH150" s="831" t="s">
        <v>8</v>
      </c>
    </row>
    <row r="151" spans="1:34" s="321" customFormat="1" ht="14.25" customHeight="1" x14ac:dyDescent="0.2">
      <c r="A151" s="428" t="s">
        <v>249</v>
      </c>
      <c r="B151" s="349"/>
      <c r="C151" s="349"/>
      <c r="D151" s="349"/>
      <c r="E151" s="349"/>
      <c r="F151" s="349"/>
      <c r="G151" s="349"/>
      <c r="H151" s="349"/>
      <c r="I151" s="349"/>
      <c r="J151" s="349"/>
      <c r="K151" s="325"/>
      <c r="L151" s="325"/>
      <c r="M151" s="325"/>
      <c r="N151" s="325"/>
      <c r="O151" s="325"/>
      <c r="P151" s="325"/>
      <c r="Q151" s="325"/>
      <c r="R151" s="325"/>
      <c r="S151" s="325"/>
      <c r="T151" s="325"/>
      <c r="U151" s="325"/>
      <c r="V151" s="325"/>
      <c r="W151" s="325"/>
      <c r="X151" s="325"/>
      <c r="Y151" s="325"/>
      <c r="Z151" s="325"/>
      <c r="AA151" s="325"/>
      <c r="AB151" s="325"/>
      <c r="AC151" s="287"/>
      <c r="AD151" s="287"/>
      <c r="AE151" s="287"/>
      <c r="AF151" s="287"/>
      <c r="AG151" s="820"/>
      <c r="AH151" s="831"/>
    </row>
    <row r="152" spans="1:34" s="321" customFormat="1" ht="28.5" customHeight="1" x14ac:dyDescent="0.2">
      <c r="A152" s="428" t="s">
        <v>250</v>
      </c>
      <c r="B152" s="325" t="s">
        <v>384</v>
      </c>
      <c r="C152" s="225" t="s">
        <v>492</v>
      </c>
      <c r="D152" s="325" t="s">
        <v>384</v>
      </c>
      <c r="E152" s="225" t="s">
        <v>492</v>
      </c>
      <c r="F152" s="325" t="s">
        <v>384</v>
      </c>
      <c r="G152" s="325" t="s">
        <v>492</v>
      </c>
      <c r="H152" s="325" t="s">
        <v>384</v>
      </c>
      <c r="I152" s="325" t="s">
        <v>384</v>
      </c>
      <c r="J152" s="325" t="s">
        <v>492</v>
      </c>
      <c r="K152" s="325" t="s">
        <v>384</v>
      </c>
      <c r="L152" s="325" t="s">
        <v>492</v>
      </c>
      <c r="M152" s="325" t="s">
        <v>384</v>
      </c>
      <c r="N152" s="325" t="s">
        <v>492</v>
      </c>
      <c r="O152" s="325" t="s">
        <v>384</v>
      </c>
      <c r="P152" s="325" t="s">
        <v>384</v>
      </c>
      <c r="Q152" s="325" t="s">
        <v>492</v>
      </c>
      <c r="R152" s="325" t="s">
        <v>384</v>
      </c>
      <c r="S152" s="325" t="s">
        <v>492</v>
      </c>
      <c r="T152" s="325" t="s">
        <v>384</v>
      </c>
      <c r="U152" s="325" t="s">
        <v>384</v>
      </c>
      <c r="V152" s="325" t="s">
        <v>492</v>
      </c>
      <c r="W152" s="325" t="s">
        <v>384</v>
      </c>
      <c r="X152" s="325" t="s">
        <v>492</v>
      </c>
      <c r="Y152" s="325" t="s">
        <v>384</v>
      </c>
      <c r="Z152" s="325" t="s">
        <v>492</v>
      </c>
      <c r="AA152" s="325" t="s">
        <v>384</v>
      </c>
      <c r="AB152" s="325">
        <v>284</v>
      </c>
      <c r="AC152" s="287" t="s">
        <v>8</v>
      </c>
      <c r="AD152" s="287" t="s">
        <v>8</v>
      </c>
      <c r="AE152" s="287" t="s">
        <v>8</v>
      </c>
      <c r="AF152" s="287" t="s">
        <v>8</v>
      </c>
      <c r="AG152" s="820" t="s">
        <v>8</v>
      </c>
      <c r="AH152" s="831" t="s">
        <v>8</v>
      </c>
    </row>
    <row r="153" spans="1:34" s="321" customFormat="1" ht="39" customHeight="1" x14ac:dyDescent="0.2">
      <c r="A153" s="428" t="s">
        <v>251</v>
      </c>
      <c r="B153" s="225" t="s">
        <v>384</v>
      </c>
      <c r="C153" s="287" t="s">
        <v>492</v>
      </c>
      <c r="D153" s="287" t="s">
        <v>384</v>
      </c>
      <c r="E153" s="287" t="s">
        <v>492</v>
      </c>
      <c r="F153" s="287" t="s">
        <v>384</v>
      </c>
      <c r="G153" s="287" t="s">
        <v>492</v>
      </c>
      <c r="H153" s="287" t="s">
        <v>384</v>
      </c>
      <c r="I153" s="287" t="s">
        <v>384</v>
      </c>
      <c r="J153" s="287" t="s">
        <v>492</v>
      </c>
      <c r="K153" s="287" t="s">
        <v>384</v>
      </c>
      <c r="L153" s="287" t="s">
        <v>492</v>
      </c>
      <c r="M153" s="287" t="s">
        <v>384</v>
      </c>
      <c r="N153" s="287" t="s">
        <v>492</v>
      </c>
      <c r="O153" s="287" t="s">
        <v>384</v>
      </c>
      <c r="P153" s="287" t="s">
        <v>384</v>
      </c>
      <c r="Q153" s="287" t="s">
        <v>492</v>
      </c>
      <c r="R153" s="287" t="s">
        <v>384</v>
      </c>
      <c r="S153" s="287" t="s">
        <v>492</v>
      </c>
      <c r="T153" s="287" t="s">
        <v>384</v>
      </c>
      <c r="U153" s="287" t="s">
        <v>384</v>
      </c>
      <c r="V153" s="287" t="s">
        <v>492</v>
      </c>
      <c r="W153" s="287" t="s">
        <v>384</v>
      </c>
      <c r="X153" s="287" t="s">
        <v>492</v>
      </c>
      <c r="Y153" s="287" t="s">
        <v>384</v>
      </c>
      <c r="Z153" s="287" t="s">
        <v>492</v>
      </c>
      <c r="AA153" s="287" t="s">
        <v>384</v>
      </c>
      <c r="AB153" s="325" t="s">
        <v>8</v>
      </c>
      <c r="AC153" s="287" t="s">
        <v>8</v>
      </c>
      <c r="AD153" s="287">
        <v>50</v>
      </c>
      <c r="AE153" s="287" t="s">
        <v>8</v>
      </c>
      <c r="AF153" s="287" t="s">
        <v>8</v>
      </c>
      <c r="AG153" s="820" t="s">
        <v>8</v>
      </c>
      <c r="AH153" s="831" t="s">
        <v>8</v>
      </c>
    </row>
    <row r="154" spans="1:34" s="321" customFormat="1" ht="27.95" customHeight="1" x14ac:dyDescent="0.2">
      <c r="A154" s="346" t="s">
        <v>176</v>
      </c>
      <c r="B154" s="211" t="s">
        <v>8</v>
      </c>
      <c r="C154" s="211" t="s">
        <v>8</v>
      </c>
      <c r="D154" s="211" t="s">
        <v>8</v>
      </c>
      <c r="E154" s="211" t="s">
        <v>8</v>
      </c>
      <c r="F154" s="211" t="s">
        <v>8</v>
      </c>
      <c r="G154" s="211" t="s">
        <v>8</v>
      </c>
      <c r="H154" s="211" t="s">
        <v>8</v>
      </c>
      <c r="I154" s="211" t="s">
        <v>8</v>
      </c>
      <c r="J154" s="211" t="s">
        <v>8</v>
      </c>
      <c r="K154" s="211" t="s">
        <v>8</v>
      </c>
      <c r="L154" s="211" t="s">
        <v>8</v>
      </c>
      <c r="M154" s="211" t="s">
        <v>8</v>
      </c>
      <c r="N154" s="211" t="s">
        <v>8</v>
      </c>
      <c r="O154" s="211" t="s">
        <v>8</v>
      </c>
      <c r="P154" s="211" t="s">
        <v>8</v>
      </c>
      <c r="Q154" s="211" t="s">
        <v>8</v>
      </c>
      <c r="R154" s="211" t="s">
        <v>8</v>
      </c>
      <c r="S154" s="211" t="s">
        <v>8</v>
      </c>
      <c r="T154" s="211" t="s">
        <v>8</v>
      </c>
      <c r="U154" s="225">
        <v>8421</v>
      </c>
      <c r="V154" s="225">
        <v>8859</v>
      </c>
      <c r="W154" s="225">
        <v>9249</v>
      </c>
      <c r="X154" s="225">
        <v>9552</v>
      </c>
      <c r="Y154" s="225">
        <v>9614</v>
      </c>
      <c r="Z154" s="225">
        <v>9346</v>
      </c>
      <c r="AA154" s="225">
        <v>9345</v>
      </c>
      <c r="AB154" s="225">
        <v>9412</v>
      </c>
      <c r="AC154" s="225">
        <v>9296</v>
      </c>
      <c r="AD154" s="225">
        <v>9053</v>
      </c>
      <c r="AE154" s="225">
        <v>8824</v>
      </c>
      <c r="AF154" s="225">
        <v>8656</v>
      </c>
      <c r="AG154" s="283">
        <v>9549</v>
      </c>
      <c r="AH154" s="225" t="s">
        <v>529</v>
      </c>
    </row>
    <row r="155" spans="1:34" s="321" customFormat="1" ht="27.95" customHeight="1" x14ac:dyDescent="0.2">
      <c r="A155" s="346" t="s">
        <v>530</v>
      </c>
      <c r="B155" s="211" t="s">
        <v>8</v>
      </c>
      <c r="C155" s="211" t="s">
        <v>8</v>
      </c>
      <c r="D155" s="211" t="s">
        <v>8</v>
      </c>
      <c r="E155" s="211" t="s">
        <v>8</v>
      </c>
      <c r="F155" s="211" t="s">
        <v>8</v>
      </c>
      <c r="G155" s="211" t="s">
        <v>8</v>
      </c>
      <c r="H155" s="211" t="s">
        <v>8</v>
      </c>
      <c r="I155" s="211" t="s">
        <v>8</v>
      </c>
      <c r="J155" s="211" t="s">
        <v>8</v>
      </c>
      <c r="K155" s="211" t="s">
        <v>8</v>
      </c>
      <c r="L155" s="211" t="s">
        <v>8</v>
      </c>
      <c r="M155" s="211" t="s">
        <v>8</v>
      </c>
      <c r="N155" s="211" t="s">
        <v>8</v>
      </c>
      <c r="O155" s="211" t="s">
        <v>8</v>
      </c>
      <c r="P155" s="211" t="s">
        <v>8</v>
      </c>
      <c r="Q155" s="211" t="s">
        <v>8</v>
      </c>
      <c r="R155" s="211" t="s">
        <v>8</v>
      </c>
      <c r="S155" s="211" t="s">
        <v>8</v>
      </c>
      <c r="T155" s="211" t="s">
        <v>8</v>
      </c>
      <c r="U155" s="225">
        <v>7210</v>
      </c>
      <c r="V155" s="225">
        <v>6941</v>
      </c>
      <c r="W155" s="225">
        <v>7318</v>
      </c>
      <c r="X155" s="225">
        <v>6317</v>
      </c>
      <c r="Y155" s="225">
        <v>7012</v>
      </c>
      <c r="Z155" s="225">
        <v>7402</v>
      </c>
      <c r="AA155" s="225">
        <v>7936</v>
      </c>
      <c r="AB155" s="225">
        <v>7211</v>
      </c>
      <c r="AC155" s="225">
        <v>7424</v>
      </c>
      <c r="AD155" s="225">
        <v>1843</v>
      </c>
      <c r="AE155" s="225">
        <v>7661</v>
      </c>
      <c r="AF155" s="225">
        <v>7481</v>
      </c>
      <c r="AG155" s="283">
        <v>8525</v>
      </c>
      <c r="AH155" s="225" t="s">
        <v>531</v>
      </c>
    </row>
    <row r="156" spans="1:34" s="321" customFormat="1" ht="27.95" customHeight="1" x14ac:dyDescent="0.2">
      <c r="A156" s="256" t="s">
        <v>178</v>
      </c>
      <c r="B156" s="211" t="s">
        <v>8</v>
      </c>
      <c r="C156" s="211" t="s">
        <v>8</v>
      </c>
      <c r="D156" s="211" t="s">
        <v>8</v>
      </c>
      <c r="E156" s="211" t="s">
        <v>8</v>
      </c>
      <c r="F156" s="211" t="s">
        <v>8</v>
      </c>
      <c r="G156" s="211" t="s">
        <v>8</v>
      </c>
      <c r="H156" s="211" t="s">
        <v>8</v>
      </c>
      <c r="I156" s="211" t="s">
        <v>8</v>
      </c>
      <c r="J156" s="211" t="s">
        <v>8</v>
      </c>
      <c r="K156" s="211" t="s">
        <v>8</v>
      </c>
      <c r="L156" s="211" t="s">
        <v>8</v>
      </c>
      <c r="M156" s="211" t="s">
        <v>8</v>
      </c>
      <c r="N156" s="211" t="s">
        <v>8</v>
      </c>
      <c r="O156" s="211" t="s">
        <v>8</v>
      </c>
      <c r="P156" s="211" t="s">
        <v>8</v>
      </c>
      <c r="Q156" s="211" t="s">
        <v>8</v>
      </c>
      <c r="R156" s="211" t="s">
        <v>8</v>
      </c>
      <c r="S156" s="211" t="s">
        <v>8</v>
      </c>
      <c r="T156" s="211" t="s">
        <v>8</v>
      </c>
      <c r="U156" s="211" t="s">
        <v>8</v>
      </c>
      <c r="V156" s="211" t="s">
        <v>8</v>
      </c>
      <c r="W156" s="211" t="s">
        <v>8</v>
      </c>
      <c r="X156" s="211" t="s">
        <v>8</v>
      </c>
      <c r="Y156" s="211" t="s">
        <v>8</v>
      </c>
      <c r="Z156" s="211" t="s">
        <v>8</v>
      </c>
      <c r="AA156" s="211" t="s">
        <v>8</v>
      </c>
      <c r="AB156" s="211" t="s">
        <v>8</v>
      </c>
      <c r="AC156" s="211" t="s">
        <v>8</v>
      </c>
      <c r="AD156" s="211" t="s">
        <v>8</v>
      </c>
      <c r="AE156" s="211" t="s">
        <v>8</v>
      </c>
      <c r="AF156" s="211" t="s">
        <v>8</v>
      </c>
      <c r="AG156" s="226" t="s">
        <v>8</v>
      </c>
      <c r="AH156" s="211" t="s">
        <v>8</v>
      </c>
    </row>
    <row r="157" spans="1:34" s="295" customFormat="1" ht="27.95" customHeight="1" x14ac:dyDescent="0.2">
      <c r="A157" s="256" t="s">
        <v>179</v>
      </c>
      <c r="B157" s="211" t="s">
        <v>8</v>
      </c>
      <c r="C157" s="211" t="s">
        <v>8</v>
      </c>
      <c r="D157" s="211" t="s">
        <v>8</v>
      </c>
      <c r="E157" s="211" t="s">
        <v>8</v>
      </c>
      <c r="F157" s="211" t="s">
        <v>8</v>
      </c>
      <c r="G157" s="211" t="s">
        <v>8</v>
      </c>
      <c r="H157" s="211" t="s">
        <v>8</v>
      </c>
      <c r="I157" s="211" t="s">
        <v>8</v>
      </c>
      <c r="J157" s="211" t="s">
        <v>8</v>
      </c>
      <c r="K157" s="211" t="s">
        <v>8</v>
      </c>
      <c r="L157" s="211" t="s">
        <v>8</v>
      </c>
      <c r="M157" s="211" t="s">
        <v>8</v>
      </c>
      <c r="N157" s="211" t="s">
        <v>8</v>
      </c>
      <c r="O157" s="211" t="s">
        <v>8</v>
      </c>
      <c r="P157" s="211" t="s">
        <v>8</v>
      </c>
      <c r="Q157" s="211" t="s">
        <v>8</v>
      </c>
      <c r="R157" s="211" t="s">
        <v>8</v>
      </c>
      <c r="S157" s="211" t="s">
        <v>8</v>
      </c>
      <c r="T157" s="211" t="s">
        <v>8</v>
      </c>
      <c r="U157" s="211" t="s">
        <v>8</v>
      </c>
      <c r="V157" s="211" t="s">
        <v>8</v>
      </c>
      <c r="W157" s="211" t="s">
        <v>8</v>
      </c>
      <c r="X157" s="211" t="s">
        <v>8</v>
      </c>
      <c r="Y157" s="211" t="s">
        <v>8</v>
      </c>
      <c r="Z157" s="211" t="s">
        <v>8</v>
      </c>
      <c r="AA157" s="211" t="s">
        <v>8</v>
      </c>
      <c r="AB157" s="211" t="s">
        <v>8</v>
      </c>
      <c r="AC157" s="211" t="s">
        <v>8</v>
      </c>
      <c r="AD157" s="211" t="s">
        <v>8</v>
      </c>
      <c r="AE157" s="211" t="s">
        <v>8</v>
      </c>
      <c r="AF157" s="211" t="s">
        <v>8</v>
      </c>
      <c r="AG157" s="226" t="s">
        <v>8</v>
      </c>
      <c r="AH157" s="211" t="s">
        <v>8</v>
      </c>
    </row>
    <row r="158" spans="1:34" s="295" customFormat="1" ht="27.95" customHeight="1" x14ac:dyDescent="0.2">
      <c r="A158" s="256" t="str">
        <f>[3]г.Аксу!$A$156</f>
        <v>Основные средства в экономике  по первоначальной стоимости (на конец года), млн. тенге</v>
      </c>
      <c r="B158" s="211"/>
      <c r="C158" s="211"/>
      <c r="D158" s="211"/>
      <c r="E158" s="211" t="s">
        <v>8</v>
      </c>
      <c r="F158" s="211" t="s">
        <v>8</v>
      </c>
      <c r="G158" s="211" t="s">
        <v>8</v>
      </c>
      <c r="H158" s="211" t="s">
        <v>8</v>
      </c>
      <c r="I158" s="211" t="s">
        <v>8</v>
      </c>
      <c r="J158" s="211" t="s">
        <v>8</v>
      </c>
      <c r="K158" s="211" t="s">
        <v>8</v>
      </c>
      <c r="L158" s="211" t="s">
        <v>8</v>
      </c>
      <c r="M158" s="211" t="s">
        <v>8</v>
      </c>
      <c r="N158" s="211" t="s">
        <v>8</v>
      </c>
      <c r="O158" s="211" t="s">
        <v>8</v>
      </c>
      <c r="P158" s="211" t="s">
        <v>8</v>
      </c>
      <c r="Q158" s="211" t="s">
        <v>8</v>
      </c>
      <c r="R158" s="211" t="s">
        <v>8</v>
      </c>
      <c r="S158" s="211" t="s">
        <v>8</v>
      </c>
      <c r="T158" s="211" t="s">
        <v>8</v>
      </c>
      <c r="U158" s="242">
        <v>402521.5</v>
      </c>
      <c r="V158" s="242">
        <v>427666.3</v>
      </c>
      <c r="W158" s="242">
        <v>464678.5</v>
      </c>
      <c r="X158" s="242">
        <v>562960.4</v>
      </c>
      <c r="Y158" s="242">
        <v>918120.2</v>
      </c>
      <c r="Z158" s="242">
        <v>939512</v>
      </c>
      <c r="AA158" s="242">
        <v>906515.5</v>
      </c>
      <c r="AB158" s="242">
        <v>919893.8</v>
      </c>
      <c r="AC158" s="242">
        <v>1041733</v>
      </c>
      <c r="AD158" s="242">
        <v>1089558.6000000001</v>
      </c>
      <c r="AE158" s="242">
        <v>1069974.2</v>
      </c>
      <c r="AF158" s="242">
        <v>1164946.3999999999</v>
      </c>
      <c r="AG158" s="621">
        <v>1197713.2039999999</v>
      </c>
      <c r="AH158" s="765" t="s">
        <v>4</v>
      </c>
    </row>
    <row r="159" spans="1:34" s="321" customFormat="1" x14ac:dyDescent="0.2">
      <c r="A159" s="423" t="s">
        <v>181</v>
      </c>
      <c r="B159" s="808"/>
      <c r="C159" s="808"/>
      <c r="D159" s="808"/>
      <c r="E159" s="808"/>
      <c r="F159" s="808"/>
      <c r="G159" s="808"/>
      <c r="H159" s="808"/>
      <c r="I159" s="808"/>
      <c r="J159" s="808"/>
      <c r="K159" s="808"/>
      <c r="L159" s="808"/>
      <c r="M159" s="808"/>
      <c r="N159" s="808"/>
      <c r="O159" s="808"/>
      <c r="P159" s="808"/>
      <c r="Q159" s="808"/>
      <c r="R159" s="808"/>
      <c r="S159" s="808"/>
      <c r="T159" s="808"/>
      <c r="U159" s="808"/>
      <c r="V159" s="808"/>
      <c r="W159" s="423"/>
      <c r="X159" s="423"/>
      <c r="Y159" s="423"/>
      <c r="Z159" s="423"/>
      <c r="AA159" s="423"/>
      <c r="AB159" s="423"/>
      <c r="AC159" s="423"/>
      <c r="AD159" s="423"/>
      <c r="AE159" s="423"/>
      <c r="AF159" s="423"/>
      <c r="AG159" s="832"/>
      <c r="AH159" s="791"/>
    </row>
    <row r="160" spans="1:34" s="295" customFormat="1" ht="22.5" x14ac:dyDescent="0.2">
      <c r="A160" s="419" t="s">
        <v>518</v>
      </c>
      <c r="B160" s="301" t="s">
        <v>8</v>
      </c>
      <c r="C160" s="301" t="s">
        <v>8</v>
      </c>
      <c r="D160" s="301" t="s">
        <v>8</v>
      </c>
      <c r="E160" s="301" t="s">
        <v>8</v>
      </c>
      <c r="F160" s="301" t="s">
        <v>8</v>
      </c>
      <c r="G160" s="301" t="s">
        <v>8</v>
      </c>
      <c r="H160" s="301" t="s">
        <v>8</v>
      </c>
      <c r="I160" s="301" t="s">
        <v>8</v>
      </c>
      <c r="J160" s="301" t="s">
        <v>8</v>
      </c>
      <c r="K160" s="301" t="s">
        <v>8</v>
      </c>
      <c r="L160" s="301" t="s">
        <v>8</v>
      </c>
      <c r="M160" s="301" t="s">
        <v>8</v>
      </c>
      <c r="N160" s="301" t="s">
        <v>8</v>
      </c>
      <c r="O160" s="301" t="s">
        <v>8</v>
      </c>
      <c r="P160" s="301" t="s">
        <v>8</v>
      </c>
      <c r="Q160" s="301" t="s">
        <v>8</v>
      </c>
      <c r="R160" s="301" t="s">
        <v>8</v>
      </c>
      <c r="S160" s="301" t="s">
        <v>8</v>
      </c>
      <c r="T160" s="301" t="s">
        <v>8</v>
      </c>
      <c r="U160" s="301" t="s">
        <v>8</v>
      </c>
      <c r="V160" s="301" t="s">
        <v>8</v>
      </c>
      <c r="W160" s="287" t="s">
        <v>8</v>
      </c>
      <c r="X160" s="347">
        <v>38974</v>
      </c>
      <c r="Y160" s="347">
        <v>24375.4</v>
      </c>
      <c r="Z160" s="347">
        <v>21334</v>
      </c>
      <c r="AA160" s="347">
        <v>50906.6</v>
      </c>
      <c r="AB160" s="347">
        <v>53679.4</v>
      </c>
      <c r="AC160" s="781">
        <v>59158.1</v>
      </c>
      <c r="AD160" s="781">
        <v>63204.9</v>
      </c>
      <c r="AE160" s="781">
        <v>64184.5</v>
      </c>
      <c r="AF160" s="781">
        <v>71834.8</v>
      </c>
      <c r="AG160" s="833">
        <v>92366.3</v>
      </c>
      <c r="AH160" s="765" t="s">
        <v>4</v>
      </c>
    </row>
    <row r="161" spans="1:34" s="295" customFormat="1" ht="16.5" customHeight="1" x14ac:dyDescent="0.2">
      <c r="A161" s="210" t="s">
        <v>175</v>
      </c>
      <c r="B161" s="336"/>
      <c r="C161" s="242" t="s">
        <v>8</v>
      </c>
      <c r="D161" s="242" t="s">
        <v>8</v>
      </c>
      <c r="E161" s="242" t="s">
        <v>8</v>
      </c>
      <c r="F161" s="242" t="s">
        <v>8</v>
      </c>
      <c r="G161" s="242" t="s">
        <v>8</v>
      </c>
      <c r="H161" s="242" t="s">
        <v>8</v>
      </c>
      <c r="I161" s="242" t="s">
        <v>8</v>
      </c>
      <c r="J161" s="242" t="s">
        <v>8</v>
      </c>
      <c r="K161" s="242" t="s">
        <v>8</v>
      </c>
      <c r="L161" s="242" t="s">
        <v>8</v>
      </c>
      <c r="M161" s="242" t="s">
        <v>8</v>
      </c>
      <c r="N161" s="242" t="s">
        <v>8</v>
      </c>
      <c r="O161" s="242" t="s">
        <v>8</v>
      </c>
      <c r="P161" s="242" t="s">
        <v>8</v>
      </c>
      <c r="Q161" s="336"/>
      <c r="R161" s="336"/>
      <c r="S161" s="336"/>
      <c r="T161" s="336"/>
      <c r="U161" s="242" t="s">
        <v>8</v>
      </c>
      <c r="V161" s="242" t="s">
        <v>8</v>
      </c>
      <c r="W161" s="242" t="s">
        <v>8</v>
      </c>
      <c r="X161" s="242" t="s">
        <v>8</v>
      </c>
      <c r="Y161" s="242">
        <v>58.429350337479676</v>
      </c>
      <c r="Z161" s="242">
        <v>133.07042128189693</v>
      </c>
      <c r="AA161" s="242">
        <v>125.11083115574453</v>
      </c>
      <c r="AB161" s="242">
        <v>97.455406594563655</v>
      </c>
      <c r="AC161" s="391">
        <v>104.46093094822244</v>
      </c>
      <c r="AD161" s="391">
        <v>101.46324695066377</v>
      </c>
      <c r="AE161" s="391">
        <v>94.640978180470569</v>
      </c>
      <c r="AF161" s="391">
        <v>103.82117637393489</v>
      </c>
      <c r="AG161" s="621">
        <v>112.39647996675781</v>
      </c>
      <c r="AH161" s="765" t="s">
        <v>4</v>
      </c>
    </row>
    <row r="162" spans="1:34" s="834" customFormat="1" ht="12.75" x14ac:dyDescent="0.2">
      <c r="A162" s="1487" t="s">
        <v>313</v>
      </c>
      <c r="B162" s="1487"/>
      <c r="C162" s="1487"/>
      <c r="D162" s="1487"/>
      <c r="E162" s="1487"/>
      <c r="F162" s="1487"/>
      <c r="G162" s="1487"/>
      <c r="H162" s="1487"/>
      <c r="I162" s="1487"/>
      <c r="J162" s="1487"/>
      <c r="K162" s="1487"/>
      <c r="L162" s="1487"/>
      <c r="M162" s="1487"/>
      <c r="N162" s="1487"/>
      <c r="O162" s="1487"/>
      <c r="P162" s="1487"/>
      <c r="Q162" s="1487"/>
      <c r="R162" s="1487"/>
      <c r="S162" s="1487"/>
      <c r="T162" s="1487"/>
      <c r="U162" s="1487"/>
      <c r="V162" s="1487"/>
      <c r="W162" s="1487"/>
      <c r="X162" s="1487"/>
      <c r="Y162" s="1487"/>
      <c r="Z162" s="1487"/>
      <c r="AA162" s="1487"/>
      <c r="AB162" s="1487"/>
    </row>
    <row r="163" spans="1:34" s="834" customFormat="1" ht="12.75" x14ac:dyDescent="0.2">
      <c r="A163" s="1487" t="s">
        <v>314</v>
      </c>
      <c r="B163" s="1487"/>
      <c r="C163" s="1487"/>
      <c r="D163" s="1487"/>
      <c r="E163" s="1487"/>
      <c r="F163" s="1487"/>
      <c r="G163" s="1487"/>
      <c r="H163" s="1487"/>
      <c r="I163" s="1487"/>
      <c r="J163" s="1487"/>
      <c r="K163" s="1487"/>
      <c r="L163" s="1487"/>
      <c r="M163" s="1487"/>
      <c r="N163" s="1487"/>
      <c r="O163" s="1487"/>
      <c r="P163" s="1487"/>
      <c r="Q163" s="1487"/>
      <c r="R163" s="1487"/>
      <c r="S163" s="1487"/>
      <c r="T163" s="1487"/>
      <c r="U163" s="1487"/>
      <c r="V163" s="1487"/>
      <c r="W163" s="1487"/>
      <c r="X163" s="1487"/>
      <c r="Y163" s="1487"/>
      <c r="Z163" s="1487"/>
      <c r="AA163" s="1487"/>
      <c r="AB163" s="1487"/>
    </row>
    <row r="164" spans="1:34" s="834" customFormat="1" ht="12.75" x14ac:dyDescent="0.2">
      <c r="A164" s="1487" t="s">
        <v>315</v>
      </c>
      <c r="B164" s="1487"/>
      <c r="C164" s="1487"/>
      <c r="D164" s="1487"/>
      <c r="E164" s="1487"/>
      <c r="F164" s="1487"/>
      <c r="G164" s="1487"/>
      <c r="H164" s="1487"/>
      <c r="I164" s="1487"/>
      <c r="J164" s="1487"/>
      <c r="K164" s="1487"/>
      <c r="L164" s="1487"/>
      <c r="M164" s="1487"/>
      <c r="N164" s="1487"/>
      <c r="O164" s="1487"/>
      <c r="P164" s="1487"/>
      <c r="Q164" s="1487"/>
      <c r="R164" s="1487"/>
      <c r="S164" s="1487"/>
      <c r="T164" s="1487"/>
      <c r="U164" s="1487"/>
      <c r="V164" s="1487"/>
      <c r="W164" s="1487"/>
      <c r="X164" s="1487"/>
      <c r="Y164" s="1487"/>
      <c r="Z164" s="1487"/>
      <c r="AA164" s="1487"/>
      <c r="AB164" s="1487"/>
    </row>
    <row r="165" spans="1:34" s="394" customFormat="1" ht="39" customHeight="1" x14ac:dyDescent="0.2">
      <c r="A165" s="1488" t="s">
        <v>316</v>
      </c>
      <c r="B165" s="1489"/>
      <c r="C165" s="1489"/>
      <c r="D165" s="1489"/>
      <c r="E165" s="1489"/>
      <c r="F165" s="1489"/>
      <c r="G165" s="1489"/>
      <c r="H165" s="1489"/>
      <c r="I165" s="1489"/>
      <c r="J165" s="1489"/>
      <c r="K165" s="1489"/>
      <c r="L165" s="1489"/>
      <c r="M165" s="1489"/>
      <c r="N165" s="434"/>
      <c r="O165" s="434"/>
      <c r="P165" s="434"/>
      <c r="Q165" s="434"/>
      <c r="R165" s="434"/>
      <c r="S165" s="434"/>
      <c r="T165" s="434"/>
      <c r="U165" s="434"/>
      <c r="V165" s="434"/>
      <c r="W165" s="434"/>
      <c r="X165" s="434"/>
      <c r="Y165" s="434"/>
      <c r="Z165" s="434"/>
      <c r="AA165" s="434"/>
      <c r="AB165" s="434"/>
    </row>
    <row r="166" spans="1:34" s="295" customFormat="1" x14ac:dyDescent="0.2">
      <c r="A166" s="1490" t="s">
        <v>260</v>
      </c>
      <c r="B166" s="1490"/>
      <c r="C166" s="1490"/>
      <c r="D166" s="1490"/>
      <c r="E166" s="1490"/>
      <c r="F166" s="1490"/>
      <c r="G166" s="1490"/>
      <c r="H166" s="1490"/>
      <c r="I166" s="1490"/>
      <c r="J166" s="1490"/>
      <c r="K166" s="1490"/>
      <c r="L166" s="1490"/>
      <c r="M166" s="1490"/>
      <c r="N166" s="1490"/>
      <c r="O166" s="1490"/>
      <c r="P166" s="1490"/>
      <c r="Q166" s="1490"/>
      <c r="R166" s="1490"/>
      <c r="S166" s="1490"/>
      <c r="T166" s="1490"/>
      <c r="U166" s="1490"/>
      <c r="V166" s="1490"/>
      <c r="W166" s="1490"/>
      <c r="X166" s="1490"/>
      <c r="Y166" s="1490"/>
      <c r="Z166" s="1490"/>
      <c r="AA166" s="1490"/>
      <c r="AB166" s="1490"/>
    </row>
    <row r="167" spans="1:34" ht="12.75" x14ac:dyDescent="0.2">
      <c r="A167" s="398" t="s">
        <v>522</v>
      </c>
      <c r="B167" s="205"/>
      <c r="C167" s="20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</row>
    <row r="168" spans="1:34" ht="12.75" x14ac:dyDescent="0.2">
      <c r="A168" s="398" t="s">
        <v>532</v>
      </c>
      <c r="B168" s="402"/>
      <c r="C168" s="402"/>
      <c r="D168" s="402"/>
      <c r="E168" s="402"/>
      <c r="F168" s="402"/>
      <c r="G168" s="402"/>
      <c r="H168" s="402"/>
      <c r="I168" s="402"/>
      <c r="J168" s="402"/>
      <c r="K168" s="402"/>
      <c r="L168" s="402"/>
      <c r="M168" s="402"/>
      <c r="N168" s="402"/>
      <c r="O168" s="402"/>
      <c r="P168" s="402"/>
      <c r="Q168" s="402"/>
      <c r="R168" s="402"/>
      <c r="S168" s="402"/>
      <c r="T168" s="402"/>
      <c r="U168" s="205"/>
      <c r="V168" s="205"/>
      <c r="W168" s="205"/>
      <c r="X168" s="205"/>
      <c r="Y168" s="205"/>
      <c r="Z168" s="205"/>
      <c r="AA168" s="205"/>
      <c r="AB168" s="205"/>
    </row>
    <row r="169" spans="1:34" x14ac:dyDescent="0.2">
      <c r="A169" s="399" t="s">
        <v>319</v>
      </c>
      <c r="B169" s="399"/>
      <c r="C169" s="399"/>
      <c r="D169" s="399"/>
      <c r="E169" s="399"/>
      <c r="F169" s="399"/>
      <c r="G169" s="399"/>
      <c r="H169" s="399"/>
      <c r="I169" s="399"/>
      <c r="J169" s="399"/>
      <c r="K169" s="399"/>
      <c r="L169" s="399"/>
      <c r="M169" s="399"/>
      <c r="N169" s="399"/>
      <c r="O169" s="399"/>
      <c r="P169" s="399"/>
      <c r="Q169" s="399"/>
      <c r="R169" s="399"/>
      <c r="S169" s="399"/>
      <c r="T169" s="399"/>
      <c r="U169" s="442"/>
      <c r="V169" s="442"/>
      <c r="W169" s="442"/>
      <c r="X169" s="399"/>
      <c r="Y169" s="399"/>
      <c r="Z169" s="442"/>
      <c r="AA169" s="442"/>
      <c r="AB169" s="442"/>
    </row>
    <row r="170" spans="1:34" x14ac:dyDescent="0.2">
      <c r="A170" s="1484" t="s">
        <v>320</v>
      </c>
      <c r="B170" s="1484"/>
      <c r="C170" s="1484"/>
      <c r="D170" s="1484"/>
      <c r="E170" s="1484"/>
      <c r="F170" s="1484"/>
      <c r="G170" s="1484"/>
      <c r="H170" s="1484"/>
      <c r="I170" s="1484"/>
      <c r="J170" s="1484"/>
      <c r="K170" s="1484"/>
      <c r="L170" s="1484"/>
      <c r="M170" s="1484"/>
      <c r="N170" s="1484"/>
      <c r="O170" s="1484"/>
      <c r="P170" s="1484"/>
      <c r="Q170" s="1484"/>
      <c r="R170" s="1484"/>
      <c r="S170" s="1484"/>
      <c r="T170" s="1484"/>
      <c r="U170" s="1484"/>
      <c r="V170" s="1484"/>
      <c r="W170" s="1484"/>
      <c r="X170" s="1484"/>
      <c r="Y170" s="1484"/>
      <c r="Z170" s="1484"/>
      <c r="AA170" s="1484"/>
      <c r="AB170" s="1484"/>
    </row>
  </sheetData>
  <mergeCells count="7">
    <mergeCell ref="A170:AB170"/>
    <mergeCell ref="A1:Y1"/>
    <mergeCell ref="A162:AB162"/>
    <mergeCell ref="A163:AB163"/>
    <mergeCell ref="A164:AB164"/>
    <mergeCell ref="A165:M165"/>
    <mergeCell ref="A166:AB16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0DB1F-3616-413C-A60E-C17D1D9856AD}">
  <dimension ref="A1:AI170"/>
  <sheetViews>
    <sheetView workbookViewId="0">
      <pane xSplit="1" ySplit="2" topLeftCell="AE3" activePane="bottomRight" state="frozen"/>
      <selection pane="topRight" activeCell="B1" sqref="B1"/>
      <selection pane="bottomLeft" activeCell="A3" sqref="A3"/>
      <selection pane="bottomRight" activeCell="AF26" sqref="AF26"/>
    </sheetView>
  </sheetViews>
  <sheetFormatPr defaultRowHeight="11.25" x14ac:dyDescent="0.2"/>
  <cols>
    <col min="1" max="1" width="42" style="1470" customWidth="1"/>
    <col min="2" max="20" width="8.5703125" style="1470" customWidth="1"/>
    <col min="21" max="23" width="8.5703125" style="7" customWidth="1"/>
    <col min="24" max="25" width="8.5703125" style="198" customWidth="1"/>
    <col min="26" max="28" width="8.5703125" style="7" customWidth="1"/>
    <col min="29" max="33" width="9.140625" style="27" bestFit="1"/>
    <col min="34" max="34" width="9.5703125" style="27" customWidth="1"/>
    <col min="35" max="256" width="9.140625" style="27"/>
    <col min="257" max="257" width="42" style="27" customWidth="1"/>
    <col min="258" max="284" width="8.5703125" style="27" customWidth="1"/>
    <col min="285" max="289" width="9.140625" style="27" bestFit="1"/>
    <col min="290" max="290" width="9.5703125" style="27" customWidth="1"/>
    <col min="291" max="512" width="9.140625" style="27"/>
    <col min="513" max="513" width="42" style="27" customWidth="1"/>
    <col min="514" max="540" width="8.5703125" style="27" customWidth="1"/>
    <col min="541" max="545" width="9.140625" style="27" bestFit="1"/>
    <col min="546" max="546" width="9.5703125" style="27" customWidth="1"/>
    <col min="547" max="768" width="9.140625" style="27"/>
    <col min="769" max="769" width="42" style="27" customWidth="1"/>
    <col min="770" max="796" width="8.5703125" style="27" customWidth="1"/>
    <col min="797" max="801" width="9.140625" style="27" bestFit="1"/>
    <col min="802" max="802" width="9.5703125" style="27" customWidth="1"/>
    <col min="803" max="1024" width="9.140625" style="27"/>
    <col min="1025" max="1025" width="42" style="27" customWidth="1"/>
    <col min="1026" max="1052" width="8.5703125" style="27" customWidth="1"/>
    <col min="1053" max="1057" width="9.140625" style="27" bestFit="1"/>
    <col min="1058" max="1058" width="9.5703125" style="27" customWidth="1"/>
    <col min="1059" max="1280" width="9.140625" style="27"/>
    <col min="1281" max="1281" width="42" style="27" customWidth="1"/>
    <col min="1282" max="1308" width="8.5703125" style="27" customWidth="1"/>
    <col min="1309" max="1313" width="9.140625" style="27" bestFit="1"/>
    <col min="1314" max="1314" width="9.5703125" style="27" customWidth="1"/>
    <col min="1315" max="1536" width="9.140625" style="27"/>
    <col min="1537" max="1537" width="42" style="27" customWidth="1"/>
    <col min="1538" max="1564" width="8.5703125" style="27" customWidth="1"/>
    <col min="1565" max="1569" width="9.140625" style="27" bestFit="1"/>
    <col min="1570" max="1570" width="9.5703125" style="27" customWidth="1"/>
    <col min="1571" max="1792" width="9.140625" style="27"/>
    <col min="1793" max="1793" width="42" style="27" customWidth="1"/>
    <col min="1794" max="1820" width="8.5703125" style="27" customWidth="1"/>
    <col min="1821" max="1825" width="9.140625" style="27" bestFit="1"/>
    <col min="1826" max="1826" width="9.5703125" style="27" customWidth="1"/>
    <col min="1827" max="2048" width="9.140625" style="27"/>
    <col min="2049" max="2049" width="42" style="27" customWidth="1"/>
    <col min="2050" max="2076" width="8.5703125" style="27" customWidth="1"/>
    <col min="2077" max="2081" width="9.140625" style="27" bestFit="1"/>
    <col min="2082" max="2082" width="9.5703125" style="27" customWidth="1"/>
    <col min="2083" max="2304" width="9.140625" style="27"/>
    <col min="2305" max="2305" width="42" style="27" customWidth="1"/>
    <col min="2306" max="2332" width="8.5703125" style="27" customWidth="1"/>
    <col min="2333" max="2337" width="9.140625" style="27" bestFit="1"/>
    <col min="2338" max="2338" width="9.5703125" style="27" customWidth="1"/>
    <col min="2339" max="2560" width="9.140625" style="27"/>
    <col min="2561" max="2561" width="42" style="27" customWidth="1"/>
    <col min="2562" max="2588" width="8.5703125" style="27" customWidth="1"/>
    <col min="2589" max="2593" width="9.140625" style="27" bestFit="1"/>
    <col min="2594" max="2594" width="9.5703125" style="27" customWidth="1"/>
    <col min="2595" max="2816" width="9.140625" style="27"/>
    <col min="2817" max="2817" width="42" style="27" customWidth="1"/>
    <col min="2818" max="2844" width="8.5703125" style="27" customWidth="1"/>
    <col min="2845" max="2849" width="9.140625" style="27" bestFit="1"/>
    <col min="2850" max="2850" width="9.5703125" style="27" customWidth="1"/>
    <col min="2851" max="3072" width="9.140625" style="27"/>
    <col min="3073" max="3073" width="42" style="27" customWidth="1"/>
    <col min="3074" max="3100" width="8.5703125" style="27" customWidth="1"/>
    <col min="3101" max="3105" width="9.140625" style="27" bestFit="1"/>
    <col min="3106" max="3106" width="9.5703125" style="27" customWidth="1"/>
    <col min="3107" max="3328" width="9.140625" style="27"/>
    <col min="3329" max="3329" width="42" style="27" customWidth="1"/>
    <col min="3330" max="3356" width="8.5703125" style="27" customWidth="1"/>
    <col min="3357" max="3361" width="9.140625" style="27" bestFit="1"/>
    <col min="3362" max="3362" width="9.5703125" style="27" customWidth="1"/>
    <col min="3363" max="3584" width="9.140625" style="27"/>
    <col min="3585" max="3585" width="42" style="27" customWidth="1"/>
    <col min="3586" max="3612" width="8.5703125" style="27" customWidth="1"/>
    <col min="3613" max="3617" width="9.140625" style="27" bestFit="1"/>
    <col min="3618" max="3618" width="9.5703125" style="27" customWidth="1"/>
    <col min="3619" max="3840" width="9.140625" style="27"/>
    <col min="3841" max="3841" width="42" style="27" customWidth="1"/>
    <col min="3842" max="3868" width="8.5703125" style="27" customWidth="1"/>
    <col min="3869" max="3873" width="9.140625" style="27" bestFit="1"/>
    <col min="3874" max="3874" width="9.5703125" style="27" customWidth="1"/>
    <col min="3875" max="4096" width="9.140625" style="27"/>
    <col min="4097" max="4097" width="42" style="27" customWidth="1"/>
    <col min="4098" max="4124" width="8.5703125" style="27" customWidth="1"/>
    <col min="4125" max="4129" width="9.140625" style="27" bestFit="1"/>
    <col min="4130" max="4130" width="9.5703125" style="27" customWidth="1"/>
    <col min="4131" max="4352" width="9.140625" style="27"/>
    <col min="4353" max="4353" width="42" style="27" customWidth="1"/>
    <col min="4354" max="4380" width="8.5703125" style="27" customWidth="1"/>
    <col min="4381" max="4385" width="9.140625" style="27" bestFit="1"/>
    <col min="4386" max="4386" width="9.5703125" style="27" customWidth="1"/>
    <col min="4387" max="4608" width="9.140625" style="27"/>
    <col min="4609" max="4609" width="42" style="27" customWidth="1"/>
    <col min="4610" max="4636" width="8.5703125" style="27" customWidth="1"/>
    <col min="4637" max="4641" width="9.140625" style="27" bestFit="1"/>
    <col min="4642" max="4642" width="9.5703125" style="27" customWidth="1"/>
    <col min="4643" max="4864" width="9.140625" style="27"/>
    <col min="4865" max="4865" width="42" style="27" customWidth="1"/>
    <col min="4866" max="4892" width="8.5703125" style="27" customWidth="1"/>
    <col min="4893" max="4897" width="9.140625" style="27" bestFit="1"/>
    <col min="4898" max="4898" width="9.5703125" style="27" customWidth="1"/>
    <col min="4899" max="5120" width="9.140625" style="27"/>
    <col min="5121" max="5121" width="42" style="27" customWidth="1"/>
    <col min="5122" max="5148" width="8.5703125" style="27" customWidth="1"/>
    <col min="5149" max="5153" width="9.140625" style="27" bestFit="1"/>
    <col min="5154" max="5154" width="9.5703125" style="27" customWidth="1"/>
    <col min="5155" max="5376" width="9.140625" style="27"/>
    <col min="5377" max="5377" width="42" style="27" customWidth="1"/>
    <col min="5378" max="5404" width="8.5703125" style="27" customWidth="1"/>
    <col min="5405" max="5409" width="9.140625" style="27" bestFit="1"/>
    <col min="5410" max="5410" width="9.5703125" style="27" customWidth="1"/>
    <col min="5411" max="5632" width="9.140625" style="27"/>
    <col min="5633" max="5633" width="42" style="27" customWidth="1"/>
    <col min="5634" max="5660" width="8.5703125" style="27" customWidth="1"/>
    <col min="5661" max="5665" width="9.140625" style="27" bestFit="1"/>
    <col min="5666" max="5666" width="9.5703125" style="27" customWidth="1"/>
    <col min="5667" max="5888" width="9.140625" style="27"/>
    <col min="5889" max="5889" width="42" style="27" customWidth="1"/>
    <col min="5890" max="5916" width="8.5703125" style="27" customWidth="1"/>
    <col min="5917" max="5921" width="9.140625" style="27" bestFit="1"/>
    <col min="5922" max="5922" width="9.5703125" style="27" customWidth="1"/>
    <col min="5923" max="6144" width="9.140625" style="27"/>
    <col min="6145" max="6145" width="42" style="27" customWidth="1"/>
    <col min="6146" max="6172" width="8.5703125" style="27" customWidth="1"/>
    <col min="6173" max="6177" width="9.140625" style="27" bestFit="1"/>
    <col min="6178" max="6178" width="9.5703125" style="27" customWidth="1"/>
    <col min="6179" max="6400" width="9.140625" style="27"/>
    <col min="6401" max="6401" width="42" style="27" customWidth="1"/>
    <col min="6402" max="6428" width="8.5703125" style="27" customWidth="1"/>
    <col min="6429" max="6433" width="9.140625" style="27" bestFit="1"/>
    <col min="6434" max="6434" width="9.5703125" style="27" customWidth="1"/>
    <col min="6435" max="6656" width="9.140625" style="27"/>
    <col min="6657" max="6657" width="42" style="27" customWidth="1"/>
    <col min="6658" max="6684" width="8.5703125" style="27" customWidth="1"/>
    <col min="6685" max="6689" width="9.140625" style="27" bestFit="1"/>
    <col min="6690" max="6690" width="9.5703125" style="27" customWidth="1"/>
    <col min="6691" max="6912" width="9.140625" style="27"/>
    <col min="6913" max="6913" width="42" style="27" customWidth="1"/>
    <col min="6914" max="6940" width="8.5703125" style="27" customWidth="1"/>
    <col min="6941" max="6945" width="9.140625" style="27" bestFit="1"/>
    <col min="6946" max="6946" width="9.5703125" style="27" customWidth="1"/>
    <col min="6947" max="7168" width="9.140625" style="27"/>
    <col min="7169" max="7169" width="42" style="27" customWidth="1"/>
    <col min="7170" max="7196" width="8.5703125" style="27" customWidth="1"/>
    <col min="7197" max="7201" width="9.140625" style="27" bestFit="1"/>
    <col min="7202" max="7202" width="9.5703125" style="27" customWidth="1"/>
    <col min="7203" max="7424" width="9.140625" style="27"/>
    <col min="7425" max="7425" width="42" style="27" customWidth="1"/>
    <col min="7426" max="7452" width="8.5703125" style="27" customWidth="1"/>
    <col min="7453" max="7457" width="9.140625" style="27" bestFit="1"/>
    <col min="7458" max="7458" width="9.5703125" style="27" customWidth="1"/>
    <col min="7459" max="7680" width="9.140625" style="27"/>
    <col min="7681" max="7681" width="42" style="27" customWidth="1"/>
    <col min="7682" max="7708" width="8.5703125" style="27" customWidth="1"/>
    <col min="7709" max="7713" width="9.140625" style="27" bestFit="1"/>
    <col min="7714" max="7714" width="9.5703125" style="27" customWidth="1"/>
    <col min="7715" max="7936" width="9.140625" style="27"/>
    <col min="7937" max="7937" width="42" style="27" customWidth="1"/>
    <col min="7938" max="7964" width="8.5703125" style="27" customWidth="1"/>
    <col min="7965" max="7969" width="9.140625" style="27" bestFit="1"/>
    <col min="7970" max="7970" width="9.5703125" style="27" customWidth="1"/>
    <col min="7971" max="8192" width="9.140625" style="27"/>
    <col min="8193" max="8193" width="42" style="27" customWidth="1"/>
    <col min="8194" max="8220" width="8.5703125" style="27" customWidth="1"/>
    <col min="8221" max="8225" width="9.140625" style="27" bestFit="1"/>
    <col min="8226" max="8226" width="9.5703125" style="27" customWidth="1"/>
    <col min="8227" max="8448" width="9.140625" style="27"/>
    <col min="8449" max="8449" width="42" style="27" customWidth="1"/>
    <col min="8450" max="8476" width="8.5703125" style="27" customWidth="1"/>
    <col min="8477" max="8481" width="9.140625" style="27" bestFit="1"/>
    <col min="8482" max="8482" width="9.5703125" style="27" customWidth="1"/>
    <col min="8483" max="8704" width="9.140625" style="27"/>
    <col min="8705" max="8705" width="42" style="27" customWidth="1"/>
    <col min="8706" max="8732" width="8.5703125" style="27" customWidth="1"/>
    <col min="8733" max="8737" width="9.140625" style="27" bestFit="1"/>
    <col min="8738" max="8738" width="9.5703125" style="27" customWidth="1"/>
    <col min="8739" max="8960" width="9.140625" style="27"/>
    <col min="8961" max="8961" width="42" style="27" customWidth="1"/>
    <col min="8962" max="8988" width="8.5703125" style="27" customWidth="1"/>
    <col min="8989" max="8993" width="9.140625" style="27" bestFit="1"/>
    <col min="8994" max="8994" width="9.5703125" style="27" customWidth="1"/>
    <col min="8995" max="9216" width="9.140625" style="27"/>
    <col min="9217" max="9217" width="42" style="27" customWidth="1"/>
    <col min="9218" max="9244" width="8.5703125" style="27" customWidth="1"/>
    <col min="9245" max="9249" width="9.140625" style="27" bestFit="1"/>
    <col min="9250" max="9250" width="9.5703125" style="27" customWidth="1"/>
    <col min="9251" max="9472" width="9.140625" style="27"/>
    <col min="9473" max="9473" width="42" style="27" customWidth="1"/>
    <col min="9474" max="9500" width="8.5703125" style="27" customWidth="1"/>
    <col min="9501" max="9505" width="9.140625" style="27" bestFit="1"/>
    <col min="9506" max="9506" width="9.5703125" style="27" customWidth="1"/>
    <col min="9507" max="9728" width="9.140625" style="27"/>
    <col min="9729" max="9729" width="42" style="27" customWidth="1"/>
    <col min="9730" max="9756" width="8.5703125" style="27" customWidth="1"/>
    <col min="9757" max="9761" width="9.140625" style="27" bestFit="1"/>
    <col min="9762" max="9762" width="9.5703125" style="27" customWidth="1"/>
    <col min="9763" max="9984" width="9.140625" style="27"/>
    <col min="9985" max="9985" width="42" style="27" customWidth="1"/>
    <col min="9986" max="10012" width="8.5703125" style="27" customWidth="1"/>
    <col min="10013" max="10017" width="9.140625" style="27" bestFit="1"/>
    <col min="10018" max="10018" width="9.5703125" style="27" customWidth="1"/>
    <col min="10019" max="10240" width="9.140625" style="27"/>
    <col min="10241" max="10241" width="42" style="27" customWidth="1"/>
    <col min="10242" max="10268" width="8.5703125" style="27" customWidth="1"/>
    <col min="10269" max="10273" width="9.140625" style="27" bestFit="1"/>
    <col min="10274" max="10274" width="9.5703125" style="27" customWidth="1"/>
    <col min="10275" max="10496" width="9.140625" style="27"/>
    <col min="10497" max="10497" width="42" style="27" customWidth="1"/>
    <col min="10498" max="10524" width="8.5703125" style="27" customWidth="1"/>
    <col min="10525" max="10529" width="9.140625" style="27" bestFit="1"/>
    <col min="10530" max="10530" width="9.5703125" style="27" customWidth="1"/>
    <col min="10531" max="10752" width="9.140625" style="27"/>
    <col min="10753" max="10753" width="42" style="27" customWidth="1"/>
    <col min="10754" max="10780" width="8.5703125" style="27" customWidth="1"/>
    <col min="10781" max="10785" width="9.140625" style="27" bestFit="1"/>
    <col min="10786" max="10786" width="9.5703125" style="27" customWidth="1"/>
    <col min="10787" max="11008" width="9.140625" style="27"/>
    <col min="11009" max="11009" width="42" style="27" customWidth="1"/>
    <col min="11010" max="11036" width="8.5703125" style="27" customWidth="1"/>
    <col min="11037" max="11041" width="9.140625" style="27" bestFit="1"/>
    <col min="11042" max="11042" width="9.5703125" style="27" customWidth="1"/>
    <col min="11043" max="11264" width="9.140625" style="27"/>
    <col min="11265" max="11265" width="42" style="27" customWidth="1"/>
    <col min="11266" max="11292" width="8.5703125" style="27" customWidth="1"/>
    <col min="11293" max="11297" width="9.140625" style="27" bestFit="1"/>
    <col min="11298" max="11298" width="9.5703125" style="27" customWidth="1"/>
    <col min="11299" max="11520" width="9.140625" style="27"/>
    <col min="11521" max="11521" width="42" style="27" customWidth="1"/>
    <col min="11522" max="11548" width="8.5703125" style="27" customWidth="1"/>
    <col min="11549" max="11553" width="9.140625" style="27" bestFit="1"/>
    <col min="11554" max="11554" width="9.5703125" style="27" customWidth="1"/>
    <col min="11555" max="11776" width="9.140625" style="27"/>
    <col min="11777" max="11777" width="42" style="27" customWidth="1"/>
    <col min="11778" max="11804" width="8.5703125" style="27" customWidth="1"/>
    <col min="11805" max="11809" width="9.140625" style="27" bestFit="1"/>
    <col min="11810" max="11810" width="9.5703125" style="27" customWidth="1"/>
    <col min="11811" max="12032" width="9.140625" style="27"/>
    <col min="12033" max="12033" width="42" style="27" customWidth="1"/>
    <col min="12034" max="12060" width="8.5703125" style="27" customWidth="1"/>
    <col min="12061" max="12065" width="9.140625" style="27" bestFit="1"/>
    <col min="12066" max="12066" width="9.5703125" style="27" customWidth="1"/>
    <col min="12067" max="12288" width="9.140625" style="27"/>
    <col min="12289" max="12289" width="42" style="27" customWidth="1"/>
    <col min="12290" max="12316" width="8.5703125" style="27" customWidth="1"/>
    <col min="12317" max="12321" width="9.140625" style="27" bestFit="1"/>
    <col min="12322" max="12322" width="9.5703125" style="27" customWidth="1"/>
    <col min="12323" max="12544" width="9.140625" style="27"/>
    <col min="12545" max="12545" width="42" style="27" customWidth="1"/>
    <col min="12546" max="12572" width="8.5703125" style="27" customWidth="1"/>
    <col min="12573" max="12577" width="9.140625" style="27" bestFit="1"/>
    <col min="12578" max="12578" width="9.5703125" style="27" customWidth="1"/>
    <col min="12579" max="12800" width="9.140625" style="27"/>
    <col min="12801" max="12801" width="42" style="27" customWidth="1"/>
    <col min="12802" max="12828" width="8.5703125" style="27" customWidth="1"/>
    <col min="12829" max="12833" width="9.140625" style="27" bestFit="1"/>
    <col min="12834" max="12834" width="9.5703125" style="27" customWidth="1"/>
    <col min="12835" max="13056" width="9.140625" style="27"/>
    <col min="13057" max="13057" width="42" style="27" customWidth="1"/>
    <col min="13058" max="13084" width="8.5703125" style="27" customWidth="1"/>
    <col min="13085" max="13089" width="9.140625" style="27" bestFit="1"/>
    <col min="13090" max="13090" width="9.5703125" style="27" customWidth="1"/>
    <col min="13091" max="13312" width="9.140625" style="27"/>
    <col min="13313" max="13313" width="42" style="27" customWidth="1"/>
    <col min="13314" max="13340" width="8.5703125" style="27" customWidth="1"/>
    <col min="13341" max="13345" width="9.140625" style="27" bestFit="1"/>
    <col min="13346" max="13346" width="9.5703125" style="27" customWidth="1"/>
    <col min="13347" max="13568" width="9.140625" style="27"/>
    <col min="13569" max="13569" width="42" style="27" customWidth="1"/>
    <col min="13570" max="13596" width="8.5703125" style="27" customWidth="1"/>
    <col min="13597" max="13601" width="9.140625" style="27" bestFit="1"/>
    <col min="13602" max="13602" width="9.5703125" style="27" customWidth="1"/>
    <col min="13603" max="13824" width="9.140625" style="27"/>
    <col min="13825" max="13825" width="42" style="27" customWidth="1"/>
    <col min="13826" max="13852" width="8.5703125" style="27" customWidth="1"/>
    <col min="13853" max="13857" width="9.140625" style="27" bestFit="1"/>
    <col min="13858" max="13858" width="9.5703125" style="27" customWidth="1"/>
    <col min="13859" max="14080" width="9.140625" style="27"/>
    <col min="14081" max="14081" width="42" style="27" customWidth="1"/>
    <col min="14082" max="14108" width="8.5703125" style="27" customWidth="1"/>
    <col min="14109" max="14113" width="9.140625" style="27" bestFit="1"/>
    <col min="14114" max="14114" width="9.5703125" style="27" customWidth="1"/>
    <col min="14115" max="14336" width="9.140625" style="27"/>
    <col min="14337" max="14337" width="42" style="27" customWidth="1"/>
    <col min="14338" max="14364" width="8.5703125" style="27" customWidth="1"/>
    <col min="14365" max="14369" width="9.140625" style="27" bestFit="1"/>
    <col min="14370" max="14370" width="9.5703125" style="27" customWidth="1"/>
    <col min="14371" max="14592" width="9.140625" style="27"/>
    <col min="14593" max="14593" width="42" style="27" customWidth="1"/>
    <col min="14594" max="14620" width="8.5703125" style="27" customWidth="1"/>
    <col min="14621" max="14625" width="9.140625" style="27" bestFit="1"/>
    <col min="14626" max="14626" width="9.5703125" style="27" customWidth="1"/>
    <col min="14627" max="14848" width="9.140625" style="27"/>
    <col min="14849" max="14849" width="42" style="27" customWidth="1"/>
    <col min="14850" max="14876" width="8.5703125" style="27" customWidth="1"/>
    <col min="14877" max="14881" width="9.140625" style="27" bestFit="1"/>
    <col min="14882" max="14882" width="9.5703125" style="27" customWidth="1"/>
    <col min="14883" max="15104" width="9.140625" style="27"/>
    <col min="15105" max="15105" width="42" style="27" customWidth="1"/>
    <col min="15106" max="15132" width="8.5703125" style="27" customWidth="1"/>
    <col min="15133" max="15137" width="9.140625" style="27" bestFit="1"/>
    <col min="15138" max="15138" width="9.5703125" style="27" customWidth="1"/>
    <col min="15139" max="15360" width="9.140625" style="27"/>
    <col min="15361" max="15361" width="42" style="27" customWidth="1"/>
    <col min="15362" max="15388" width="8.5703125" style="27" customWidth="1"/>
    <col min="15389" max="15393" width="9.140625" style="27" bestFit="1"/>
    <col min="15394" max="15394" width="9.5703125" style="27" customWidth="1"/>
    <col min="15395" max="15616" width="9.140625" style="27"/>
    <col min="15617" max="15617" width="42" style="27" customWidth="1"/>
    <col min="15618" max="15644" width="8.5703125" style="27" customWidth="1"/>
    <col min="15645" max="15649" width="9.140625" style="27" bestFit="1"/>
    <col min="15650" max="15650" width="9.5703125" style="27" customWidth="1"/>
    <col min="15651" max="15872" width="9.140625" style="27"/>
    <col min="15873" max="15873" width="42" style="27" customWidth="1"/>
    <col min="15874" max="15900" width="8.5703125" style="27" customWidth="1"/>
    <col min="15901" max="15905" width="9.140625" style="27" bestFit="1"/>
    <col min="15906" max="15906" width="9.5703125" style="27" customWidth="1"/>
    <col min="15907" max="16128" width="9.140625" style="27"/>
    <col min="16129" max="16129" width="42" style="27" customWidth="1"/>
    <col min="16130" max="16156" width="8.5703125" style="27" customWidth="1"/>
    <col min="16157" max="16161" width="9.140625" style="27" bestFit="1"/>
    <col min="16162" max="16162" width="9.5703125" style="27" customWidth="1"/>
    <col min="16163" max="16384" width="9.140625" style="27"/>
  </cols>
  <sheetData>
    <row r="1" spans="1:35" s="686" customFormat="1" ht="15.75" x14ac:dyDescent="0.25">
      <c r="A1" s="1518" t="s">
        <v>860</v>
      </c>
      <c r="B1" s="1518"/>
      <c r="C1" s="1518"/>
      <c r="D1" s="1518"/>
      <c r="E1" s="1518"/>
      <c r="F1" s="1518"/>
      <c r="G1" s="1518"/>
      <c r="H1" s="1518"/>
      <c r="I1" s="1518"/>
      <c r="J1" s="1518"/>
      <c r="K1" s="1518"/>
      <c r="L1" s="1518"/>
      <c r="M1" s="1518"/>
      <c r="N1" s="1518"/>
      <c r="O1" s="1518"/>
      <c r="P1" s="1518"/>
      <c r="Q1" s="1518"/>
      <c r="R1" s="1518"/>
      <c r="S1" s="1518"/>
      <c r="T1" s="1518"/>
      <c r="U1" s="1518"/>
      <c r="V1" s="1518"/>
      <c r="W1" s="1518"/>
      <c r="X1" s="1518"/>
      <c r="Y1" s="1518"/>
    </row>
    <row r="2" spans="1:35" s="1378" customFormat="1" ht="35.25" x14ac:dyDescent="0.2">
      <c r="A2" s="1375"/>
      <c r="B2" s="1368">
        <v>1991</v>
      </c>
      <c r="C2" s="1368">
        <v>1992</v>
      </c>
      <c r="D2" s="1368">
        <v>1993</v>
      </c>
      <c r="E2" s="1368">
        <v>1994</v>
      </c>
      <c r="F2" s="1368">
        <v>1995</v>
      </c>
      <c r="G2" s="1368">
        <v>1996</v>
      </c>
      <c r="H2" s="1368">
        <v>1997</v>
      </c>
      <c r="I2" s="1368">
        <v>1998</v>
      </c>
      <c r="J2" s="1368">
        <v>1999</v>
      </c>
      <c r="K2" s="1368">
        <v>2000</v>
      </c>
      <c r="L2" s="1368">
        <v>2001</v>
      </c>
      <c r="M2" s="1368">
        <v>2002</v>
      </c>
      <c r="N2" s="1368">
        <v>2003</v>
      </c>
      <c r="O2" s="1368">
        <v>2004</v>
      </c>
      <c r="P2" s="1368">
        <v>2005</v>
      </c>
      <c r="Q2" s="1368">
        <v>2006</v>
      </c>
      <c r="R2" s="1368">
        <v>2007</v>
      </c>
      <c r="S2" s="1368">
        <v>2008</v>
      </c>
      <c r="T2" s="1368">
        <v>2009</v>
      </c>
      <c r="U2" s="1368">
        <v>2010</v>
      </c>
      <c r="V2" s="1368">
        <v>2011</v>
      </c>
      <c r="W2" s="1368">
        <v>2012</v>
      </c>
      <c r="X2" s="1376">
        <v>2013</v>
      </c>
      <c r="Y2" s="1376">
        <v>2014</v>
      </c>
      <c r="Z2" s="1368">
        <v>2015</v>
      </c>
      <c r="AA2" s="1376">
        <v>2016</v>
      </c>
      <c r="AB2" s="1376">
        <v>2017</v>
      </c>
      <c r="AC2" s="1368">
        <v>2018</v>
      </c>
      <c r="AD2" s="1376">
        <v>2019</v>
      </c>
      <c r="AE2" s="1376" t="s">
        <v>490</v>
      </c>
      <c r="AF2" s="1376">
        <v>2021</v>
      </c>
      <c r="AG2" s="1377">
        <v>2022</v>
      </c>
      <c r="AH2" s="1368" t="s">
        <v>205</v>
      </c>
    </row>
    <row r="3" spans="1:35" s="7" customFormat="1" x14ac:dyDescent="0.2">
      <c r="A3" s="1379" t="s">
        <v>1</v>
      </c>
      <c r="B3" s="1379"/>
      <c r="C3" s="1379"/>
      <c r="D3" s="1379"/>
      <c r="E3" s="1379"/>
      <c r="F3" s="1379"/>
      <c r="G3" s="1379"/>
      <c r="H3" s="1379"/>
      <c r="I3" s="1379"/>
      <c r="J3" s="1379"/>
      <c r="K3" s="1379"/>
      <c r="L3" s="1379"/>
      <c r="M3" s="1379"/>
      <c r="N3" s="1379"/>
      <c r="O3" s="1379"/>
      <c r="P3" s="1379"/>
      <c r="Q3" s="1379"/>
      <c r="R3" s="1379"/>
      <c r="S3" s="1379"/>
      <c r="T3" s="1379"/>
      <c r="U3" s="1380"/>
      <c r="V3" s="1380"/>
      <c r="W3" s="1381"/>
      <c r="X3" s="1381"/>
      <c r="Y3" s="1382"/>
      <c r="Z3" s="1381"/>
      <c r="AA3" s="1381"/>
      <c r="AB3" s="1381"/>
      <c r="AC3" s="1381"/>
      <c r="AD3" s="1381"/>
      <c r="AE3" s="1381"/>
      <c r="AF3" s="1381"/>
      <c r="AG3" s="1383"/>
      <c r="AH3" s="65"/>
    </row>
    <row r="4" spans="1:35" s="124" customFormat="1" x14ac:dyDescent="0.2">
      <c r="A4" s="28" t="s">
        <v>322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384"/>
      <c r="V4" s="1384"/>
      <c r="W4" s="1384"/>
      <c r="X4" s="1384"/>
      <c r="Y4" s="1384"/>
      <c r="Z4" s="1384"/>
      <c r="AA4" s="24"/>
      <c r="AB4" s="24"/>
      <c r="AC4" s="1385"/>
      <c r="AD4" s="1385"/>
      <c r="AE4" s="1385"/>
      <c r="AF4" s="1385"/>
      <c r="AG4" s="1386"/>
      <c r="AH4" s="1387"/>
    </row>
    <row r="5" spans="1:35" s="124" customFormat="1" x14ac:dyDescent="0.2">
      <c r="A5" s="28" t="s">
        <v>46</v>
      </c>
      <c r="B5" s="40" t="s">
        <v>384</v>
      </c>
      <c r="C5" s="40" t="s">
        <v>492</v>
      </c>
      <c r="D5" s="40" t="s">
        <v>384</v>
      </c>
      <c r="E5" s="40" t="s">
        <v>492</v>
      </c>
      <c r="F5" s="40" t="s">
        <v>384</v>
      </c>
      <c r="G5" s="40" t="s">
        <v>492</v>
      </c>
      <c r="H5" s="40" t="s">
        <v>384</v>
      </c>
      <c r="I5" s="40" t="s">
        <v>384</v>
      </c>
      <c r="J5" s="40" t="s">
        <v>492</v>
      </c>
      <c r="K5" s="1388" t="s">
        <v>384</v>
      </c>
      <c r="L5" s="1388" t="s">
        <v>492</v>
      </c>
      <c r="M5" s="1389" t="s">
        <v>384</v>
      </c>
      <c r="N5" s="33" t="s">
        <v>492</v>
      </c>
      <c r="O5" s="33" t="s">
        <v>384</v>
      </c>
      <c r="P5" s="33" t="s">
        <v>384</v>
      </c>
      <c r="Q5" s="33" t="s">
        <v>492</v>
      </c>
      <c r="R5" s="33" t="s">
        <v>384</v>
      </c>
      <c r="S5" s="33" t="s">
        <v>492</v>
      </c>
      <c r="T5" s="33" t="s">
        <v>384</v>
      </c>
      <c r="U5" s="41">
        <v>60</v>
      </c>
      <c r="V5" s="20">
        <v>61.9</v>
      </c>
      <c r="W5" s="20">
        <v>63.6</v>
      </c>
      <c r="X5" s="20">
        <v>64.400000000000006</v>
      </c>
      <c r="Y5" s="20">
        <v>65.8</v>
      </c>
      <c r="Z5" s="20">
        <v>67.099999999999994</v>
      </c>
      <c r="AA5" s="19">
        <v>67.8</v>
      </c>
      <c r="AB5" s="19">
        <v>68.3</v>
      </c>
      <c r="AC5" s="20">
        <v>68.900000000000006</v>
      </c>
      <c r="AD5" s="20">
        <v>68.7</v>
      </c>
      <c r="AE5" s="20">
        <v>70.400000000000006</v>
      </c>
      <c r="AF5" s="19">
        <v>74</v>
      </c>
      <c r="AG5" s="1390">
        <v>74.5</v>
      </c>
      <c r="AH5" s="41">
        <v>74.7</v>
      </c>
    </row>
    <row r="6" spans="1:35" s="124" customFormat="1" x14ac:dyDescent="0.2">
      <c r="A6" s="28" t="s">
        <v>5</v>
      </c>
      <c r="B6" s="40" t="s">
        <v>384</v>
      </c>
      <c r="C6" s="40" t="s">
        <v>492</v>
      </c>
      <c r="D6" s="40" t="s">
        <v>384</v>
      </c>
      <c r="E6" s="40" t="s">
        <v>492</v>
      </c>
      <c r="F6" s="40" t="s">
        <v>384</v>
      </c>
      <c r="G6" s="40" t="s">
        <v>492</v>
      </c>
      <c r="H6" s="40" t="s">
        <v>384</v>
      </c>
      <c r="I6" s="40" t="s">
        <v>384</v>
      </c>
      <c r="J6" s="40" t="s">
        <v>492</v>
      </c>
      <c r="K6" s="1388" t="s">
        <v>384</v>
      </c>
      <c r="L6" s="1388" t="s">
        <v>492</v>
      </c>
      <c r="M6" s="1389" t="s">
        <v>384</v>
      </c>
      <c r="N6" s="33" t="s">
        <v>492</v>
      </c>
      <c r="O6" s="33" t="s">
        <v>384</v>
      </c>
      <c r="P6" s="33" t="s">
        <v>384</v>
      </c>
      <c r="Q6" s="33" t="s">
        <v>492</v>
      </c>
      <c r="R6" s="33" t="s">
        <v>384</v>
      </c>
      <c r="S6" s="33" t="s">
        <v>492</v>
      </c>
      <c r="T6" s="33" t="s">
        <v>384</v>
      </c>
      <c r="U6" s="148">
        <v>102.9</v>
      </c>
      <c r="V6" s="148">
        <v>103.2</v>
      </c>
      <c r="W6" s="148">
        <v>102.7</v>
      </c>
      <c r="X6" s="148">
        <v>101.3</v>
      </c>
      <c r="Y6" s="148">
        <v>102.2</v>
      </c>
      <c r="Z6" s="26">
        <v>102</v>
      </c>
      <c r="AA6" s="148">
        <v>101</v>
      </c>
      <c r="AB6" s="148">
        <v>100.7</v>
      </c>
      <c r="AC6" s="85">
        <v>100.9</v>
      </c>
      <c r="AD6" s="85">
        <v>99.7</v>
      </c>
      <c r="AE6" s="85">
        <v>102.5</v>
      </c>
      <c r="AF6" s="85">
        <v>105.1</v>
      </c>
      <c r="AG6" s="1391">
        <v>100.7</v>
      </c>
      <c r="AH6" s="26">
        <v>100.3</v>
      </c>
    </row>
    <row r="7" spans="1:35" s="124" customFormat="1" x14ac:dyDescent="0.2">
      <c r="A7" s="28" t="s">
        <v>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148"/>
      <c r="V7" s="148"/>
      <c r="W7" s="148"/>
      <c r="X7" s="148"/>
      <c r="Y7" s="148"/>
      <c r="Z7" s="26"/>
      <c r="AA7" s="148"/>
      <c r="AB7" s="148"/>
      <c r="AC7" s="85"/>
      <c r="AD7" s="85"/>
      <c r="AE7" s="85"/>
      <c r="AF7" s="85"/>
      <c r="AG7" s="1391"/>
      <c r="AH7" s="26"/>
    </row>
    <row r="8" spans="1:35" s="124" customFormat="1" x14ac:dyDescent="0.2">
      <c r="A8" s="28" t="s">
        <v>268</v>
      </c>
      <c r="B8" s="40" t="s">
        <v>384</v>
      </c>
      <c r="C8" s="40" t="s">
        <v>492</v>
      </c>
      <c r="D8" s="40" t="s">
        <v>384</v>
      </c>
      <c r="E8" s="40" t="s">
        <v>492</v>
      </c>
      <c r="F8" s="40" t="s">
        <v>384</v>
      </c>
      <c r="G8" s="40" t="s">
        <v>492</v>
      </c>
      <c r="H8" s="40" t="s">
        <v>384</v>
      </c>
      <c r="I8" s="40" t="s">
        <v>384</v>
      </c>
      <c r="J8" s="40" t="s">
        <v>492</v>
      </c>
      <c r="K8" s="33" t="s">
        <v>384</v>
      </c>
      <c r="L8" s="33" t="s">
        <v>492</v>
      </c>
      <c r="M8" s="33" t="s">
        <v>384</v>
      </c>
      <c r="N8" s="33" t="s">
        <v>492</v>
      </c>
      <c r="O8" s="33" t="s">
        <v>384</v>
      </c>
      <c r="P8" s="33" t="s">
        <v>384</v>
      </c>
      <c r="Q8" s="33" t="s">
        <v>492</v>
      </c>
      <c r="R8" s="33" t="s">
        <v>384</v>
      </c>
      <c r="S8" s="33" t="s">
        <v>492</v>
      </c>
      <c r="T8" s="33" t="s">
        <v>384</v>
      </c>
      <c r="U8" s="40">
        <v>1965</v>
      </c>
      <c r="V8" s="23">
        <v>1999</v>
      </c>
      <c r="W8" s="23">
        <v>1909</v>
      </c>
      <c r="X8" s="23">
        <v>1882</v>
      </c>
      <c r="Y8" s="23">
        <v>1862</v>
      </c>
      <c r="Z8" s="23">
        <v>1832</v>
      </c>
      <c r="AA8" s="23">
        <v>1579</v>
      </c>
      <c r="AB8" s="23">
        <v>1537</v>
      </c>
      <c r="AC8" s="23">
        <v>1616</v>
      </c>
      <c r="AD8" s="23">
        <v>1697</v>
      </c>
      <c r="AE8" s="85">
        <v>2018</v>
      </c>
      <c r="AF8" s="85">
        <v>2175</v>
      </c>
      <c r="AG8" s="134">
        <v>1816</v>
      </c>
      <c r="AH8" s="40">
        <v>1651</v>
      </c>
    </row>
    <row r="9" spans="1:35" s="182" customFormat="1" x14ac:dyDescent="0.2">
      <c r="A9" s="28" t="s">
        <v>9</v>
      </c>
      <c r="B9" s="40" t="s">
        <v>384</v>
      </c>
      <c r="C9" s="40" t="s">
        <v>492</v>
      </c>
      <c r="D9" s="40" t="s">
        <v>384</v>
      </c>
      <c r="E9" s="40" t="s">
        <v>492</v>
      </c>
      <c r="F9" s="40" t="s">
        <v>384</v>
      </c>
      <c r="G9" s="40" t="s">
        <v>492</v>
      </c>
      <c r="H9" s="40" t="s">
        <v>384</v>
      </c>
      <c r="I9" s="40" t="s">
        <v>384</v>
      </c>
      <c r="J9" s="40" t="s">
        <v>492</v>
      </c>
      <c r="K9" s="33" t="s">
        <v>384</v>
      </c>
      <c r="L9" s="33" t="s">
        <v>492</v>
      </c>
      <c r="M9" s="33" t="s">
        <v>384</v>
      </c>
      <c r="N9" s="33" t="s">
        <v>492</v>
      </c>
      <c r="O9" s="33" t="s">
        <v>384</v>
      </c>
      <c r="P9" s="33" t="s">
        <v>384</v>
      </c>
      <c r="Q9" s="33" t="s">
        <v>492</v>
      </c>
      <c r="R9" s="33" t="s">
        <v>384</v>
      </c>
      <c r="S9" s="33" t="s">
        <v>492</v>
      </c>
      <c r="T9" s="33" t="s">
        <v>384</v>
      </c>
      <c r="U9" s="41">
        <v>33.229999999999997</v>
      </c>
      <c r="V9" s="20">
        <v>32.799999999999997</v>
      </c>
      <c r="W9" s="20">
        <v>30.44</v>
      </c>
      <c r="X9" s="20">
        <v>29.41</v>
      </c>
      <c r="Y9" s="20">
        <v>28.6</v>
      </c>
      <c r="Z9" s="20">
        <v>27.56</v>
      </c>
      <c r="AA9" s="20">
        <v>23.41</v>
      </c>
      <c r="AB9" s="85">
        <v>22.59</v>
      </c>
      <c r="AC9" s="20">
        <v>23.54</v>
      </c>
      <c r="AD9" s="20">
        <v>24.65</v>
      </c>
      <c r="AE9" s="20">
        <v>29.02</v>
      </c>
      <c r="AF9" s="85">
        <v>30.6</v>
      </c>
      <c r="AG9" s="20">
        <v>24.46</v>
      </c>
      <c r="AH9" s="148">
        <v>22.14</v>
      </c>
      <c r="AI9" s="1392"/>
    </row>
    <row r="10" spans="1:35" s="182" customFormat="1" x14ac:dyDescent="0.2">
      <c r="A10" s="28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1392"/>
    </row>
    <row r="11" spans="1:35" s="182" customFormat="1" x14ac:dyDescent="0.2">
      <c r="A11" s="28" t="s">
        <v>269</v>
      </c>
      <c r="B11" s="40" t="s">
        <v>384</v>
      </c>
      <c r="C11" s="40" t="s">
        <v>492</v>
      </c>
      <c r="D11" s="40" t="s">
        <v>384</v>
      </c>
      <c r="E11" s="40" t="s">
        <v>492</v>
      </c>
      <c r="F11" s="40" t="s">
        <v>384</v>
      </c>
      <c r="G11" s="40" t="s">
        <v>492</v>
      </c>
      <c r="H11" s="40" t="s">
        <v>384</v>
      </c>
      <c r="I11" s="40" t="s">
        <v>384</v>
      </c>
      <c r="J11" s="40" t="s">
        <v>492</v>
      </c>
      <c r="K11" s="33" t="s">
        <v>384</v>
      </c>
      <c r="L11" s="33" t="s">
        <v>492</v>
      </c>
      <c r="M11" s="33" t="s">
        <v>384</v>
      </c>
      <c r="N11" s="33" t="s">
        <v>492</v>
      </c>
      <c r="O11" s="33" t="s">
        <v>384</v>
      </c>
      <c r="P11" s="33" t="s">
        <v>384</v>
      </c>
      <c r="Q11" s="33" t="s">
        <v>492</v>
      </c>
      <c r="R11" s="33" t="s">
        <v>384</v>
      </c>
      <c r="S11" s="33" t="s">
        <v>492</v>
      </c>
      <c r="T11" s="33" t="s">
        <v>384</v>
      </c>
      <c r="U11" s="40">
        <v>446</v>
      </c>
      <c r="V11" s="23">
        <v>516</v>
      </c>
      <c r="W11" s="23">
        <v>509</v>
      </c>
      <c r="X11" s="23">
        <v>504</v>
      </c>
      <c r="Y11" s="23">
        <v>492</v>
      </c>
      <c r="Z11" s="23">
        <v>454</v>
      </c>
      <c r="AA11" s="23">
        <v>445</v>
      </c>
      <c r="AB11" s="85">
        <v>426</v>
      </c>
      <c r="AC11" s="85">
        <v>463</v>
      </c>
      <c r="AD11" s="85">
        <v>545</v>
      </c>
      <c r="AE11" s="85">
        <v>590</v>
      </c>
      <c r="AF11" s="85">
        <v>722</v>
      </c>
      <c r="AG11" s="16">
        <v>460</v>
      </c>
      <c r="AH11" s="55">
        <v>409</v>
      </c>
    </row>
    <row r="12" spans="1:35" s="182" customFormat="1" x14ac:dyDescent="0.2">
      <c r="A12" s="28" t="s">
        <v>12</v>
      </c>
      <c r="B12" s="40" t="s">
        <v>384</v>
      </c>
      <c r="C12" s="40" t="s">
        <v>492</v>
      </c>
      <c r="D12" s="40" t="s">
        <v>384</v>
      </c>
      <c r="E12" s="40" t="s">
        <v>492</v>
      </c>
      <c r="F12" s="40" t="s">
        <v>384</v>
      </c>
      <c r="G12" s="40" t="s">
        <v>492</v>
      </c>
      <c r="H12" s="40" t="s">
        <v>384</v>
      </c>
      <c r="I12" s="40" t="s">
        <v>384</v>
      </c>
      <c r="J12" s="40" t="s">
        <v>492</v>
      </c>
      <c r="K12" s="33" t="s">
        <v>384</v>
      </c>
      <c r="L12" s="33" t="s">
        <v>492</v>
      </c>
      <c r="M12" s="33" t="s">
        <v>384</v>
      </c>
      <c r="N12" s="33" t="s">
        <v>492</v>
      </c>
      <c r="O12" s="33" t="s">
        <v>384</v>
      </c>
      <c r="P12" s="33" t="s">
        <v>384</v>
      </c>
      <c r="Q12" s="33" t="s">
        <v>492</v>
      </c>
      <c r="R12" s="33" t="s">
        <v>384</v>
      </c>
      <c r="S12" s="33" t="s">
        <v>492</v>
      </c>
      <c r="T12" s="33" t="s">
        <v>384</v>
      </c>
      <c r="U12" s="41">
        <v>7.54</v>
      </c>
      <c r="V12" s="20">
        <v>8.4700000000000006</v>
      </c>
      <c r="W12" s="20">
        <v>8.1199999999999992</v>
      </c>
      <c r="X12" s="20">
        <v>7.88</v>
      </c>
      <c r="Y12" s="20">
        <v>7.56</v>
      </c>
      <c r="Z12" s="20">
        <v>6.83</v>
      </c>
      <c r="AA12" s="20">
        <v>6.6</v>
      </c>
      <c r="AB12" s="85">
        <v>6.26</v>
      </c>
      <c r="AC12" s="20">
        <v>6.74</v>
      </c>
      <c r="AD12" s="20">
        <v>7.92</v>
      </c>
      <c r="AE12" s="20">
        <v>8.49</v>
      </c>
      <c r="AF12" s="85">
        <v>10.17</v>
      </c>
      <c r="AG12" s="20">
        <v>6.2</v>
      </c>
      <c r="AH12" s="148">
        <v>5.49</v>
      </c>
    </row>
    <row r="13" spans="1:35" s="182" customFormat="1" ht="22.5" x14ac:dyDescent="0.2">
      <c r="A13" s="1393" t="s">
        <v>13</v>
      </c>
      <c r="B13" s="40" t="s">
        <v>384</v>
      </c>
      <c r="C13" s="40" t="s">
        <v>492</v>
      </c>
      <c r="D13" s="40" t="s">
        <v>384</v>
      </c>
      <c r="E13" s="40" t="s">
        <v>492</v>
      </c>
      <c r="F13" s="40" t="s">
        <v>384</v>
      </c>
      <c r="G13" s="40" t="s">
        <v>492</v>
      </c>
      <c r="H13" s="40" t="s">
        <v>384</v>
      </c>
      <c r="I13" s="40" t="s">
        <v>384</v>
      </c>
      <c r="J13" s="1394" t="s">
        <v>492</v>
      </c>
      <c r="K13" s="1395" t="s">
        <v>384</v>
      </c>
      <c r="L13" s="1395" t="s">
        <v>492</v>
      </c>
      <c r="M13" s="1395" t="s">
        <v>384</v>
      </c>
      <c r="N13" s="1395" t="s">
        <v>492</v>
      </c>
      <c r="O13" s="1395" t="s">
        <v>384</v>
      </c>
      <c r="P13" s="1395" t="s">
        <v>384</v>
      </c>
      <c r="Q13" s="1395" t="s">
        <v>492</v>
      </c>
      <c r="R13" s="1395" t="s">
        <v>384</v>
      </c>
      <c r="S13" s="1395" t="s">
        <v>492</v>
      </c>
      <c r="T13" s="1395" t="s">
        <v>384</v>
      </c>
      <c r="U13" s="1396">
        <v>14.97</v>
      </c>
      <c r="V13" s="1396">
        <v>19.54</v>
      </c>
      <c r="W13" s="1396">
        <v>19.760000000000002</v>
      </c>
      <c r="X13" s="1396">
        <v>14.85</v>
      </c>
      <c r="Y13" s="1396">
        <v>11.78</v>
      </c>
      <c r="Z13" s="1396">
        <v>6</v>
      </c>
      <c r="AA13" s="1396">
        <v>12.32</v>
      </c>
      <c r="AB13" s="1396">
        <v>11.66</v>
      </c>
      <c r="AC13" s="1396">
        <v>5.6</v>
      </c>
      <c r="AD13" s="1396">
        <v>9.5500000000000007</v>
      </c>
      <c r="AE13" s="1396">
        <v>10.29</v>
      </c>
      <c r="AF13" s="1396">
        <v>8.35</v>
      </c>
      <c r="AG13" s="1397">
        <v>4.87</v>
      </c>
      <c r="AH13" s="1398">
        <v>5.45</v>
      </c>
    </row>
    <row r="14" spans="1:35" s="182" customFormat="1" x14ac:dyDescent="0.2">
      <c r="A14" s="28" t="s">
        <v>209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41"/>
      <c r="V14" s="101"/>
      <c r="W14" s="26"/>
      <c r="X14" s="26"/>
      <c r="Y14" s="26"/>
      <c r="Z14" s="26"/>
      <c r="AA14" s="41"/>
      <c r="AB14" s="41"/>
      <c r="AC14" s="19"/>
      <c r="AD14" s="19"/>
      <c r="AE14" s="85"/>
      <c r="AF14" s="85"/>
      <c r="AG14" s="1391"/>
      <c r="AH14" s="26"/>
    </row>
    <row r="15" spans="1:35" s="182" customFormat="1" x14ac:dyDescent="0.2">
      <c r="A15" s="28" t="s">
        <v>16</v>
      </c>
      <c r="B15" s="40" t="s">
        <v>384</v>
      </c>
      <c r="C15" s="40" t="s">
        <v>492</v>
      </c>
      <c r="D15" s="40" t="s">
        <v>384</v>
      </c>
      <c r="E15" s="40" t="s">
        <v>492</v>
      </c>
      <c r="F15" s="40" t="s">
        <v>384</v>
      </c>
      <c r="G15" s="40" t="s">
        <v>492</v>
      </c>
      <c r="H15" s="40" t="s">
        <v>384</v>
      </c>
      <c r="I15" s="40" t="s">
        <v>384</v>
      </c>
      <c r="J15" s="40" t="s">
        <v>492</v>
      </c>
      <c r="K15" s="33" t="s">
        <v>384</v>
      </c>
      <c r="L15" s="33" t="s">
        <v>492</v>
      </c>
      <c r="M15" s="33" t="s">
        <v>384</v>
      </c>
      <c r="N15" s="33" t="s">
        <v>492</v>
      </c>
      <c r="O15" s="33" t="s">
        <v>384</v>
      </c>
      <c r="P15" s="33" t="s">
        <v>384</v>
      </c>
      <c r="Q15" s="33" t="s">
        <v>492</v>
      </c>
      <c r="R15" s="33" t="s">
        <v>384</v>
      </c>
      <c r="S15" s="33" t="s">
        <v>492</v>
      </c>
      <c r="T15" s="33" t="s">
        <v>384</v>
      </c>
      <c r="U15" s="55">
        <v>1519</v>
      </c>
      <c r="V15" s="23">
        <v>1483</v>
      </c>
      <c r="W15" s="23">
        <v>1400</v>
      </c>
      <c r="X15" s="23">
        <v>1378</v>
      </c>
      <c r="Y15" s="23">
        <v>1370</v>
      </c>
      <c r="Z15" s="23">
        <v>1378</v>
      </c>
      <c r="AA15" s="23">
        <v>1134</v>
      </c>
      <c r="AB15" s="1399">
        <v>1111</v>
      </c>
      <c r="AC15" s="23">
        <v>1153</v>
      </c>
      <c r="AD15" s="1400">
        <v>1152</v>
      </c>
      <c r="AE15" s="1400">
        <v>1428</v>
      </c>
      <c r="AF15" s="85">
        <v>1453</v>
      </c>
      <c r="AG15" s="85">
        <v>1356</v>
      </c>
      <c r="AH15" s="85">
        <v>1242</v>
      </c>
    </row>
    <row r="16" spans="1:35" s="182" customFormat="1" x14ac:dyDescent="0.2">
      <c r="A16" s="28" t="s">
        <v>17</v>
      </c>
      <c r="B16" s="40" t="s">
        <v>384</v>
      </c>
      <c r="C16" s="40" t="s">
        <v>492</v>
      </c>
      <c r="D16" s="40" t="s">
        <v>384</v>
      </c>
      <c r="E16" s="40" t="s">
        <v>492</v>
      </c>
      <c r="F16" s="40" t="s">
        <v>384</v>
      </c>
      <c r="G16" s="40" t="s">
        <v>492</v>
      </c>
      <c r="H16" s="40" t="s">
        <v>384</v>
      </c>
      <c r="I16" s="40" t="s">
        <v>384</v>
      </c>
      <c r="J16" s="40" t="s">
        <v>492</v>
      </c>
      <c r="K16" s="33" t="s">
        <v>384</v>
      </c>
      <c r="L16" s="33" t="s">
        <v>492</v>
      </c>
      <c r="M16" s="33" t="s">
        <v>384</v>
      </c>
      <c r="N16" s="33" t="s">
        <v>492</v>
      </c>
      <c r="O16" s="33" t="s">
        <v>384</v>
      </c>
      <c r="P16" s="33" t="s">
        <v>384</v>
      </c>
      <c r="Q16" s="33" t="s">
        <v>492</v>
      </c>
      <c r="R16" s="33" t="s">
        <v>384</v>
      </c>
      <c r="S16" s="33" t="s">
        <v>492</v>
      </c>
      <c r="T16" s="33" t="s">
        <v>384</v>
      </c>
      <c r="U16" s="35">
        <v>25.69</v>
      </c>
      <c r="V16" s="30">
        <v>24.34</v>
      </c>
      <c r="W16" s="30">
        <v>22.32</v>
      </c>
      <c r="X16" s="30">
        <v>21.54</v>
      </c>
      <c r="Y16" s="30">
        <v>21.04</v>
      </c>
      <c r="Z16" s="30">
        <v>20.73</v>
      </c>
      <c r="AA16" s="30">
        <v>16.809999999999999</v>
      </c>
      <c r="AB16" s="34">
        <v>16.329999999999998</v>
      </c>
      <c r="AC16" s="30">
        <v>16.8</v>
      </c>
      <c r="AD16" s="30">
        <v>16.73</v>
      </c>
      <c r="AE16" s="30">
        <v>20.54</v>
      </c>
      <c r="AF16" s="34">
        <v>20.43</v>
      </c>
      <c r="AG16" s="30">
        <v>18.260000000000002</v>
      </c>
      <c r="AH16" s="70">
        <v>16.649999999999999</v>
      </c>
    </row>
    <row r="17" spans="1:34" s="182" customFormat="1" x14ac:dyDescent="0.2">
      <c r="A17" s="28" t="s">
        <v>210</v>
      </c>
      <c r="B17" s="40" t="s">
        <v>384</v>
      </c>
      <c r="C17" s="40" t="s">
        <v>492</v>
      </c>
      <c r="D17" s="40" t="s">
        <v>384</v>
      </c>
      <c r="E17" s="40" t="s">
        <v>492</v>
      </c>
      <c r="F17" s="40" t="s">
        <v>384</v>
      </c>
      <c r="G17" s="40" t="s">
        <v>492</v>
      </c>
      <c r="H17" s="40" t="s">
        <v>384</v>
      </c>
      <c r="I17" s="40" t="s">
        <v>384</v>
      </c>
      <c r="J17" s="40" t="s">
        <v>492</v>
      </c>
      <c r="K17" s="33" t="s">
        <v>384</v>
      </c>
      <c r="L17" s="33" t="s">
        <v>492</v>
      </c>
      <c r="M17" s="33" t="s">
        <v>384</v>
      </c>
      <c r="N17" s="33" t="s">
        <v>492</v>
      </c>
      <c r="O17" s="33" t="s">
        <v>384</v>
      </c>
      <c r="P17" s="33" t="s">
        <v>384</v>
      </c>
      <c r="Q17" s="33" t="s">
        <v>492</v>
      </c>
      <c r="R17" s="33" t="s">
        <v>384</v>
      </c>
      <c r="S17" s="33" t="s">
        <v>492</v>
      </c>
      <c r="T17" s="33" t="s">
        <v>384</v>
      </c>
      <c r="U17" s="41">
        <v>9.5</v>
      </c>
      <c r="V17" s="20">
        <v>10.11</v>
      </c>
      <c r="W17" s="20">
        <v>10.75</v>
      </c>
      <c r="X17" s="20">
        <v>11.21</v>
      </c>
      <c r="Y17" s="20">
        <v>8.89</v>
      </c>
      <c r="Z17" s="20">
        <v>8.24</v>
      </c>
      <c r="AA17" s="20">
        <v>12.32</v>
      </c>
      <c r="AB17" s="85">
        <v>7.05</v>
      </c>
      <c r="AC17" s="85">
        <v>6.4</v>
      </c>
      <c r="AD17" s="85">
        <v>6.67</v>
      </c>
      <c r="AE17" s="85">
        <v>5.81</v>
      </c>
      <c r="AF17" s="85">
        <v>7.2</v>
      </c>
      <c r="AG17" s="20">
        <v>6.11</v>
      </c>
      <c r="AH17" s="20">
        <v>4.76</v>
      </c>
    </row>
    <row r="18" spans="1:34" s="182" customFormat="1" x14ac:dyDescent="0.2">
      <c r="A18" s="1393" t="s">
        <v>19</v>
      </c>
      <c r="B18" s="40" t="s">
        <v>384</v>
      </c>
      <c r="C18" s="40" t="s">
        <v>492</v>
      </c>
      <c r="D18" s="40" t="s">
        <v>384</v>
      </c>
      <c r="E18" s="40" t="s">
        <v>492</v>
      </c>
      <c r="F18" s="40" t="s">
        <v>384</v>
      </c>
      <c r="G18" s="40" t="s">
        <v>492</v>
      </c>
      <c r="H18" s="40" t="s">
        <v>384</v>
      </c>
      <c r="I18" s="40" t="s">
        <v>384</v>
      </c>
      <c r="J18" s="40" t="s">
        <v>492</v>
      </c>
      <c r="K18" s="33" t="s">
        <v>384</v>
      </c>
      <c r="L18" s="33" t="s">
        <v>492</v>
      </c>
      <c r="M18" s="33" t="s">
        <v>384</v>
      </c>
      <c r="N18" s="33" t="s">
        <v>492</v>
      </c>
      <c r="O18" s="33" t="s">
        <v>384</v>
      </c>
      <c r="P18" s="33" t="s">
        <v>384</v>
      </c>
      <c r="Q18" s="33" t="s">
        <v>492</v>
      </c>
      <c r="R18" s="33" t="s">
        <v>384</v>
      </c>
      <c r="S18" s="33" t="s">
        <v>492</v>
      </c>
      <c r="T18" s="33" t="s">
        <v>384</v>
      </c>
      <c r="U18" s="1401">
        <v>562</v>
      </c>
      <c r="V18" s="1401">
        <v>616</v>
      </c>
      <c r="W18" s="1401">
        <v>674</v>
      </c>
      <c r="X18" s="1401">
        <v>717</v>
      </c>
      <c r="Y18" s="1401">
        <v>579</v>
      </c>
      <c r="Z18" s="1401">
        <v>548</v>
      </c>
      <c r="AA18" s="1401">
        <v>555</v>
      </c>
      <c r="AB18" s="1401">
        <v>480</v>
      </c>
      <c r="AC18" s="1401">
        <v>439</v>
      </c>
      <c r="AD18" s="1401">
        <v>459</v>
      </c>
      <c r="AE18" s="1401">
        <v>404</v>
      </c>
      <c r="AF18" s="1401">
        <v>512</v>
      </c>
      <c r="AG18" s="1402">
        <v>454</v>
      </c>
      <c r="AH18" s="1401">
        <v>355</v>
      </c>
    </row>
    <row r="19" spans="1:34" s="182" customFormat="1" x14ac:dyDescent="0.2">
      <c r="A19" s="28" t="s">
        <v>211</v>
      </c>
      <c r="B19" s="40" t="s">
        <v>384</v>
      </c>
      <c r="C19" s="40" t="s">
        <v>492</v>
      </c>
      <c r="D19" s="40" t="s">
        <v>384</v>
      </c>
      <c r="E19" s="40" t="s">
        <v>492</v>
      </c>
      <c r="F19" s="40" t="s">
        <v>384</v>
      </c>
      <c r="G19" s="40" t="s">
        <v>492</v>
      </c>
      <c r="H19" s="40" t="s">
        <v>384</v>
      </c>
      <c r="I19" s="40" t="s">
        <v>384</v>
      </c>
      <c r="J19" s="40" t="s">
        <v>492</v>
      </c>
      <c r="K19" s="33" t="s">
        <v>384</v>
      </c>
      <c r="L19" s="33" t="s">
        <v>492</v>
      </c>
      <c r="M19" s="33" t="s">
        <v>384</v>
      </c>
      <c r="N19" s="33" t="s">
        <v>492</v>
      </c>
      <c r="O19" s="33" t="s">
        <v>384</v>
      </c>
      <c r="P19" s="33" t="s">
        <v>384</v>
      </c>
      <c r="Q19" s="33" t="s">
        <v>492</v>
      </c>
      <c r="R19" s="33" t="s">
        <v>384</v>
      </c>
      <c r="S19" s="33" t="s">
        <v>492</v>
      </c>
      <c r="T19" s="33" t="s">
        <v>384</v>
      </c>
      <c r="U19" s="41">
        <v>2.0099999999999998</v>
      </c>
      <c r="V19" s="20">
        <v>2.2000000000000002</v>
      </c>
      <c r="W19" s="20">
        <v>2.74</v>
      </c>
      <c r="X19" s="20">
        <v>2.52</v>
      </c>
      <c r="Y19" s="20">
        <v>2.63</v>
      </c>
      <c r="Z19" s="20">
        <v>2.66</v>
      </c>
      <c r="AA19" s="20">
        <v>2.39</v>
      </c>
      <c r="AB19" s="85">
        <v>2.95</v>
      </c>
      <c r="AC19" s="85">
        <v>3.64</v>
      </c>
      <c r="AD19" s="85">
        <v>3.88</v>
      </c>
      <c r="AE19" s="85">
        <v>2.57</v>
      </c>
      <c r="AF19" s="85">
        <v>2.63</v>
      </c>
      <c r="AG19" s="20">
        <v>1.87</v>
      </c>
      <c r="AH19" s="20">
        <v>0.43</v>
      </c>
    </row>
    <row r="20" spans="1:34" s="182" customFormat="1" x14ac:dyDescent="0.2">
      <c r="A20" s="1393" t="s">
        <v>21</v>
      </c>
      <c r="B20" s="40" t="s">
        <v>384</v>
      </c>
      <c r="C20" s="40" t="s">
        <v>492</v>
      </c>
      <c r="D20" s="40" t="s">
        <v>384</v>
      </c>
      <c r="E20" s="40" t="s">
        <v>492</v>
      </c>
      <c r="F20" s="40" t="s">
        <v>384</v>
      </c>
      <c r="G20" s="40" t="s">
        <v>492</v>
      </c>
      <c r="H20" s="40" t="s">
        <v>384</v>
      </c>
      <c r="I20" s="40" t="s">
        <v>384</v>
      </c>
      <c r="J20" s="40" t="s">
        <v>492</v>
      </c>
      <c r="K20" s="33" t="s">
        <v>384</v>
      </c>
      <c r="L20" s="33" t="s">
        <v>492</v>
      </c>
      <c r="M20" s="33" t="s">
        <v>384</v>
      </c>
      <c r="N20" s="33" t="s">
        <v>492</v>
      </c>
      <c r="O20" s="33" t="s">
        <v>384</v>
      </c>
      <c r="P20" s="33" t="s">
        <v>384</v>
      </c>
      <c r="Q20" s="33" t="s">
        <v>492</v>
      </c>
      <c r="R20" s="33" t="s">
        <v>384</v>
      </c>
      <c r="S20" s="33" t="s">
        <v>492</v>
      </c>
      <c r="T20" s="33" t="s">
        <v>384</v>
      </c>
      <c r="U20" s="1401">
        <v>119</v>
      </c>
      <c r="V20" s="1401">
        <v>134</v>
      </c>
      <c r="W20" s="1401">
        <v>172</v>
      </c>
      <c r="X20" s="1401">
        <v>161</v>
      </c>
      <c r="Y20" s="1401">
        <v>171</v>
      </c>
      <c r="Z20" s="1401">
        <v>177</v>
      </c>
      <c r="AA20" s="1401">
        <v>161</v>
      </c>
      <c r="AB20" s="1401">
        <v>201</v>
      </c>
      <c r="AC20" s="1401">
        <v>250</v>
      </c>
      <c r="AD20" s="1401">
        <v>267</v>
      </c>
      <c r="AE20" s="1401">
        <v>179</v>
      </c>
      <c r="AF20" s="1401">
        <v>187</v>
      </c>
      <c r="AG20" s="1402">
        <v>139</v>
      </c>
      <c r="AH20" s="1401">
        <v>32</v>
      </c>
    </row>
    <row r="21" spans="1:34" s="182" customFormat="1" x14ac:dyDescent="0.2">
      <c r="A21" s="28" t="s">
        <v>22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41"/>
      <c r="V21" s="85"/>
      <c r="W21" s="85"/>
      <c r="X21" s="85"/>
      <c r="Y21" s="85"/>
      <c r="Z21" s="85"/>
      <c r="AA21" s="41"/>
      <c r="AB21" s="41"/>
      <c r="AC21" s="41"/>
      <c r="AD21" s="41"/>
      <c r="AE21" s="85"/>
      <c r="AF21" s="85"/>
      <c r="AG21" s="1391"/>
      <c r="AH21" s="26"/>
    </row>
    <row r="22" spans="1:34" s="182" customFormat="1" x14ac:dyDescent="0.2">
      <c r="A22" s="28" t="s">
        <v>23</v>
      </c>
      <c r="B22" s="40" t="s">
        <v>384</v>
      </c>
      <c r="C22" s="40" t="s">
        <v>492</v>
      </c>
      <c r="D22" s="40" t="s">
        <v>384</v>
      </c>
      <c r="E22" s="40" t="s">
        <v>492</v>
      </c>
      <c r="F22" s="40" t="s">
        <v>384</v>
      </c>
      <c r="G22" s="40" t="s">
        <v>492</v>
      </c>
      <c r="H22" s="40" t="s">
        <v>384</v>
      </c>
      <c r="I22" s="40" t="s">
        <v>384</v>
      </c>
      <c r="J22" s="40" t="s">
        <v>492</v>
      </c>
      <c r="K22" s="33" t="s">
        <v>384</v>
      </c>
      <c r="L22" s="33" t="s">
        <v>492</v>
      </c>
      <c r="M22" s="33" t="s">
        <v>384</v>
      </c>
      <c r="N22" s="33" t="s">
        <v>492</v>
      </c>
      <c r="O22" s="33" t="s">
        <v>384</v>
      </c>
      <c r="P22" s="33" t="s">
        <v>384</v>
      </c>
      <c r="Q22" s="33" t="s">
        <v>492</v>
      </c>
      <c r="R22" s="33" t="s">
        <v>384</v>
      </c>
      <c r="S22" s="33" t="s">
        <v>492</v>
      </c>
      <c r="T22" s="33" t="s">
        <v>384</v>
      </c>
      <c r="U22" s="40">
        <v>1867</v>
      </c>
      <c r="V22" s="1400">
        <v>1851</v>
      </c>
      <c r="W22" s="1400">
        <v>1722</v>
      </c>
      <c r="X22" s="1400">
        <v>877</v>
      </c>
      <c r="Y22" s="1400">
        <v>1626</v>
      </c>
      <c r="Z22" s="1400">
        <v>1664</v>
      </c>
      <c r="AA22" s="1400">
        <v>2335</v>
      </c>
      <c r="AB22" s="85">
        <v>3397</v>
      </c>
      <c r="AC22" s="134">
        <v>4321</v>
      </c>
      <c r="AD22" s="23">
        <v>4323</v>
      </c>
      <c r="AE22" s="23">
        <v>3114</v>
      </c>
      <c r="AF22" s="85">
        <v>2419</v>
      </c>
      <c r="AG22" s="23">
        <v>1901</v>
      </c>
      <c r="AH22" s="1403">
        <v>2372</v>
      </c>
    </row>
    <row r="23" spans="1:34" s="182" customFormat="1" x14ac:dyDescent="0.2">
      <c r="A23" s="28" t="s">
        <v>25</v>
      </c>
      <c r="B23" s="40" t="s">
        <v>384</v>
      </c>
      <c r="C23" s="40" t="s">
        <v>492</v>
      </c>
      <c r="D23" s="40" t="s">
        <v>384</v>
      </c>
      <c r="E23" s="40" t="s">
        <v>492</v>
      </c>
      <c r="F23" s="40" t="s">
        <v>384</v>
      </c>
      <c r="G23" s="40" t="s">
        <v>492</v>
      </c>
      <c r="H23" s="40" t="s">
        <v>384</v>
      </c>
      <c r="I23" s="40" t="s">
        <v>384</v>
      </c>
      <c r="J23" s="40" t="s">
        <v>492</v>
      </c>
      <c r="K23" s="33" t="s">
        <v>384</v>
      </c>
      <c r="L23" s="33" t="s">
        <v>492</v>
      </c>
      <c r="M23" s="33" t="s">
        <v>384</v>
      </c>
      <c r="N23" s="33" t="s">
        <v>492</v>
      </c>
      <c r="O23" s="33" t="s">
        <v>384</v>
      </c>
      <c r="P23" s="33" t="s">
        <v>384</v>
      </c>
      <c r="Q23" s="33" t="s">
        <v>492</v>
      </c>
      <c r="R23" s="33" t="s">
        <v>384</v>
      </c>
      <c r="S23" s="33" t="s">
        <v>492</v>
      </c>
      <c r="T23" s="33" t="s">
        <v>384</v>
      </c>
      <c r="U23" s="40">
        <v>1618</v>
      </c>
      <c r="V23" s="23">
        <v>1499</v>
      </c>
      <c r="W23" s="23">
        <v>1402</v>
      </c>
      <c r="X23" s="23">
        <v>1449</v>
      </c>
      <c r="Y23" s="23">
        <v>1566</v>
      </c>
      <c r="Z23" s="23">
        <v>1737</v>
      </c>
      <c r="AA23" s="23">
        <v>2823</v>
      </c>
      <c r="AB23" s="1399">
        <v>3960</v>
      </c>
      <c r="AC23" s="134">
        <v>4812</v>
      </c>
      <c r="AD23" s="23">
        <v>5743</v>
      </c>
      <c r="AE23" s="23">
        <v>2892</v>
      </c>
      <c r="AF23" s="85">
        <v>2418</v>
      </c>
      <c r="AG23" s="23">
        <v>2797</v>
      </c>
      <c r="AH23" s="1403">
        <v>3429</v>
      </c>
    </row>
    <row r="24" spans="1:34" s="182" customFormat="1" x14ac:dyDescent="0.2">
      <c r="A24" s="28" t="s">
        <v>272</v>
      </c>
      <c r="B24" s="40" t="s">
        <v>384</v>
      </c>
      <c r="C24" s="40" t="s">
        <v>492</v>
      </c>
      <c r="D24" s="40" t="s">
        <v>384</v>
      </c>
      <c r="E24" s="40" t="s">
        <v>492</v>
      </c>
      <c r="F24" s="40" t="s">
        <v>384</v>
      </c>
      <c r="G24" s="40" t="s">
        <v>492</v>
      </c>
      <c r="H24" s="40" t="s">
        <v>384</v>
      </c>
      <c r="I24" s="40" t="s">
        <v>384</v>
      </c>
      <c r="J24" s="40" t="s">
        <v>492</v>
      </c>
      <c r="K24" s="33" t="s">
        <v>384</v>
      </c>
      <c r="L24" s="33" t="s">
        <v>492</v>
      </c>
      <c r="M24" s="33" t="s">
        <v>384</v>
      </c>
      <c r="N24" s="33" t="s">
        <v>492</v>
      </c>
      <c r="O24" s="33" t="s">
        <v>384</v>
      </c>
      <c r="P24" s="33" t="s">
        <v>384</v>
      </c>
      <c r="Q24" s="33" t="s">
        <v>492</v>
      </c>
      <c r="R24" s="33" t="s">
        <v>384</v>
      </c>
      <c r="S24" s="33" t="s">
        <v>492</v>
      </c>
      <c r="T24" s="33" t="s">
        <v>384</v>
      </c>
      <c r="U24" s="1404">
        <v>249</v>
      </c>
      <c r="V24" s="85">
        <v>352</v>
      </c>
      <c r="W24" s="85">
        <v>320</v>
      </c>
      <c r="X24" s="85">
        <v>-572</v>
      </c>
      <c r="Y24" s="85">
        <v>60</v>
      </c>
      <c r="Z24" s="85">
        <v>-73</v>
      </c>
      <c r="AA24" s="85">
        <v>-488</v>
      </c>
      <c r="AB24" s="1399">
        <v>-563</v>
      </c>
      <c r="AC24" s="134">
        <v>-491</v>
      </c>
      <c r="AD24" s="23">
        <v>-1420</v>
      </c>
      <c r="AE24" s="23" t="s">
        <v>861</v>
      </c>
      <c r="AF24" s="85">
        <v>1</v>
      </c>
      <c r="AG24" s="23">
        <v>-896</v>
      </c>
      <c r="AH24" s="1403">
        <v>-1057</v>
      </c>
    </row>
    <row r="25" spans="1:34" s="7" customFormat="1" ht="12.75" x14ac:dyDescent="0.2">
      <c r="A25" s="18" t="s">
        <v>273</v>
      </c>
      <c r="B25" s="40" t="s">
        <v>384</v>
      </c>
      <c r="C25" s="40" t="s">
        <v>492</v>
      </c>
      <c r="D25" s="40" t="s">
        <v>384</v>
      </c>
      <c r="E25" s="40" t="s">
        <v>492</v>
      </c>
      <c r="F25" s="40" t="s">
        <v>384</v>
      </c>
      <c r="G25" s="40" t="s">
        <v>492</v>
      </c>
      <c r="H25" s="40" t="s">
        <v>384</v>
      </c>
      <c r="I25" s="40" t="s">
        <v>384</v>
      </c>
      <c r="J25" s="40" t="s">
        <v>492</v>
      </c>
      <c r="K25" s="1388" t="s">
        <v>384</v>
      </c>
      <c r="L25" s="1388" t="s">
        <v>492</v>
      </c>
      <c r="M25" s="1389" t="s">
        <v>384</v>
      </c>
      <c r="N25" s="1388" t="s">
        <v>492</v>
      </c>
      <c r="O25" s="1389" t="s">
        <v>384</v>
      </c>
      <c r="P25" s="1389" t="s">
        <v>384</v>
      </c>
      <c r="Q25" s="1389" t="s">
        <v>492</v>
      </c>
      <c r="R25" s="1389" t="s">
        <v>384</v>
      </c>
      <c r="S25" s="1389" t="s">
        <v>492</v>
      </c>
      <c r="T25" s="1389" t="s">
        <v>384</v>
      </c>
      <c r="U25" s="1389" t="s">
        <v>384</v>
      </c>
      <c r="V25" s="1389" t="s">
        <v>492</v>
      </c>
      <c r="W25" s="1389" t="s">
        <v>384</v>
      </c>
      <c r="X25" s="1389" t="s">
        <v>384</v>
      </c>
      <c r="Y25" s="1405" t="s">
        <v>4</v>
      </c>
      <c r="Z25" s="1405" t="s">
        <v>4</v>
      </c>
      <c r="AA25" s="1405" t="s">
        <v>4</v>
      </c>
      <c r="AB25" s="1405" t="s">
        <v>4</v>
      </c>
      <c r="AC25" s="1405" t="s">
        <v>4</v>
      </c>
      <c r="AD25" s="1405" t="s">
        <v>4</v>
      </c>
      <c r="AE25" s="1405" t="s">
        <v>4</v>
      </c>
      <c r="AF25" s="1405" t="s">
        <v>4</v>
      </c>
      <c r="AG25" s="1405" t="s">
        <v>4</v>
      </c>
      <c r="AH25" s="1405" t="s">
        <v>4</v>
      </c>
    </row>
    <row r="26" spans="1:34" s="7" customFormat="1" ht="12.75" customHeight="1" x14ac:dyDescent="0.2">
      <c r="A26" s="1406" t="s">
        <v>274</v>
      </c>
      <c r="B26" s="40" t="s">
        <v>384</v>
      </c>
      <c r="C26" s="40" t="s">
        <v>492</v>
      </c>
      <c r="D26" s="40" t="s">
        <v>384</v>
      </c>
      <c r="E26" s="40" t="s">
        <v>492</v>
      </c>
      <c r="F26" s="40" t="s">
        <v>384</v>
      </c>
      <c r="G26" s="40" t="s">
        <v>492</v>
      </c>
      <c r="H26" s="40" t="s">
        <v>384</v>
      </c>
      <c r="I26" s="40" t="s">
        <v>384</v>
      </c>
      <c r="J26" s="40" t="s">
        <v>492</v>
      </c>
      <c r="K26" s="1407" t="s">
        <v>384</v>
      </c>
      <c r="L26" s="1407" t="s">
        <v>492</v>
      </c>
      <c r="M26" s="1408" t="s">
        <v>384</v>
      </c>
      <c r="N26" s="1407" t="s">
        <v>492</v>
      </c>
      <c r="O26" s="1408" t="s">
        <v>384</v>
      </c>
      <c r="P26" s="1408" t="s">
        <v>384</v>
      </c>
      <c r="Q26" s="1408" t="s">
        <v>492</v>
      </c>
      <c r="R26" s="1408" t="s">
        <v>384</v>
      </c>
      <c r="S26" s="1408" t="s">
        <v>492</v>
      </c>
      <c r="T26" s="1408" t="s">
        <v>384</v>
      </c>
      <c r="U26" s="1389" t="s">
        <v>384</v>
      </c>
      <c r="V26" s="1389" t="s">
        <v>492</v>
      </c>
      <c r="W26" s="1389" t="s">
        <v>384</v>
      </c>
      <c r="X26" s="1389" t="s">
        <v>384</v>
      </c>
      <c r="Y26" s="1405" t="s">
        <v>4</v>
      </c>
      <c r="Z26" s="1405" t="s">
        <v>4</v>
      </c>
      <c r="AA26" s="1405" t="s">
        <v>4</v>
      </c>
      <c r="AB26" s="1405" t="s">
        <v>4</v>
      </c>
      <c r="AC26" s="1405" t="s">
        <v>4</v>
      </c>
      <c r="AD26" s="1405" t="s">
        <v>4</v>
      </c>
      <c r="AE26" s="1405" t="s">
        <v>4</v>
      </c>
      <c r="AF26" s="1405" t="s">
        <v>4</v>
      </c>
      <c r="AG26" s="1405" t="s">
        <v>4</v>
      </c>
      <c r="AH26" s="1405" t="s">
        <v>4</v>
      </c>
    </row>
    <row r="27" spans="1:34" s="7" customFormat="1" ht="22.5" x14ac:dyDescent="0.2">
      <c r="A27" s="18" t="s">
        <v>215</v>
      </c>
      <c r="B27" s="40" t="s">
        <v>384</v>
      </c>
      <c r="C27" s="40" t="s">
        <v>492</v>
      </c>
      <c r="D27" s="40" t="s">
        <v>384</v>
      </c>
      <c r="E27" s="40" t="s">
        <v>492</v>
      </c>
      <c r="F27" s="40" t="s">
        <v>384</v>
      </c>
      <c r="G27" s="40" t="s">
        <v>492</v>
      </c>
      <c r="H27" s="40" t="s">
        <v>384</v>
      </c>
      <c r="I27" s="40" t="s">
        <v>384</v>
      </c>
      <c r="J27" s="40" t="s">
        <v>492</v>
      </c>
      <c r="K27" s="40" t="s">
        <v>384</v>
      </c>
      <c r="L27" s="40" t="s">
        <v>492</v>
      </c>
      <c r="M27" s="40" t="s">
        <v>384</v>
      </c>
      <c r="N27" s="40" t="s">
        <v>492</v>
      </c>
      <c r="O27" s="40" t="s">
        <v>384</v>
      </c>
      <c r="P27" s="40" t="s">
        <v>384</v>
      </c>
      <c r="Q27" s="40" t="s">
        <v>492</v>
      </c>
      <c r="R27" s="40" t="s">
        <v>384</v>
      </c>
      <c r="S27" s="40" t="s">
        <v>492</v>
      </c>
      <c r="T27" s="40" t="s">
        <v>384</v>
      </c>
      <c r="U27" s="16">
        <v>8</v>
      </c>
      <c r="V27" s="16">
        <v>11</v>
      </c>
      <c r="W27" s="16">
        <v>14</v>
      </c>
      <c r="X27" s="16">
        <v>16</v>
      </c>
      <c r="Y27" s="1405" t="s">
        <v>4</v>
      </c>
      <c r="Z27" s="1405" t="s">
        <v>4</v>
      </c>
      <c r="AA27" s="1405" t="s">
        <v>4</v>
      </c>
      <c r="AB27" s="1405" t="s">
        <v>4</v>
      </c>
      <c r="AC27" s="1405" t="s">
        <v>4</v>
      </c>
      <c r="AD27" s="1405" t="s">
        <v>4</v>
      </c>
      <c r="AE27" s="1405" t="s">
        <v>4</v>
      </c>
      <c r="AF27" s="1405" t="s">
        <v>4</v>
      </c>
      <c r="AG27" s="1405" t="s">
        <v>4</v>
      </c>
      <c r="AH27" s="1405" t="s">
        <v>4</v>
      </c>
    </row>
    <row r="28" spans="1:34" s="7" customFormat="1" ht="22.5" x14ac:dyDescent="0.2">
      <c r="A28" s="18" t="s">
        <v>275</v>
      </c>
      <c r="B28" s="40" t="s">
        <v>384</v>
      </c>
      <c r="C28" s="40" t="s">
        <v>492</v>
      </c>
      <c r="D28" s="40" t="s">
        <v>384</v>
      </c>
      <c r="E28" s="40" t="s">
        <v>492</v>
      </c>
      <c r="F28" s="40" t="s">
        <v>384</v>
      </c>
      <c r="G28" s="40" t="s">
        <v>492</v>
      </c>
      <c r="H28" s="40" t="s">
        <v>384</v>
      </c>
      <c r="I28" s="40" t="s">
        <v>384</v>
      </c>
      <c r="J28" s="40" t="s">
        <v>492</v>
      </c>
      <c r="K28" s="40" t="s">
        <v>384</v>
      </c>
      <c r="L28" s="40" t="s">
        <v>492</v>
      </c>
      <c r="M28" s="40" t="s">
        <v>384</v>
      </c>
      <c r="N28" s="40" t="s">
        <v>492</v>
      </c>
      <c r="O28" s="40" t="s">
        <v>384</v>
      </c>
      <c r="P28" s="40" t="s">
        <v>384</v>
      </c>
      <c r="Q28" s="40" t="s">
        <v>492</v>
      </c>
      <c r="R28" s="40" t="s">
        <v>384</v>
      </c>
      <c r="S28" s="40" t="s">
        <v>492</v>
      </c>
      <c r="T28" s="40" t="s">
        <v>384</v>
      </c>
      <c r="U28" s="40">
        <v>1569</v>
      </c>
      <c r="V28" s="23">
        <v>1936</v>
      </c>
      <c r="W28" s="23">
        <v>2279</v>
      </c>
      <c r="X28" s="23">
        <v>2589</v>
      </c>
      <c r="Y28" s="1405" t="s">
        <v>4</v>
      </c>
      <c r="Z28" s="1405" t="s">
        <v>4</v>
      </c>
      <c r="AA28" s="1405" t="s">
        <v>4</v>
      </c>
      <c r="AB28" s="1405" t="s">
        <v>4</v>
      </c>
      <c r="AC28" s="1405" t="s">
        <v>4</v>
      </c>
      <c r="AD28" s="1405" t="s">
        <v>4</v>
      </c>
      <c r="AE28" s="1405" t="s">
        <v>4</v>
      </c>
      <c r="AF28" s="1405" t="s">
        <v>4</v>
      </c>
      <c r="AG28" s="1405" t="s">
        <v>4</v>
      </c>
      <c r="AH28" s="1405" t="s">
        <v>4</v>
      </c>
    </row>
    <row r="29" spans="1:34" s="7" customFormat="1" ht="12.75" x14ac:dyDescent="0.2">
      <c r="A29" s="18" t="s">
        <v>276</v>
      </c>
      <c r="B29" s="40" t="s">
        <v>384</v>
      </c>
      <c r="C29" s="40" t="s">
        <v>492</v>
      </c>
      <c r="D29" s="40" t="s">
        <v>384</v>
      </c>
      <c r="E29" s="40" t="s">
        <v>492</v>
      </c>
      <c r="F29" s="40" t="s">
        <v>384</v>
      </c>
      <c r="G29" s="40" t="s">
        <v>492</v>
      </c>
      <c r="H29" s="40" t="s">
        <v>384</v>
      </c>
      <c r="I29" s="40" t="s">
        <v>384</v>
      </c>
      <c r="J29" s="40" t="s">
        <v>492</v>
      </c>
      <c r="K29" s="40" t="s">
        <v>384</v>
      </c>
      <c r="L29" s="40" t="s">
        <v>492</v>
      </c>
      <c r="M29" s="40" t="s">
        <v>384</v>
      </c>
      <c r="N29" s="40" t="s">
        <v>492</v>
      </c>
      <c r="O29" s="40" t="s">
        <v>384</v>
      </c>
      <c r="P29" s="40" t="s">
        <v>384</v>
      </c>
      <c r="Q29" s="40" t="s">
        <v>492</v>
      </c>
      <c r="R29" s="40" t="s">
        <v>384</v>
      </c>
      <c r="S29" s="40" t="s">
        <v>492</v>
      </c>
      <c r="T29" s="40" t="s">
        <v>384</v>
      </c>
      <c r="U29" s="23">
        <v>16</v>
      </c>
      <c r="V29" s="23">
        <v>16</v>
      </c>
      <c r="W29" s="23">
        <v>16</v>
      </c>
      <c r="X29" s="23">
        <v>15</v>
      </c>
      <c r="Y29" s="1405" t="s">
        <v>4</v>
      </c>
      <c r="Z29" s="1405" t="s">
        <v>4</v>
      </c>
      <c r="AA29" s="1405" t="s">
        <v>4</v>
      </c>
      <c r="AB29" s="1405" t="s">
        <v>4</v>
      </c>
      <c r="AC29" s="1405" t="s">
        <v>4</v>
      </c>
      <c r="AD29" s="1405" t="s">
        <v>4</v>
      </c>
      <c r="AE29" s="1405" t="s">
        <v>4</v>
      </c>
      <c r="AF29" s="1405" t="s">
        <v>4</v>
      </c>
      <c r="AG29" s="1405" t="s">
        <v>4</v>
      </c>
      <c r="AH29" s="1405" t="s">
        <v>4</v>
      </c>
    </row>
    <row r="30" spans="1:34" s="7" customFormat="1" ht="12.75" x14ac:dyDescent="0.2">
      <c r="A30" s="18" t="s">
        <v>277</v>
      </c>
      <c r="B30" s="40" t="s">
        <v>384</v>
      </c>
      <c r="C30" s="40" t="s">
        <v>492</v>
      </c>
      <c r="D30" s="40" t="s">
        <v>384</v>
      </c>
      <c r="E30" s="40" t="s">
        <v>492</v>
      </c>
      <c r="F30" s="40" t="s">
        <v>384</v>
      </c>
      <c r="G30" s="40" t="s">
        <v>492</v>
      </c>
      <c r="H30" s="40" t="s">
        <v>384</v>
      </c>
      <c r="I30" s="40" t="s">
        <v>384</v>
      </c>
      <c r="J30" s="40" t="s">
        <v>492</v>
      </c>
      <c r="K30" s="40" t="s">
        <v>384</v>
      </c>
      <c r="L30" s="40" t="s">
        <v>492</v>
      </c>
      <c r="M30" s="40" t="s">
        <v>384</v>
      </c>
      <c r="N30" s="40" t="s">
        <v>492</v>
      </c>
      <c r="O30" s="40" t="s">
        <v>384</v>
      </c>
      <c r="P30" s="40" t="s">
        <v>384</v>
      </c>
      <c r="Q30" s="40" t="s">
        <v>492</v>
      </c>
      <c r="R30" s="40" t="s">
        <v>384</v>
      </c>
      <c r="S30" s="40" t="s">
        <v>492</v>
      </c>
      <c r="T30" s="40" t="s">
        <v>384</v>
      </c>
      <c r="U30" s="40">
        <v>12189</v>
      </c>
      <c r="V30" s="23">
        <v>10919</v>
      </c>
      <c r="W30" s="23">
        <v>10848</v>
      </c>
      <c r="X30" s="23">
        <v>10347</v>
      </c>
      <c r="Y30" s="1405" t="s">
        <v>4</v>
      </c>
      <c r="Z30" s="1405" t="s">
        <v>4</v>
      </c>
      <c r="AA30" s="1405" t="s">
        <v>4</v>
      </c>
      <c r="AB30" s="1405" t="s">
        <v>4</v>
      </c>
      <c r="AC30" s="1405" t="s">
        <v>4</v>
      </c>
      <c r="AD30" s="1405" t="s">
        <v>4</v>
      </c>
      <c r="AE30" s="1405" t="s">
        <v>4</v>
      </c>
      <c r="AF30" s="1405" t="s">
        <v>4</v>
      </c>
      <c r="AG30" s="1405" t="s">
        <v>4</v>
      </c>
      <c r="AH30" s="1405" t="s">
        <v>4</v>
      </c>
    </row>
    <row r="31" spans="1:34" s="7" customFormat="1" ht="13.5" customHeight="1" x14ac:dyDescent="0.2">
      <c r="A31" s="18" t="s">
        <v>278</v>
      </c>
      <c r="B31" s="33" t="s">
        <v>384</v>
      </c>
      <c r="C31" s="33" t="s">
        <v>492</v>
      </c>
      <c r="D31" s="33" t="s">
        <v>384</v>
      </c>
      <c r="E31" s="33" t="s">
        <v>492</v>
      </c>
      <c r="F31" s="33" t="s">
        <v>384</v>
      </c>
      <c r="G31" s="33" t="s">
        <v>492</v>
      </c>
      <c r="H31" s="33" t="s">
        <v>384</v>
      </c>
      <c r="I31" s="33" t="s">
        <v>384</v>
      </c>
      <c r="J31" s="33" t="s">
        <v>492</v>
      </c>
      <c r="K31" s="33" t="s">
        <v>384</v>
      </c>
      <c r="L31" s="1409" t="s">
        <v>492</v>
      </c>
      <c r="M31" s="40" t="s">
        <v>384</v>
      </c>
      <c r="N31" s="40" t="s">
        <v>492</v>
      </c>
      <c r="O31" s="40" t="s">
        <v>384</v>
      </c>
      <c r="P31" s="40" t="s">
        <v>384</v>
      </c>
      <c r="Q31" s="40" t="s">
        <v>492</v>
      </c>
      <c r="R31" s="40" t="s">
        <v>384</v>
      </c>
      <c r="S31" s="40" t="s">
        <v>492</v>
      </c>
      <c r="T31" s="1409" t="s">
        <v>384</v>
      </c>
      <c r="U31" s="40">
        <v>6</v>
      </c>
      <c r="V31" s="85">
        <v>6</v>
      </c>
      <c r="W31" s="85">
        <v>7</v>
      </c>
      <c r="X31" s="85">
        <v>7</v>
      </c>
      <c r="Y31" s="85">
        <v>7</v>
      </c>
      <c r="Z31" s="85">
        <v>7</v>
      </c>
      <c r="AA31" s="85">
        <v>7</v>
      </c>
      <c r="AB31" s="85">
        <v>7</v>
      </c>
      <c r="AC31" s="85">
        <v>6</v>
      </c>
      <c r="AD31" s="85">
        <v>6</v>
      </c>
      <c r="AE31" s="85">
        <v>6</v>
      </c>
      <c r="AF31" s="85">
        <v>6</v>
      </c>
      <c r="AG31" s="85">
        <v>6</v>
      </c>
      <c r="AH31" s="85">
        <v>6</v>
      </c>
    </row>
    <row r="32" spans="1:34" s="7" customFormat="1" ht="12.75" x14ac:dyDescent="0.2">
      <c r="A32" s="18" t="s">
        <v>279</v>
      </c>
      <c r="B32" s="40" t="s">
        <v>384</v>
      </c>
      <c r="C32" s="40" t="s">
        <v>492</v>
      </c>
      <c r="D32" s="40" t="s">
        <v>384</v>
      </c>
      <c r="E32" s="40" t="s">
        <v>492</v>
      </c>
      <c r="F32" s="40" t="s">
        <v>384</v>
      </c>
      <c r="G32" s="40" t="s">
        <v>492</v>
      </c>
      <c r="H32" s="40" t="s">
        <v>384</v>
      </c>
      <c r="I32" s="40" t="s">
        <v>384</v>
      </c>
      <c r="J32" s="40" t="s">
        <v>492</v>
      </c>
      <c r="K32" s="40" t="s">
        <v>384</v>
      </c>
      <c r="L32" s="40" t="s">
        <v>492</v>
      </c>
      <c r="M32" s="40" t="s">
        <v>384</v>
      </c>
      <c r="N32" s="40" t="s">
        <v>492</v>
      </c>
      <c r="O32" s="40" t="s">
        <v>384</v>
      </c>
      <c r="P32" s="40" t="s">
        <v>384</v>
      </c>
      <c r="Q32" s="40" t="s">
        <v>492</v>
      </c>
      <c r="R32" s="40" t="s">
        <v>384</v>
      </c>
      <c r="S32" s="40" t="s">
        <v>492</v>
      </c>
      <c r="T32" s="40" t="s">
        <v>384</v>
      </c>
      <c r="U32" s="40">
        <v>3283</v>
      </c>
      <c r="V32" s="85">
        <v>3446</v>
      </c>
      <c r="W32" s="85">
        <v>3560</v>
      </c>
      <c r="X32" s="85">
        <v>3589</v>
      </c>
      <c r="Y32" s="85">
        <v>3745</v>
      </c>
      <c r="Z32" s="85">
        <v>3274</v>
      </c>
      <c r="AA32" s="85">
        <v>3203</v>
      </c>
      <c r="AB32" s="85">
        <v>3557</v>
      </c>
      <c r="AC32" s="85">
        <v>3549</v>
      </c>
      <c r="AD32" s="40">
        <v>3545</v>
      </c>
      <c r="AE32" s="40">
        <v>3186</v>
      </c>
      <c r="AF32" s="85">
        <v>2996</v>
      </c>
      <c r="AG32" s="85">
        <v>3189</v>
      </c>
      <c r="AH32" s="85">
        <v>3629</v>
      </c>
    </row>
    <row r="33" spans="1:34" s="7" customFormat="1" ht="18.75" customHeight="1" x14ac:dyDescent="0.2">
      <c r="A33" s="18" t="s">
        <v>37</v>
      </c>
      <c r="B33" s="40" t="s">
        <v>384</v>
      </c>
      <c r="C33" s="40" t="s">
        <v>492</v>
      </c>
      <c r="D33" s="40" t="s">
        <v>384</v>
      </c>
      <c r="E33" s="40" t="s">
        <v>492</v>
      </c>
      <c r="F33" s="40" t="s">
        <v>384</v>
      </c>
      <c r="G33" s="40" t="s">
        <v>492</v>
      </c>
      <c r="H33" s="40" t="s">
        <v>384</v>
      </c>
      <c r="I33" s="40" t="s">
        <v>384</v>
      </c>
      <c r="J33" s="40" t="s">
        <v>492</v>
      </c>
      <c r="K33" s="40" t="s">
        <v>384</v>
      </c>
      <c r="L33" s="40" t="s">
        <v>492</v>
      </c>
      <c r="M33" s="40" t="s">
        <v>384</v>
      </c>
      <c r="N33" s="40" t="s">
        <v>492</v>
      </c>
      <c r="O33" s="40" t="s">
        <v>384</v>
      </c>
      <c r="P33" s="40" t="s">
        <v>384</v>
      </c>
      <c r="Q33" s="40" t="s">
        <v>492</v>
      </c>
      <c r="R33" s="40" t="s">
        <v>384</v>
      </c>
      <c r="S33" s="40" t="s">
        <v>492</v>
      </c>
      <c r="T33" s="40" t="s">
        <v>384</v>
      </c>
      <c r="U33" s="26" t="s">
        <v>8</v>
      </c>
      <c r="V33" s="26" t="s">
        <v>8</v>
      </c>
      <c r="W33" s="26" t="s">
        <v>8</v>
      </c>
      <c r="X33" s="26" t="s">
        <v>8</v>
      </c>
      <c r="Y33" s="26" t="s">
        <v>8</v>
      </c>
      <c r="Z33" s="26" t="s">
        <v>8</v>
      </c>
      <c r="AA33" s="26" t="s">
        <v>8</v>
      </c>
      <c r="AB33" s="26" t="s">
        <v>8</v>
      </c>
      <c r="AC33" s="26" t="s">
        <v>8</v>
      </c>
      <c r="AD33" s="26" t="s">
        <v>8</v>
      </c>
      <c r="AE33" s="26" t="s">
        <v>8</v>
      </c>
      <c r="AF33" s="26" t="s">
        <v>8</v>
      </c>
      <c r="AG33" s="26" t="s">
        <v>8</v>
      </c>
      <c r="AH33" s="1410" t="s">
        <v>8</v>
      </c>
    </row>
    <row r="34" spans="1:34" s="7" customFormat="1" ht="19.5" customHeight="1" x14ac:dyDescent="0.2">
      <c r="A34" s="58" t="s">
        <v>280</v>
      </c>
      <c r="B34" s="40" t="s">
        <v>384</v>
      </c>
      <c r="C34" s="40" t="s">
        <v>492</v>
      </c>
      <c r="D34" s="40" t="s">
        <v>384</v>
      </c>
      <c r="E34" s="40" t="s">
        <v>492</v>
      </c>
      <c r="F34" s="40" t="s">
        <v>384</v>
      </c>
      <c r="G34" s="40" t="s">
        <v>492</v>
      </c>
      <c r="H34" s="40" t="s">
        <v>384</v>
      </c>
      <c r="I34" s="40" t="s">
        <v>384</v>
      </c>
      <c r="J34" s="40" t="s">
        <v>492</v>
      </c>
      <c r="K34" s="40" t="s">
        <v>384</v>
      </c>
      <c r="L34" s="40" t="s">
        <v>492</v>
      </c>
      <c r="M34" s="40" t="s">
        <v>384</v>
      </c>
      <c r="N34" s="40" t="s">
        <v>492</v>
      </c>
      <c r="O34" s="40" t="s">
        <v>384</v>
      </c>
      <c r="P34" s="40" t="s">
        <v>384</v>
      </c>
      <c r="Q34" s="40" t="s">
        <v>492</v>
      </c>
      <c r="R34" s="40" t="s">
        <v>384</v>
      </c>
      <c r="S34" s="40" t="s">
        <v>492</v>
      </c>
      <c r="T34" s="40" t="s">
        <v>384</v>
      </c>
      <c r="U34" s="26" t="s">
        <v>8</v>
      </c>
      <c r="V34" s="26" t="s">
        <v>8</v>
      </c>
      <c r="W34" s="26" t="s">
        <v>8</v>
      </c>
      <c r="X34" s="26" t="s">
        <v>8</v>
      </c>
      <c r="Y34" s="26" t="s">
        <v>8</v>
      </c>
      <c r="Z34" s="26" t="s">
        <v>8</v>
      </c>
      <c r="AA34" s="26" t="s">
        <v>8</v>
      </c>
      <c r="AB34" s="26" t="s">
        <v>8</v>
      </c>
      <c r="AC34" s="26" t="s">
        <v>8</v>
      </c>
      <c r="AD34" s="26" t="s">
        <v>8</v>
      </c>
      <c r="AE34" s="26" t="s">
        <v>8</v>
      </c>
      <c r="AF34" s="26" t="s">
        <v>8</v>
      </c>
      <c r="AG34" s="26" t="s">
        <v>8</v>
      </c>
      <c r="AH34" s="1410" t="s">
        <v>8</v>
      </c>
    </row>
    <row r="35" spans="1:34" s="7" customFormat="1" x14ac:dyDescent="0.2">
      <c r="A35" s="18" t="s">
        <v>281</v>
      </c>
      <c r="B35" s="40" t="s">
        <v>384</v>
      </c>
      <c r="C35" s="40" t="s">
        <v>492</v>
      </c>
      <c r="D35" s="40" t="s">
        <v>384</v>
      </c>
      <c r="E35" s="40" t="s">
        <v>492</v>
      </c>
      <c r="F35" s="40" t="s">
        <v>384</v>
      </c>
      <c r="G35" s="40" t="s">
        <v>492</v>
      </c>
      <c r="H35" s="40" t="s">
        <v>384</v>
      </c>
      <c r="I35" s="40" t="s">
        <v>384</v>
      </c>
      <c r="J35" s="40" t="s">
        <v>492</v>
      </c>
      <c r="K35" s="92" t="s">
        <v>384</v>
      </c>
      <c r="L35" s="92" t="s">
        <v>492</v>
      </c>
      <c r="M35" s="92" t="s">
        <v>384</v>
      </c>
      <c r="N35" s="40" t="s">
        <v>492</v>
      </c>
      <c r="O35" s="40" t="s">
        <v>384</v>
      </c>
      <c r="P35" s="40" t="s">
        <v>384</v>
      </c>
      <c r="Q35" s="40" t="s">
        <v>492</v>
      </c>
      <c r="R35" s="40" t="s">
        <v>384</v>
      </c>
      <c r="S35" s="40" t="s">
        <v>492</v>
      </c>
      <c r="T35" s="40" t="s">
        <v>384</v>
      </c>
      <c r="U35" s="40" t="s">
        <v>384</v>
      </c>
      <c r="V35" s="40" t="s">
        <v>492</v>
      </c>
      <c r="W35" s="40" t="s">
        <v>384</v>
      </c>
      <c r="X35" s="40" t="s">
        <v>492</v>
      </c>
      <c r="Y35" s="40" t="s">
        <v>384</v>
      </c>
      <c r="Z35" s="40" t="s">
        <v>492</v>
      </c>
      <c r="AA35" s="40" t="s">
        <v>384</v>
      </c>
      <c r="AB35" s="40" t="s">
        <v>384</v>
      </c>
      <c r="AC35" s="40" t="s">
        <v>492</v>
      </c>
      <c r="AD35" s="40" t="s">
        <v>384</v>
      </c>
      <c r="AE35" s="40" t="s">
        <v>492</v>
      </c>
      <c r="AF35" s="40" t="s">
        <v>384</v>
      </c>
      <c r="AG35" s="91" t="s">
        <v>492</v>
      </c>
      <c r="AH35" s="40" t="s">
        <v>492</v>
      </c>
    </row>
    <row r="36" spans="1:34" s="7" customFormat="1" x14ac:dyDescent="0.2">
      <c r="A36" s="1411" t="s">
        <v>40</v>
      </c>
      <c r="B36" s="1380"/>
      <c r="C36" s="1380"/>
      <c r="D36" s="1380"/>
      <c r="E36" s="1380"/>
      <c r="F36" s="1380"/>
      <c r="G36" s="1380"/>
      <c r="H36" s="1380"/>
      <c r="I36" s="1380"/>
      <c r="J36" s="1380"/>
      <c r="K36" s="1380"/>
      <c r="L36" s="1380"/>
      <c r="M36" s="1380"/>
      <c r="N36" s="1380"/>
      <c r="O36" s="1380"/>
      <c r="P36" s="1380"/>
      <c r="Q36" s="1380"/>
      <c r="R36" s="1380"/>
      <c r="S36" s="1380"/>
      <c r="T36" s="1380"/>
      <c r="U36" s="1380"/>
      <c r="V36" s="1380"/>
      <c r="W36" s="1381"/>
      <c r="X36" s="1381"/>
      <c r="Y36" s="1381"/>
      <c r="Z36" s="1381"/>
      <c r="AA36" s="1380"/>
      <c r="AB36" s="1380"/>
      <c r="AC36" s="1380"/>
      <c r="AD36" s="1380"/>
      <c r="AE36" s="1380"/>
      <c r="AF36" s="1380"/>
      <c r="AG36" s="1412"/>
      <c r="AH36" s="1381"/>
    </row>
    <row r="37" spans="1:34" s="7" customFormat="1" x14ac:dyDescent="0.2">
      <c r="A37" s="28" t="s">
        <v>328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33"/>
      <c r="U37" s="33"/>
      <c r="V37" s="33"/>
      <c r="W37" s="33"/>
      <c r="X37" s="33"/>
      <c r="Y37" s="33"/>
      <c r="Z37" s="33"/>
      <c r="AA37" s="92"/>
      <c r="AB37" s="26"/>
      <c r="AC37" s="85"/>
      <c r="AD37" s="85"/>
      <c r="AE37" s="12"/>
      <c r="AF37" s="12"/>
      <c r="AG37" s="1413"/>
      <c r="AH37" s="24"/>
    </row>
    <row r="38" spans="1:34" s="7" customFormat="1" x14ac:dyDescent="0.2">
      <c r="A38" s="28" t="s">
        <v>282</v>
      </c>
      <c r="B38" s="40" t="s">
        <v>4</v>
      </c>
      <c r="C38" s="40" t="s">
        <v>4</v>
      </c>
      <c r="D38" s="40" t="s">
        <v>4</v>
      </c>
      <c r="E38" s="40" t="s">
        <v>4</v>
      </c>
      <c r="F38" s="40" t="s">
        <v>4</v>
      </c>
      <c r="G38" s="40" t="s">
        <v>4</v>
      </c>
      <c r="H38" s="40" t="s">
        <v>4</v>
      </c>
      <c r="I38" s="40" t="s">
        <v>4</v>
      </c>
      <c r="J38" s="40" t="s">
        <v>4</v>
      </c>
      <c r="K38" s="40" t="s">
        <v>4</v>
      </c>
      <c r="L38" s="40" t="s">
        <v>4</v>
      </c>
      <c r="M38" s="40" t="s">
        <v>4</v>
      </c>
      <c r="N38" s="55">
        <v>4403</v>
      </c>
      <c r="O38" s="55">
        <v>4657</v>
      </c>
      <c r="P38" s="55">
        <v>5180</v>
      </c>
      <c r="Q38" s="55">
        <v>7499</v>
      </c>
      <c r="R38" s="55">
        <v>9084</v>
      </c>
      <c r="S38" s="55">
        <v>10951</v>
      </c>
      <c r="T38" s="55">
        <v>11408</v>
      </c>
      <c r="U38" s="55">
        <v>12036</v>
      </c>
      <c r="V38" s="55">
        <v>14951</v>
      </c>
      <c r="W38" s="55">
        <v>16534</v>
      </c>
      <c r="X38" s="55">
        <v>17552</v>
      </c>
      <c r="Y38" s="55">
        <v>18426</v>
      </c>
      <c r="Z38" s="55">
        <v>19125</v>
      </c>
      <c r="AA38" s="1414">
        <v>20760</v>
      </c>
      <c r="AB38" s="1415">
        <v>22608</v>
      </c>
      <c r="AC38" s="1415">
        <v>25307</v>
      </c>
      <c r="AD38" s="1415">
        <v>27657</v>
      </c>
      <c r="AE38" s="1415">
        <v>32594</v>
      </c>
      <c r="AF38" s="40">
        <v>36998</v>
      </c>
      <c r="AG38" s="91">
        <v>43472</v>
      </c>
      <c r="AH38" s="40" t="s">
        <v>492</v>
      </c>
    </row>
    <row r="39" spans="1:34" s="1420" customFormat="1" x14ac:dyDescent="0.2">
      <c r="A39" s="1411" t="s">
        <v>44</v>
      </c>
      <c r="B39" s="1416"/>
      <c r="C39" s="1416"/>
      <c r="D39" s="1416"/>
      <c r="E39" s="1416"/>
      <c r="F39" s="1416"/>
      <c r="G39" s="1416"/>
      <c r="H39" s="1417"/>
      <c r="I39" s="1417"/>
      <c r="J39" s="1417"/>
      <c r="K39" s="1417"/>
      <c r="L39" s="1417"/>
      <c r="M39" s="1417"/>
      <c r="N39" s="1417"/>
      <c r="O39" s="1417"/>
      <c r="P39" s="1417"/>
      <c r="Q39" s="1417"/>
      <c r="R39" s="1417"/>
      <c r="S39" s="1417"/>
      <c r="T39" s="1417"/>
      <c r="U39" s="1417"/>
      <c r="V39" s="1417"/>
      <c r="W39" s="1418"/>
      <c r="X39" s="1381"/>
      <c r="Y39" s="1381"/>
      <c r="Z39" s="1381"/>
      <c r="AA39" s="1380"/>
      <c r="AB39" s="1380"/>
      <c r="AC39" s="1380"/>
      <c r="AD39" s="1380"/>
      <c r="AE39" s="1380"/>
      <c r="AF39" s="1380"/>
      <c r="AG39" s="1412"/>
      <c r="AH39" s="1419"/>
    </row>
    <row r="40" spans="1:34" s="7" customFormat="1" x14ac:dyDescent="0.2">
      <c r="A40" s="1421" t="s">
        <v>45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12"/>
      <c r="X40" s="12"/>
      <c r="Y40" s="24"/>
      <c r="Z40" s="12"/>
      <c r="AA40" s="12"/>
      <c r="AB40" s="24"/>
      <c r="AC40" s="12"/>
      <c r="AD40" s="12"/>
      <c r="AE40" s="12"/>
      <c r="AF40" s="12"/>
      <c r="AG40" s="1413"/>
      <c r="AH40" s="24"/>
    </row>
    <row r="41" spans="1:34" s="7" customFormat="1" ht="12.75" x14ac:dyDescent="0.2">
      <c r="A41" s="1421" t="s">
        <v>46</v>
      </c>
      <c r="B41" s="40" t="s">
        <v>8</v>
      </c>
      <c r="C41" s="40" t="s">
        <v>8</v>
      </c>
      <c r="D41" s="40" t="s">
        <v>8</v>
      </c>
      <c r="E41" s="40" t="s">
        <v>8</v>
      </c>
      <c r="F41" s="40" t="s">
        <v>8</v>
      </c>
      <c r="G41" s="40" t="s">
        <v>8</v>
      </c>
      <c r="H41" s="40" t="s">
        <v>8</v>
      </c>
      <c r="I41" s="40" t="s">
        <v>8</v>
      </c>
      <c r="J41" s="40" t="s">
        <v>8</v>
      </c>
      <c r="K41" s="40" t="s">
        <v>8</v>
      </c>
      <c r="L41" s="40" t="s">
        <v>8</v>
      </c>
      <c r="M41" s="40" t="s">
        <v>8</v>
      </c>
      <c r="N41" s="40" t="s">
        <v>8</v>
      </c>
      <c r="O41" s="40" t="s">
        <v>8</v>
      </c>
      <c r="P41" s="40" t="s">
        <v>8</v>
      </c>
      <c r="Q41" s="40" t="s">
        <v>8</v>
      </c>
      <c r="R41" s="40" t="s">
        <v>8</v>
      </c>
      <c r="S41" s="40" t="s">
        <v>8</v>
      </c>
      <c r="T41" s="40" t="s">
        <v>8</v>
      </c>
      <c r="U41" s="40" t="s">
        <v>8</v>
      </c>
      <c r="V41" s="40" t="s">
        <v>8</v>
      </c>
      <c r="W41" s="40" t="s">
        <v>8</v>
      </c>
      <c r="X41" s="40" t="s">
        <v>8</v>
      </c>
      <c r="Y41" s="1422" t="s">
        <v>862</v>
      </c>
      <c r="Z41" s="1423">
        <v>27.9</v>
      </c>
      <c r="AA41" s="1423">
        <v>27.6</v>
      </c>
      <c r="AB41" s="1424">
        <v>28.5</v>
      </c>
      <c r="AC41" s="1424">
        <v>27.3</v>
      </c>
      <c r="AD41" s="1425">
        <v>30.2</v>
      </c>
      <c r="AE41" s="1425">
        <v>28.5</v>
      </c>
      <c r="AF41" s="1424">
        <v>28</v>
      </c>
      <c r="AG41" s="1425">
        <v>27.8</v>
      </c>
      <c r="AH41" s="1424">
        <v>26.9</v>
      </c>
    </row>
    <row r="42" spans="1:34" s="7" customFormat="1" x14ac:dyDescent="0.2">
      <c r="A42" s="1421" t="s">
        <v>5</v>
      </c>
      <c r="B42" s="40" t="s">
        <v>8</v>
      </c>
      <c r="C42" s="40" t="s">
        <v>8</v>
      </c>
      <c r="D42" s="40" t="s">
        <v>8</v>
      </c>
      <c r="E42" s="40" t="s">
        <v>8</v>
      </c>
      <c r="F42" s="40" t="s">
        <v>8</v>
      </c>
      <c r="G42" s="40" t="s">
        <v>8</v>
      </c>
      <c r="H42" s="40" t="s">
        <v>8</v>
      </c>
      <c r="I42" s="40" t="s">
        <v>8</v>
      </c>
      <c r="J42" s="40" t="s">
        <v>8</v>
      </c>
      <c r="K42" s="40" t="s">
        <v>8</v>
      </c>
      <c r="L42" s="40" t="s">
        <v>8</v>
      </c>
      <c r="M42" s="40" t="s">
        <v>8</v>
      </c>
      <c r="N42" s="40" t="s">
        <v>8</v>
      </c>
      <c r="O42" s="40" t="s">
        <v>8</v>
      </c>
      <c r="P42" s="40" t="s">
        <v>8</v>
      </c>
      <c r="Q42" s="40" t="s">
        <v>8</v>
      </c>
      <c r="R42" s="40" t="s">
        <v>8</v>
      </c>
      <c r="S42" s="40" t="s">
        <v>8</v>
      </c>
      <c r="T42" s="40" t="s">
        <v>8</v>
      </c>
      <c r="U42" s="40" t="s">
        <v>8</v>
      </c>
      <c r="V42" s="40" t="s">
        <v>8</v>
      </c>
      <c r="W42" s="40" t="s">
        <v>8</v>
      </c>
      <c r="X42" s="40" t="s">
        <v>8</v>
      </c>
      <c r="Y42" s="40" t="s">
        <v>8</v>
      </c>
      <c r="Z42" s="1423">
        <v>93.3</v>
      </c>
      <c r="AA42" s="1423">
        <v>98.9</v>
      </c>
      <c r="AB42" s="1424">
        <v>103.3</v>
      </c>
      <c r="AC42" s="1424">
        <v>95.8</v>
      </c>
      <c r="AD42" s="1425">
        <v>110.6</v>
      </c>
      <c r="AE42" s="1423">
        <v>94.4</v>
      </c>
      <c r="AF42" s="1424">
        <v>98.2</v>
      </c>
      <c r="AG42" s="1425">
        <v>99.3</v>
      </c>
      <c r="AH42" s="1424">
        <v>96.8</v>
      </c>
    </row>
    <row r="43" spans="1:34" s="7" customFormat="1" x14ac:dyDescent="0.2">
      <c r="A43" s="1421" t="s">
        <v>47</v>
      </c>
      <c r="B43" s="40"/>
      <c r="C43" s="40"/>
      <c r="D43" s="40"/>
      <c r="E43" s="148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40" t="s">
        <v>8</v>
      </c>
      <c r="V43" s="40" t="s">
        <v>8</v>
      </c>
      <c r="W43" s="40" t="s">
        <v>8</v>
      </c>
      <c r="X43" s="40" t="s">
        <v>8</v>
      </c>
      <c r="Y43" s="1424"/>
      <c r="Z43" s="1424"/>
      <c r="AA43" s="1424"/>
      <c r="AB43" s="1424"/>
      <c r="AC43" s="1424"/>
      <c r="AD43" s="1424"/>
      <c r="AE43" s="1424"/>
      <c r="AF43" s="1424"/>
      <c r="AG43" s="1425"/>
      <c r="AH43" s="1424"/>
    </row>
    <row r="44" spans="1:34" s="7" customFormat="1" ht="12.75" x14ac:dyDescent="0.2">
      <c r="A44" s="1421" t="s">
        <v>46</v>
      </c>
      <c r="B44" s="40" t="s">
        <v>8</v>
      </c>
      <c r="C44" s="40" t="s">
        <v>8</v>
      </c>
      <c r="D44" s="40" t="s">
        <v>8</v>
      </c>
      <c r="E44" s="40" t="s">
        <v>8</v>
      </c>
      <c r="F44" s="40" t="s">
        <v>8</v>
      </c>
      <c r="G44" s="40" t="s">
        <v>8</v>
      </c>
      <c r="H44" s="40" t="s">
        <v>8</v>
      </c>
      <c r="I44" s="40" t="s">
        <v>8</v>
      </c>
      <c r="J44" s="40" t="s">
        <v>8</v>
      </c>
      <c r="K44" s="40" t="s">
        <v>8</v>
      </c>
      <c r="L44" s="40" t="s">
        <v>8</v>
      </c>
      <c r="M44" s="40" t="s">
        <v>8</v>
      </c>
      <c r="N44" s="40" t="s">
        <v>8</v>
      </c>
      <c r="O44" s="40" t="s">
        <v>8</v>
      </c>
      <c r="P44" s="40" t="s">
        <v>8</v>
      </c>
      <c r="Q44" s="40" t="s">
        <v>8</v>
      </c>
      <c r="R44" s="40" t="s">
        <v>8</v>
      </c>
      <c r="S44" s="40" t="s">
        <v>8</v>
      </c>
      <c r="T44" s="40" t="s">
        <v>8</v>
      </c>
      <c r="U44" s="40" t="s">
        <v>8</v>
      </c>
      <c r="V44" s="40" t="s">
        <v>8</v>
      </c>
      <c r="W44" s="40" t="s">
        <v>8</v>
      </c>
      <c r="X44" s="40" t="s">
        <v>8</v>
      </c>
      <c r="Y44" s="1422" t="s">
        <v>863</v>
      </c>
      <c r="Z44" s="1423">
        <v>26.8</v>
      </c>
      <c r="AA44" s="1423">
        <v>26.4</v>
      </c>
      <c r="AB44" s="1424">
        <v>27</v>
      </c>
      <c r="AC44" s="1424">
        <v>25.6</v>
      </c>
      <c r="AD44" s="1425">
        <v>28.9</v>
      </c>
      <c r="AE44" s="1425">
        <v>26.9</v>
      </c>
      <c r="AF44" s="1424">
        <v>26.5</v>
      </c>
      <c r="AG44" s="1425">
        <v>26.6</v>
      </c>
      <c r="AH44" s="1424">
        <v>25.6</v>
      </c>
    </row>
    <row r="45" spans="1:34" s="7" customFormat="1" x14ac:dyDescent="0.2">
      <c r="A45" s="1421" t="s">
        <v>5</v>
      </c>
      <c r="B45" s="40" t="s">
        <v>8</v>
      </c>
      <c r="C45" s="40" t="s">
        <v>8</v>
      </c>
      <c r="D45" s="40" t="s">
        <v>8</v>
      </c>
      <c r="E45" s="40" t="s">
        <v>8</v>
      </c>
      <c r="F45" s="40" t="s">
        <v>8</v>
      </c>
      <c r="G45" s="40" t="s">
        <v>8</v>
      </c>
      <c r="H45" s="40" t="s">
        <v>8</v>
      </c>
      <c r="I45" s="40" t="s">
        <v>8</v>
      </c>
      <c r="J45" s="40" t="s">
        <v>8</v>
      </c>
      <c r="K45" s="40" t="s">
        <v>8</v>
      </c>
      <c r="L45" s="40" t="s">
        <v>8</v>
      </c>
      <c r="M45" s="40" t="s">
        <v>8</v>
      </c>
      <c r="N45" s="40" t="s">
        <v>8</v>
      </c>
      <c r="O45" s="40" t="s">
        <v>8</v>
      </c>
      <c r="P45" s="40" t="s">
        <v>8</v>
      </c>
      <c r="Q45" s="40" t="s">
        <v>8</v>
      </c>
      <c r="R45" s="40" t="s">
        <v>8</v>
      </c>
      <c r="S45" s="40" t="s">
        <v>8</v>
      </c>
      <c r="T45" s="40" t="s">
        <v>8</v>
      </c>
      <c r="U45" s="40" t="s">
        <v>8</v>
      </c>
      <c r="V45" s="40" t="s">
        <v>8</v>
      </c>
      <c r="W45" s="40" t="s">
        <v>8</v>
      </c>
      <c r="X45" s="40" t="s">
        <v>8</v>
      </c>
      <c r="Y45" s="40" t="s">
        <v>8</v>
      </c>
      <c r="Z45" s="1423">
        <v>93.7</v>
      </c>
      <c r="AA45" s="1423">
        <v>98.5</v>
      </c>
      <c r="AB45" s="1424">
        <v>102.3</v>
      </c>
      <c r="AC45" s="1424">
        <v>94.8</v>
      </c>
      <c r="AD45" s="1425">
        <v>112.9</v>
      </c>
      <c r="AE45" s="1425">
        <v>93.1</v>
      </c>
      <c r="AF45" s="1424">
        <v>98.5</v>
      </c>
      <c r="AG45" s="1425">
        <v>100.4</v>
      </c>
      <c r="AH45" s="1424">
        <v>96.2</v>
      </c>
    </row>
    <row r="46" spans="1:34" s="7" customFormat="1" x14ac:dyDescent="0.2">
      <c r="A46" s="1421" t="s">
        <v>224</v>
      </c>
      <c r="B46" s="40"/>
      <c r="C46" s="40"/>
      <c r="D46" s="40"/>
      <c r="E46" s="1426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40" t="s">
        <v>8</v>
      </c>
      <c r="V46" s="40" t="s">
        <v>8</v>
      </c>
      <c r="W46" s="40" t="s">
        <v>8</v>
      </c>
      <c r="X46" s="40" t="s">
        <v>8</v>
      </c>
    </row>
    <row r="47" spans="1:34" s="7" customFormat="1" ht="12.75" x14ac:dyDescent="0.2">
      <c r="A47" s="1421" t="s">
        <v>46</v>
      </c>
      <c r="B47" s="40" t="s">
        <v>8</v>
      </c>
      <c r="C47" s="40" t="s">
        <v>8</v>
      </c>
      <c r="D47" s="40" t="s">
        <v>8</v>
      </c>
      <c r="E47" s="40" t="s">
        <v>8</v>
      </c>
      <c r="F47" s="40" t="s">
        <v>8</v>
      </c>
      <c r="G47" s="40" t="s">
        <v>8</v>
      </c>
      <c r="H47" s="40" t="s">
        <v>8</v>
      </c>
      <c r="I47" s="40" t="s">
        <v>8</v>
      </c>
      <c r="J47" s="40" t="s">
        <v>8</v>
      </c>
      <c r="K47" s="40" t="s">
        <v>8</v>
      </c>
      <c r="L47" s="40" t="s">
        <v>8</v>
      </c>
      <c r="M47" s="40" t="s">
        <v>8</v>
      </c>
      <c r="N47" s="40" t="s">
        <v>8</v>
      </c>
      <c r="O47" s="40" t="s">
        <v>8</v>
      </c>
      <c r="P47" s="40" t="s">
        <v>8</v>
      </c>
      <c r="Q47" s="40" t="s">
        <v>8</v>
      </c>
      <c r="R47" s="40" t="s">
        <v>8</v>
      </c>
      <c r="S47" s="40" t="s">
        <v>8</v>
      </c>
      <c r="T47" s="40" t="s">
        <v>8</v>
      </c>
      <c r="U47" s="40" t="s">
        <v>8</v>
      </c>
      <c r="V47" s="40" t="s">
        <v>8</v>
      </c>
      <c r="W47" s="40" t="s">
        <v>8</v>
      </c>
      <c r="X47" s="40" t="s">
        <v>8</v>
      </c>
      <c r="Y47" s="1422" t="s">
        <v>864</v>
      </c>
      <c r="Z47" s="1423">
        <v>15.4</v>
      </c>
      <c r="AA47" s="1423">
        <v>15.8</v>
      </c>
      <c r="AB47" s="1424">
        <v>15.9</v>
      </c>
      <c r="AC47" s="1424">
        <v>15.6</v>
      </c>
      <c r="AD47" s="1425">
        <v>18.7</v>
      </c>
      <c r="AE47" s="1425">
        <v>15.3</v>
      </c>
      <c r="AF47" s="1424">
        <v>15.2</v>
      </c>
      <c r="AG47" s="1425">
        <v>13.6</v>
      </c>
      <c r="AH47" s="1424">
        <v>12.4</v>
      </c>
    </row>
    <row r="48" spans="1:34" s="7" customFormat="1" x14ac:dyDescent="0.2">
      <c r="A48" s="1421" t="s">
        <v>5</v>
      </c>
      <c r="B48" s="40" t="s">
        <v>8</v>
      </c>
      <c r="C48" s="40" t="s">
        <v>8</v>
      </c>
      <c r="D48" s="40" t="s">
        <v>8</v>
      </c>
      <c r="E48" s="40" t="s">
        <v>8</v>
      </c>
      <c r="F48" s="40" t="s">
        <v>8</v>
      </c>
      <c r="G48" s="40" t="s">
        <v>8</v>
      </c>
      <c r="H48" s="40" t="s">
        <v>8</v>
      </c>
      <c r="I48" s="40" t="s">
        <v>8</v>
      </c>
      <c r="J48" s="40" t="s">
        <v>8</v>
      </c>
      <c r="K48" s="40" t="s">
        <v>8</v>
      </c>
      <c r="L48" s="40" t="s">
        <v>8</v>
      </c>
      <c r="M48" s="40" t="s">
        <v>8</v>
      </c>
      <c r="N48" s="40" t="s">
        <v>8</v>
      </c>
      <c r="O48" s="40" t="s">
        <v>8</v>
      </c>
      <c r="P48" s="40" t="s">
        <v>8</v>
      </c>
      <c r="Q48" s="40" t="s">
        <v>8</v>
      </c>
      <c r="R48" s="40" t="s">
        <v>8</v>
      </c>
      <c r="S48" s="40" t="s">
        <v>8</v>
      </c>
      <c r="T48" s="40" t="s">
        <v>8</v>
      </c>
      <c r="U48" s="40" t="s">
        <v>8</v>
      </c>
      <c r="V48" s="40" t="s">
        <v>8</v>
      </c>
      <c r="W48" s="40" t="s">
        <v>8</v>
      </c>
      <c r="X48" s="40" t="s">
        <v>8</v>
      </c>
      <c r="Y48" s="40" t="s">
        <v>8</v>
      </c>
      <c r="Z48" s="132">
        <v>102</v>
      </c>
      <c r="AA48" s="132">
        <v>102.6</v>
      </c>
      <c r="AB48" s="132">
        <v>100.6</v>
      </c>
      <c r="AC48" s="132">
        <v>98.1</v>
      </c>
      <c r="AD48" s="132">
        <v>119.9</v>
      </c>
      <c r="AE48" s="132">
        <v>81.8</v>
      </c>
      <c r="AF48" s="132">
        <v>99.4</v>
      </c>
      <c r="AG48" s="189">
        <v>89.5</v>
      </c>
      <c r="AH48" s="1427">
        <v>91.2</v>
      </c>
    </row>
    <row r="49" spans="1:34" s="7" customFormat="1" x14ac:dyDescent="0.2">
      <c r="A49" s="1421" t="s">
        <v>225</v>
      </c>
      <c r="B49" s="40"/>
      <c r="C49" s="40"/>
      <c r="D49" s="40"/>
      <c r="E49" s="1426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40" t="s">
        <v>8</v>
      </c>
      <c r="V49" s="40" t="s">
        <v>8</v>
      </c>
      <c r="W49" s="40" t="s">
        <v>8</v>
      </c>
      <c r="X49" s="40" t="s">
        <v>8</v>
      </c>
      <c r="Y49" s="40"/>
      <c r="Z49" s="134"/>
      <c r="AA49" s="134"/>
      <c r="AB49" s="134"/>
      <c r="AC49" s="134"/>
      <c r="AD49" s="134"/>
      <c r="AE49" s="134"/>
      <c r="AF49" s="134"/>
      <c r="AG49" s="1428"/>
      <c r="AH49" s="1429"/>
    </row>
    <row r="50" spans="1:34" s="7" customFormat="1" ht="12.75" x14ac:dyDescent="0.2">
      <c r="A50" s="1421" t="s">
        <v>46</v>
      </c>
      <c r="B50" s="40" t="s">
        <v>8</v>
      </c>
      <c r="C50" s="40" t="s">
        <v>8</v>
      </c>
      <c r="D50" s="40" t="s">
        <v>8</v>
      </c>
      <c r="E50" s="40" t="s">
        <v>8</v>
      </c>
      <c r="F50" s="40" t="s">
        <v>8</v>
      </c>
      <c r="G50" s="40" t="s">
        <v>8</v>
      </c>
      <c r="H50" s="40" t="s">
        <v>8</v>
      </c>
      <c r="I50" s="40" t="s">
        <v>8</v>
      </c>
      <c r="J50" s="40" t="s">
        <v>8</v>
      </c>
      <c r="K50" s="40" t="s">
        <v>8</v>
      </c>
      <c r="L50" s="40" t="s">
        <v>8</v>
      </c>
      <c r="M50" s="40" t="s">
        <v>8</v>
      </c>
      <c r="N50" s="40" t="s">
        <v>8</v>
      </c>
      <c r="O50" s="40" t="s">
        <v>8</v>
      </c>
      <c r="P50" s="40" t="s">
        <v>8</v>
      </c>
      <c r="Q50" s="40" t="s">
        <v>8</v>
      </c>
      <c r="R50" s="40" t="s">
        <v>8</v>
      </c>
      <c r="S50" s="40" t="s">
        <v>8</v>
      </c>
      <c r="T50" s="40" t="s">
        <v>8</v>
      </c>
      <c r="U50" s="40" t="s">
        <v>8</v>
      </c>
      <c r="V50" s="40" t="s">
        <v>8</v>
      </c>
      <c r="W50" s="40" t="s">
        <v>8</v>
      </c>
      <c r="X50" s="40" t="s">
        <v>8</v>
      </c>
      <c r="Y50" s="1422" t="s">
        <v>865</v>
      </c>
      <c r="Z50" s="1423">
        <v>11.3</v>
      </c>
      <c r="AA50" s="1423">
        <v>10.5</v>
      </c>
      <c r="AB50" s="1424">
        <v>11.2</v>
      </c>
      <c r="AC50" s="1424">
        <v>10</v>
      </c>
      <c r="AD50" s="1425">
        <v>10.199999999999999</v>
      </c>
      <c r="AE50" s="1425">
        <v>11.5</v>
      </c>
      <c r="AF50" s="1424">
        <v>11.3</v>
      </c>
      <c r="AG50" s="1423">
        <v>13</v>
      </c>
      <c r="AH50" s="1424">
        <v>13.1</v>
      </c>
    </row>
    <row r="51" spans="1:34" s="7" customFormat="1" x14ac:dyDescent="0.2">
      <c r="A51" s="1421" t="s">
        <v>5</v>
      </c>
      <c r="B51" s="40" t="s">
        <v>8</v>
      </c>
      <c r="C51" s="40" t="s">
        <v>8</v>
      </c>
      <c r="D51" s="40" t="s">
        <v>8</v>
      </c>
      <c r="E51" s="40" t="s">
        <v>8</v>
      </c>
      <c r="F51" s="40" t="s">
        <v>8</v>
      </c>
      <c r="G51" s="40" t="s">
        <v>8</v>
      </c>
      <c r="H51" s="40" t="s">
        <v>8</v>
      </c>
      <c r="I51" s="40" t="s">
        <v>8</v>
      </c>
      <c r="J51" s="40" t="s">
        <v>8</v>
      </c>
      <c r="K51" s="40" t="s">
        <v>8</v>
      </c>
      <c r="L51" s="40" t="s">
        <v>8</v>
      </c>
      <c r="M51" s="40" t="s">
        <v>8</v>
      </c>
      <c r="N51" s="40" t="s">
        <v>8</v>
      </c>
      <c r="O51" s="40" t="s">
        <v>8</v>
      </c>
      <c r="P51" s="40" t="s">
        <v>8</v>
      </c>
      <c r="Q51" s="40" t="s">
        <v>8</v>
      </c>
      <c r="R51" s="40" t="s">
        <v>8</v>
      </c>
      <c r="S51" s="40" t="s">
        <v>8</v>
      </c>
      <c r="T51" s="40" t="s">
        <v>8</v>
      </c>
      <c r="U51" s="40" t="s">
        <v>8</v>
      </c>
      <c r="V51" s="40" t="s">
        <v>8</v>
      </c>
      <c r="W51" s="40" t="s">
        <v>8</v>
      </c>
      <c r="X51" s="40" t="s">
        <v>8</v>
      </c>
      <c r="Y51" s="40" t="s">
        <v>8</v>
      </c>
      <c r="Z51" s="132">
        <v>83.7</v>
      </c>
      <c r="AA51" s="132">
        <v>92.9</v>
      </c>
      <c r="AB51" s="132">
        <v>106.7</v>
      </c>
      <c r="AC51" s="132">
        <v>89.3</v>
      </c>
      <c r="AD51" s="132">
        <v>102</v>
      </c>
      <c r="AE51" s="132">
        <v>112.8</v>
      </c>
      <c r="AF51" s="132">
        <v>98.3</v>
      </c>
      <c r="AG51" s="189">
        <v>115.1</v>
      </c>
      <c r="AH51" s="1427">
        <v>100.8</v>
      </c>
    </row>
    <row r="52" spans="1:34" s="7" customFormat="1" x14ac:dyDescent="0.2">
      <c r="A52" s="1421" t="s">
        <v>51</v>
      </c>
      <c r="B52" s="148"/>
      <c r="C52" s="148"/>
      <c r="D52" s="148"/>
      <c r="E52" s="1426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40" t="s">
        <v>8</v>
      </c>
      <c r="V52" s="40" t="s">
        <v>8</v>
      </c>
      <c r="W52" s="40" t="s">
        <v>8</v>
      </c>
      <c r="X52" s="40" t="s">
        <v>8</v>
      </c>
      <c r="Y52" s="40"/>
      <c r="Z52" s="134"/>
      <c r="AA52" s="134"/>
      <c r="AB52" s="134"/>
      <c r="AC52" s="134"/>
      <c r="AD52" s="134"/>
      <c r="AE52" s="134"/>
      <c r="AF52" s="134"/>
      <c r="AG52" s="1428"/>
      <c r="AH52" s="1429"/>
    </row>
    <row r="53" spans="1:34" s="7" customFormat="1" ht="12.75" x14ac:dyDescent="0.2">
      <c r="A53" s="1421" t="s">
        <v>46</v>
      </c>
      <c r="B53" s="40" t="s">
        <v>8</v>
      </c>
      <c r="C53" s="40" t="s">
        <v>8</v>
      </c>
      <c r="D53" s="40" t="s">
        <v>8</v>
      </c>
      <c r="E53" s="40" t="s">
        <v>8</v>
      </c>
      <c r="F53" s="40" t="s">
        <v>8</v>
      </c>
      <c r="G53" s="40" t="s">
        <v>8</v>
      </c>
      <c r="H53" s="40" t="s">
        <v>8</v>
      </c>
      <c r="I53" s="40" t="s">
        <v>8</v>
      </c>
      <c r="J53" s="40" t="s">
        <v>8</v>
      </c>
      <c r="K53" s="40" t="s">
        <v>8</v>
      </c>
      <c r="L53" s="40" t="s">
        <v>8</v>
      </c>
      <c r="M53" s="40" t="s">
        <v>8</v>
      </c>
      <c r="N53" s="40" t="s">
        <v>8</v>
      </c>
      <c r="O53" s="40" t="s">
        <v>8</v>
      </c>
      <c r="P53" s="40" t="s">
        <v>8</v>
      </c>
      <c r="Q53" s="40" t="s">
        <v>8</v>
      </c>
      <c r="R53" s="40" t="s">
        <v>8</v>
      </c>
      <c r="S53" s="40" t="s">
        <v>8</v>
      </c>
      <c r="T53" s="40" t="s">
        <v>8</v>
      </c>
      <c r="U53" s="40" t="s">
        <v>8</v>
      </c>
      <c r="V53" s="40" t="s">
        <v>8</v>
      </c>
      <c r="W53" s="40" t="s">
        <v>8</v>
      </c>
      <c r="X53" s="40" t="s">
        <v>8</v>
      </c>
      <c r="Y53" s="1430" t="s">
        <v>866</v>
      </c>
      <c r="Z53" s="1423">
        <v>1.2</v>
      </c>
      <c r="AA53" s="1423">
        <v>1.2</v>
      </c>
      <c r="AB53" s="1424">
        <v>1.5</v>
      </c>
      <c r="AC53" s="1424">
        <v>1.6</v>
      </c>
      <c r="AD53" s="1425">
        <v>1.3</v>
      </c>
      <c r="AE53" s="1423">
        <v>1.5</v>
      </c>
      <c r="AF53" s="1424">
        <v>1.5</v>
      </c>
      <c r="AG53" s="1425">
        <v>1.2</v>
      </c>
      <c r="AH53" s="1424">
        <v>1.3</v>
      </c>
    </row>
    <row r="54" spans="1:34" s="7" customFormat="1" x14ac:dyDescent="0.2">
      <c r="A54" s="1421" t="s">
        <v>5</v>
      </c>
      <c r="B54" s="40" t="s">
        <v>8</v>
      </c>
      <c r="C54" s="40" t="s">
        <v>8</v>
      </c>
      <c r="D54" s="40" t="s">
        <v>8</v>
      </c>
      <c r="E54" s="40" t="s">
        <v>8</v>
      </c>
      <c r="F54" s="40" t="s">
        <v>8</v>
      </c>
      <c r="G54" s="40" t="s">
        <v>8</v>
      </c>
      <c r="H54" s="40" t="s">
        <v>8</v>
      </c>
      <c r="I54" s="40" t="s">
        <v>8</v>
      </c>
      <c r="J54" s="40" t="s">
        <v>8</v>
      </c>
      <c r="K54" s="40" t="s">
        <v>8</v>
      </c>
      <c r="L54" s="40" t="s">
        <v>8</v>
      </c>
      <c r="M54" s="40" t="s">
        <v>8</v>
      </c>
      <c r="N54" s="40" t="s">
        <v>8</v>
      </c>
      <c r="O54" s="40" t="s">
        <v>8</v>
      </c>
      <c r="P54" s="40" t="s">
        <v>8</v>
      </c>
      <c r="Q54" s="40" t="s">
        <v>8</v>
      </c>
      <c r="R54" s="40" t="s">
        <v>8</v>
      </c>
      <c r="S54" s="40" t="s">
        <v>8</v>
      </c>
      <c r="T54" s="40" t="s">
        <v>8</v>
      </c>
      <c r="U54" s="40" t="s">
        <v>8</v>
      </c>
      <c r="V54" s="40" t="s">
        <v>8</v>
      </c>
      <c r="W54" s="40" t="s">
        <v>8</v>
      </c>
      <c r="X54" s="40" t="s">
        <v>8</v>
      </c>
      <c r="Y54" s="40" t="s">
        <v>8</v>
      </c>
      <c r="Z54" s="1423">
        <v>92.3</v>
      </c>
      <c r="AA54" s="1423">
        <v>100</v>
      </c>
      <c r="AB54" s="1424">
        <v>125</v>
      </c>
      <c r="AC54" s="1424">
        <v>106.7</v>
      </c>
      <c r="AD54" s="1423">
        <v>81.3</v>
      </c>
      <c r="AE54" s="1423">
        <v>115.4</v>
      </c>
      <c r="AF54" s="1424">
        <v>100</v>
      </c>
      <c r="AG54" s="1423">
        <v>80</v>
      </c>
      <c r="AH54" s="1424">
        <v>108.3</v>
      </c>
    </row>
    <row r="55" spans="1:34" s="7" customFormat="1" ht="22.5" x14ac:dyDescent="0.2">
      <c r="A55" s="1421" t="s">
        <v>284</v>
      </c>
      <c r="B55" s="40" t="s">
        <v>8</v>
      </c>
      <c r="C55" s="40" t="s">
        <v>8</v>
      </c>
      <c r="D55" s="40" t="s">
        <v>8</v>
      </c>
      <c r="E55" s="40" t="s">
        <v>8</v>
      </c>
      <c r="F55" s="40" t="s">
        <v>8</v>
      </c>
      <c r="G55" s="40" t="s">
        <v>8</v>
      </c>
      <c r="H55" s="40" t="s">
        <v>8</v>
      </c>
      <c r="I55" s="40" t="s">
        <v>8</v>
      </c>
      <c r="J55" s="40" t="s">
        <v>8</v>
      </c>
      <c r="K55" s="40" t="s">
        <v>8</v>
      </c>
      <c r="L55" s="40" t="s">
        <v>8</v>
      </c>
      <c r="M55" s="40" t="s">
        <v>8</v>
      </c>
      <c r="N55" s="40" t="s">
        <v>8</v>
      </c>
      <c r="O55" s="40" t="s">
        <v>8</v>
      </c>
      <c r="P55" s="40" t="s">
        <v>8</v>
      </c>
      <c r="Q55" s="40" t="s">
        <v>8</v>
      </c>
      <c r="R55" s="40" t="s">
        <v>8</v>
      </c>
      <c r="S55" s="40" t="s">
        <v>8</v>
      </c>
      <c r="T55" s="40" t="s">
        <v>8</v>
      </c>
      <c r="U55" s="40" t="s">
        <v>8</v>
      </c>
      <c r="V55" s="40" t="s">
        <v>8</v>
      </c>
      <c r="W55" s="40" t="s">
        <v>8</v>
      </c>
      <c r="X55" s="40" t="s">
        <v>8</v>
      </c>
      <c r="Y55" s="40" t="s">
        <v>8</v>
      </c>
      <c r="Z55" s="40" t="s">
        <v>8</v>
      </c>
      <c r="AA55" s="40" t="s">
        <v>8</v>
      </c>
      <c r="AB55" s="40" t="s">
        <v>8</v>
      </c>
      <c r="AC55" s="40" t="s">
        <v>8</v>
      </c>
      <c r="AD55" s="40" t="s">
        <v>8</v>
      </c>
      <c r="AE55" s="40" t="s">
        <v>8</v>
      </c>
      <c r="AF55" s="40" t="s">
        <v>8</v>
      </c>
      <c r="AG55" s="40" t="s">
        <v>8</v>
      </c>
      <c r="AH55" s="40" t="s">
        <v>8</v>
      </c>
    </row>
    <row r="56" spans="1:34" s="1431" customFormat="1" ht="22.5" x14ac:dyDescent="0.2">
      <c r="A56" s="1421" t="s">
        <v>526</v>
      </c>
      <c r="B56" s="1404" t="s">
        <v>8</v>
      </c>
      <c r="C56" s="1404" t="s">
        <v>8</v>
      </c>
      <c r="D56" s="1404" t="s">
        <v>8</v>
      </c>
      <c r="E56" s="1404" t="s">
        <v>8</v>
      </c>
      <c r="F56" s="1404" t="s">
        <v>8</v>
      </c>
      <c r="G56" s="1404" t="s">
        <v>8</v>
      </c>
      <c r="H56" s="1404" t="s">
        <v>8</v>
      </c>
      <c r="I56" s="1404" t="s">
        <v>8</v>
      </c>
      <c r="J56" s="1404" t="s">
        <v>8</v>
      </c>
      <c r="K56" s="1404" t="s">
        <v>8</v>
      </c>
      <c r="L56" s="1404" t="s">
        <v>8</v>
      </c>
      <c r="M56" s="1404" t="s">
        <v>8</v>
      </c>
      <c r="N56" s="40" t="s">
        <v>8</v>
      </c>
      <c r="O56" s="40" t="s">
        <v>8</v>
      </c>
      <c r="P56" s="40" t="s">
        <v>8</v>
      </c>
      <c r="Q56" s="40" t="s">
        <v>8</v>
      </c>
      <c r="R56" s="40" t="s">
        <v>8</v>
      </c>
      <c r="S56" s="40" t="s">
        <v>8</v>
      </c>
      <c r="T56" s="40" t="s">
        <v>8</v>
      </c>
      <c r="U56" s="40" t="s">
        <v>8</v>
      </c>
      <c r="V56" s="40" t="s">
        <v>8</v>
      </c>
      <c r="W56" s="40" t="s">
        <v>8</v>
      </c>
      <c r="X56" s="40" t="s">
        <v>8</v>
      </c>
      <c r="Y56" s="40" t="s">
        <v>8</v>
      </c>
      <c r="Z56" s="40" t="s">
        <v>8</v>
      </c>
      <c r="AA56" s="40" t="s">
        <v>8</v>
      </c>
      <c r="AB56" s="40" t="s">
        <v>8</v>
      </c>
      <c r="AC56" s="40" t="s">
        <v>8</v>
      </c>
      <c r="AD56" s="40" t="s">
        <v>8</v>
      </c>
      <c r="AE56" s="40" t="s">
        <v>8</v>
      </c>
      <c r="AF56" s="40" t="s">
        <v>8</v>
      </c>
      <c r="AG56" s="40" t="s">
        <v>8</v>
      </c>
      <c r="AH56" s="40" t="s">
        <v>8</v>
      </c>
    </row>
    <row r="57" spans="1:34" s="7" customFormat="1" ht="12.75" x14ac:dyDescent="0.2">
      <c r="A57" s="1421" t="s">
        <v>336</v>
      </c>
      <c r="B57" s="40" t="s">
        <v>8</v>
      </c>
      <c r="C57" s="40" t="s">
        <v>8</v>
      </c>
      <c r="D57" s="40" t="s">
        <v>8</v>
      </c>
      <c r="E57" s="40" t="s">
        <v>8</v>
      </c>
      <c r="F57" s="40" t="s">
        <v>8</v>
      </c>
      <c r="G57" s="40" t="s">
        <v>8</v>
      </c>
      <c r="H57" s="40" t="s">
        <v>8</v>
      </c>
      <c r="I57" s="40" t="s">
        <v>8</v>
      </c>
      <c r="J57" s="40" t="s">
        <v>8</v>
      </c>
      <c r="K57" s="40" t="s">
        <v>8</v>
      </c>
      <c r="L57" s="40" t="s">
        <v>8</v>
      </c>
      <c r="M57" s="40" t="s">
        <v>8</v>
      </c>
      <c r="N57" s="40" t="s">
        <v>8</v>
      </c>
      <c r="O57" s="40" t="s">
        <v>8</v>
      </c>
      <c r="P57" s="40" t="s">
        <v>8</v>
      </c>
      <c r="Q57" s="40" t="s">
        <v>8</v>
      </c>
      <c r="R57" s="40" t="s">
        <v>8</v>
      </c>
      <c r="S57" s="40" t="s">
        <v>8</v>
      </c>
      <c r="T57" s="40" t="s">
        <v>8</v>
      </c>
      <c r="U57" s="40" t="s">
        <v>8</v>
      </c>
      <c r="V57" s="40" t="s">
        <v>8</v>
      </c>
      <c r="W57" s="40" t="s">
        <v>8</v>
      </c>
      <c r="X57" s="40" t="s">
        <v>8</v>
      </c>
      <c r="Y57" s="1432" t="s">
        <v>867</v>
      </c>
      <c r="Z57" s="1423">
        <v>4.3</v>
      </c>
      <c r="AA57" s="1423">
        <v>4.3</v>
      </c>
      <c r="AB57" s="1424">
        <v>5.2</v>
      </c>
      <c r="AC57" s="1433">
        <v>6</v>
      </c>
      <c r="AD57" s="1425">
        <v>4.2</v>
      </c>
      <c r="AE57" s="1423">
        <v>5.4</v>
      </c>
      <c r="AF57" s="1424">
        <v>5.3</v>
      </c>
      <c r="AG57" s="1425">
        <v>4.4000000000000004</v>
      </c>
      <c r="AH57" s="1424">
        <v>4.8</v>
      </c>
    </row>
    <row r="58" spans="1:34" s="7" customFormat="1" ht="24" x14ac:dyDescent="0.2">
      <c r="A58" s="1421" t="s">
        <v>868</v>
      </c>
      <c r="B58" s="40" t="s">
        <v>8</v>
      </c>
      <c r="C58" s="40" t="s">
        <v>8</v>
      </c>
      <c r="D58" s="40" t="s">
        <v>8</v>
      </c>
      <c r="E58" s="40" t="s">
        <v>8</v>
      </c>
      <c r="F58" s="40" t="s">
        <v>8</v>
      </c>
      <c r="G58" s="40" t="s">
        <v>8</v>
      </c>
      <c r="H58" s="40" t="s">
        <v>8</v>
      </c>
      <c r="I58" s="40" t="s">
        <v>8</v>
      </c>
      <c r="J58" s="40" t="s">
        <v>8</v>
      </c>
      <c r="K58" s="40" t="s">
        <v>8</v>
      </c>
      <c r="L58" s="40" t="s">
        <v>8</v>
      </c>
      <c r="M58" s="40" t="s">
        <v>8</v>
      </c>
      <c r="N58" s="40" t="s">
        <v>8</v>
      </c>
      <c r="O58" s="40" t="s">
        <v>8</v>
      </c>
      <c r="P58" s="40" t="s">
        <v>8</v>
      </c>
      <c r="Q58" s="40" t="s">
        <v>8</v>
      </c>
      <c r="R58" s="40" t="s">
        <v>8</v>
      </c>
      <c r="S58" s="40" t="s">
        <v>8</v>
      </c>
      <c r="T58" s="40" t="s">
        <v>8</v>
      </c>
      <c r="U58" s="40" t="s">
        <v>8</v>
      </c>
      <c r="V58" s="40" t="s">
        <v>8</v>
      </c>
      <c r="W58" s="40" t="s">
        <v>8</v>
      </c>
      <c r="X58" s="40" t="s">
        <v>8</v>
      </c>
      <c r="Y58" s="40" t="s">
        <v>8</v>
      </c>
      <c r="Z58" s="1434">
        <v>4.2</v>
      </c>
      <c r="AA58" s="1434">
        <v>1.6</v>
      </c>
      <c r="AB58" s="1434">
        <v>3.8</v>
      </c>
      <c r="AC58" s="1434">
        <v>11.7</v>
      </c>
      <c r="AD58" s="1434">
        <v>3.8</v>
      </c>
      <c r="AE58" s="1434">
        <v>9.3000000000000007</v>
      </c>
      <c r="AF58" s="1435">
        <v>0</v>
      </c>
      <c r="AG58" s="1424">
        <v>4.7</v>
      </c>
      <c r="AH58" s="1424">
        <v>4.8</v>
      </c>
    </row>
    <row r="59" spans="1:34" s="7" customFormat="1" ht="24" x14ac:dyDescent="0.2">
      <c r="A59" s="1421" t="s">
        <v>869</v>
      </c>
      <c r="B59" s="40" t="s">
        <v>8</v>
      </c>
      <c r="C59" s="40" t="s">
        <v>8</v>
      </c>
      <c r="D59" s="40" t="s">
        <v>8</v>
      </c>
      <c r="E59" s="40" t="s">
        <v>8</v>
      </c>
      <c r="F59" s="40" t="s">
        <v>8</v>
      </c>
      <c r="G59" s="40" t="s">
        <v>8</v>
      </c>
      <c r="H59" s="40" t="s">
        <v>8</v>
      </c>
      <c r="I59" s="40" t="s">
        <v>8</v>
      </c>
      <c r="J59" s="40" t="s">
        <v>8</v>
      </c>
      <c r="K59" s="40" t="s">
        <v>8</v>
      </c>
      <c r="L59" s="40" t="s">
        <v>8</v>
      </c>
      <c r="M59" s="40" t="s">
        <v>8</v>
      </c>
      <c r="N59" s="40" t="s">
        <v>8</v>
      </c>
      <c r="O59" s="40" t="s">
        <v>8</v>
      </c>
      <c r="P59" s="40" t="s">
        <v>8</v>
      </c>
      <c r="Q59" s="40" t="s">
        <v>8</v>
      </c>
      <c r="R59" s="40" t="s">
        <v>8</v>
      </c>
      <c r="S59" s="40" t="s">
        <v>8</v>
      </c>
      <c r="T59" s="40" t="s">
        <v>8</v>
      </c>
      <c r="U59" s="40" t="s">
        <v>8</v>
      </c>
      <c r="V59" s="40" t="s">
        <v>8</v>
      </c>
      <c r="W59" s="40" t="s">
        <v>8</v>
      </c>
      <c r="X59" s="40" t="s">
        <v>8</v>
      </c>
      <c r="Y59" s="1436" t="s">
        <v>506</v>
      </c>
      <c r="Z59" s="1425">
        <v>3.1</v>
      </c>
      <c r="AA59" s="1425">
        <v>4.7</v>
      </c>
      <c r="AB59" s="1425">
        <v>5.4</v>
      </c>
      <c r="AC59" s="1424">
        <v>6.8</v>
      </c>
      <c r="AD59" s="1425">
        <v>1.7</v>
      </c>
      <c r="AE59" s="1425">
        <v>4.5999999999999996</v>
      </c>
      <c r="AF59" s="1424">
        <v>2.1</v>
      </c>
      <c r="AG59" s="1425">
        <v>6.3</v>
      </c>
      <c r="AH59" s="1424">
        <v>2.1</v>
      </c>
    </row>
    <row r="60" spans="1:34" s="7" customFormat="1" ht="22.5" x14ac:dyDescent="0.2">
      <c r="A60" s="1421" t="s">
        <v>232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34" s="7" customFormat="1" ht="12.75" x14ac:dyDescent="0.2">
      <c r="A61" s="1421" t="s">
        <v>282</v>
      </c>
      <c r="B61" s="40" t="s">
        <v>8</v>
      </c>
      <c r="C61" s="40" t="s">
        <v>8</v>
      </c>
      <c r="D61" s="40" t="s">
        <v>8</v>
      </c>
      <c r="E61" s="40" t="s">
        <v>8</v>
      </c>
      <c r="F61" s="40" t="s">
        <v>8</v>
      </c>
      <c r="G61" s="40" t="s">
        <v>8</v>
      </c>
      <c r="H61" s="40" t="s">
        <v>8</v>
      </c>
      <c r="I61" s="40" t="s">
        <v>8</v>
      </c>
      <c r="J61" s="40" t="s">
        <v>8</v>
      </c>
      <c r="K61" s="40" t="s">
        <v>8</v>
      </c>
      <c r="L61" s="40" t="s">
        <v>8</v>
      </c>
      <c r="M61" s="40" t="s">
        <v>8</v>
      </c>
      <c r="N61" s="40" t="s">
        <v>8</v>
      </c>
      <c r="O61" s="40" t="s">
        <v>8</v>
      </c>
      <c r="P61" s="40" t="s">
        <v>8</v>
      </c>
      <c r="Q61" s="40" t="s">
        <v>8</v>
      </c>
      <c r="R61" s="40" t="s">
        <v>8</v>
      </c>
      <c r="S61" s="40" t="s">
        <v>8</v>
      </c>
      <c r="T61" s="40" t="s">
        <v>8</v>
      </c>
      <c r="U61" s="1437" t="s">
        <v>870</v>
      </c>
      <c r="V61" s="1437" t="s">
        <v>870</v>
      </c>
      <c r="W61" s="1437" t="s">
        <v>870</v>
      </c>
      <c r="X61" s="1437" t="s">
        <v>870</v>
      </c>
      <c r="Y61" s="1437" t="s">
        <v>870</v>
      </c>
      <c r="Z61" s="1437" t="s">
        <v>870</v>
      </c>
      <c r="AA61" s="1437" t="s">
        <v>870</v>
      </c>
      <c r="AB61" s="1437" t="s">
        <v>870</v>
      </c>
      <c r="AC61" s="1437" t="s">
        <v>870</v>
      </c>
      <c r="AD61" s="1437" t="s">
        <v>870</v>
      </c>
      <c r="AE61" s="1437" t="s">
        <v>870</v>
      </c>
      <c r="AF61" s="1437" t="s">
        <v>870</v>
      </c>
      <c r="AG61" s="1437" t="s">
        <v>870</v>
      </c>
      <c r="AH61" s="1437" t="s">
        <v>870</v>
      </c>
    </row>
    <row r="62" spans="1:34" s="7" customFormat="1" ht="12.75" x14ac:dyDescent="0.2">
      <c r="A62" s="39" t="s">
        <v>43</v>
      </c>
      <c r="B62" s="40" t="s">
        <v>8</v>
      </c>
      <c r="C62" s="40" t="s">
        <v>8</v>
      </c>
      <c r="D62" s="40" t="s">
        <v>8</v>
      </c>
      <c r="E62" s="40" t="s">
        <v>8</v>
      </c>
      <c r="F62" s="40" t="s">
        <v>8</v>
      </c>
      <c r="G62" s="40" t="s">
        <v>8</v>
      </c>
      <c r="H62" s="40" t="s">
        <v>8</v>
      </c>
      <c r="I62" s="40" t="s">
        <v>8</v>
      </c>
      <c r="J62" s="40" t="s">
        <v>8</v>
      </c>
      <c r="K62" s="40" t="s">
        <v>8</v>
      </c>
      <c r="L62" s="40" t="s">
        <v>8</v>
      </c>
      <c r="M62" s="40" t="s">
        <v>8</v>
      </c>
      <c r="N62" s="40" t="s">
        <v>8</v>
      </c>
      <c r="O62" s="40" t="s">
        <v>8</v>
      </c>
      <c r="P62" s="40" t="s">
        <v>8</v>
      </c>
      <c r="Q62" s="40" t="s">
        <v>8</v>
      </c>
      <c r="R62" s="40" t="s">
        <v>8</v>
      </c>
      <c r="S62" s="40" t="s">
        <v>8</v>
      </c>
      <c r="T62" s="40" t="s">
        <v>8</v>
      </c>
      <c r="U62" s="1437" t="s">
        <v>870</v>
      </c>
      <c r="V62" s="1437" t="s">
        <v>870</v>
      </c>
      <c r="W62" s="1437" t="s">
        <v>870</v>
      </c>
      <c r="X62" s="1437" t="s">
        <v>870</v>
      </c>
      <c r="Y62" s="1437" t="s">
        <v>870</v>
      </c>
      <c r="Z62" s="1437" t="s">
        <v>870</v>
      </c>
      <c r="AA62" s="1437" t="s">
        <v>870</v>
      </c>
      <c r="AB62" s="1437" t="s">
        <v>870</v>
      </c>
      <c r="AC62" s="1437" t="s">
        <v>870</v>
      </c>
      <c r="AD62" s="1437" t="s">
        <v>870</v>
      </c>
      <c r="AE62" s="1437" t="s">
        <v>870</v>
      </c>
      <c r="AF62" s="1437" t="s">
        <v>870</v>
      </c>
      <c r="AG62" s="1437" t="s">
        <v>870</v>
      </c>
      <c r="AH62" s="1437" t="s">
        <v>870</v>
      </c>
    </row>
    <row r="63" spans="1:34" s="7" customFormat="1" ht="22.5" x14ac:dyDescent="0.2">
      <c r="A63" s="39" t="s">
        <v>289</v>
      </c>
      <c r="B63" s="40" t="s">
        <v>8</v>
      </c>
      <c r="C63" s="40" t="s">
        <v>8</v>
      </c>
      <c r="D63" s="40" t="s">
        <v>8</v>
      </c>
      <c r="E63" s="40" t="s">
        <v>8</v>
      </c>
      <c r="F63" s="40" t="s">
        <v>8</v>
      </c>
      <c r="G63" s="40" t="s">
        <v>8</v>
      </c>
      <c r="H63" s="40" t="s">
        <v>8</v>
      </c>
      <c r="I63" s="40" t="s">
        <v>8</v>
      </c>
      <c r="J63" s="40" t="s">
        <v>8</v>
      </c>
      <c r="K63" s="40" t="s">
        <v>8</v>
      </c>
      <c r="L63" s="40" t="s">
        <v>8</v>
      </c>
      <c r="M63" s="40" t="s">
        <v>8</v>
      </c>
      <c r="N63" s="40" t="s">
        <v>8</v>
      </c>
      <c r="O63" s="40" t="s">
        <v>8</v>
      </c>
      <c r="P63" s="40" t="s">
        <v>8</v>
      </c>
      <c r="Q63" s="40" t="s">
        <v>8</v>
      </c>
      <c r="R63" s="40" t="s">
        <v>8</v>
      </c>
      <c r="S63" s="40" t="s">
        <v>8</v>
      </c>
      <c r="T63" s="40" t="s">
        <v>8</v>
      </c>
      <c r="U63" s="1437" t="s">
        <v>870</v>
      </c>
      <c r="V63" s="1437" t="s">
        <v>870</v>
      </c>
      <c r="W63" s="1437" t="s">
        <v>870</v>
      </c>
      <c r="X63" s="1437" t="s">
        <v>870</v>
      </c>
      <c r="Y63" s="1437" t="s">
        <v>870</v>
      </c>
      <c r="Z63" s="1437" t="s">
        <v>870</v>
      </c>
      <c r="AA63" s="1437" t="s">
        <v>870</v>
      </c>
      <c r="AB63" s="1437" t="s">
        <v>870</v>
      </c>
      <c r="AC63" s="1437" t="s">
        <v>870</v>
      </c>
      <c r="AD63" s="1437" t="s">
        <v>870</v>
      </c>
      <c r="AE63" s="1437" t="s">
        <v>870</v>
      </c>
      <c r="AF63" s="1437" t="s">
        <v>870</v>
      </c>
      <c r="AG63" s="1437" t="s">
        <v>870</v>
      </c>
      <c r="AH63" s="1437" t="s">
        <v>870</v>
      </c>
    </row>
    <row r="64" spans="1:34" s="7" customFormat="1" ht="22.5" x14ac:dyDescent="0.2">
      <c r="A64" s="39" t="s">
        <v>340</v>
      </c>
      <c r="B64" s="40" t="s">
        <v>8</v>
      </c>
      <c r="C64" s="40" t="s">
        <v>8</v>
      </c>
      <c r="D64" s="40" t="s">
        <v>8</v>
      </c>
      <c r="E64" s="40" t="s">
        <v>8</v>
      </c>
      <c r="F64" s="40" t="s">
        <v>8</v>
      </c>
      <c r="G64" s="40" t="s">
        <v>8</v>
      </c>
      <c r="H64" s="40" t="s">
        <v>8</v>
      </c>
      <c r="I64" s="40" t="s">
        <v>8</v>
      </c>
      <c r="J64" s="40" t="s">
        <v>8</v>
      </c>
      <c r="K64" s="40" t="s">
        <v>8</v>
      </c>
      <c r="L64" s="40" t="s">
        <v>8</v>
      </c>
      <c r="M64" s="40" t="s">
        <v>8</v>
      </c>
      <c r="N64" s="40" t="s">
        <v>8</v>
      </c>
      <c r="O64" s="40" t="s">
        <v>8</v>
      </c>
      <c r="P64" s="40" t="s">
        <v>8</v>
      </c>
      <c r="Q64" s="40" t="s">
        <v>8</v>
      </c>
      <c r="R64" s="40" t="s">
        <v>8</v>
      </c>
      <c r="S64" s="40" t="s">
        <v>8</v>
      </c>
      <c r="T64" s="40" t="s">
        <v>8</v>
      </c>
      <c r="U64" s="1437" t="s">
        <v>870</v>
      </c>
      <c r="V64" s="1437" t="s">
        <v>870</v>
      </c>
      <c r="W64" s="1437" t="s">
        <v>870</v>
      </c>
      <c r="X64" s="1437" t="s">
        <v>870</v>
      </c>
      <c r="Y64" s="1437" t="s">
        <v>870</v>
      </c>
      <c r="Z64" s="1437" t="s">
        <v>870</v>
      </c>
      <c r="AA64" s="1437" t="s">
        <v>870</v>
      </c>
      <c r="AB64" s="1437" t="s">
        <v>870</v>
      </c>
      <c r="AC64" s="1437" t="s">
        <v>870</v>
      </c>
      <c r="AD64" s="1437" t="s">
        <v>870</v>
      </c>
      <c r="AE64" s="1437" t="s">
        <v>870</v>
      </c>
      <c r="AF64" s="1437" t="s">
        <v>870</v>
      </c>
      <c r="AG64" s="1437" t="s">
        <v>870</v>
      </c>
      <c r="AH64" s="1437" t="s">
        <v>870</v>
      </c>
    </row>
    <row r="65" spans="1:34" s="7" customFormat="1" ht="22.5" x14ac:dyDescent="0.2">
      <c r="A65" s="39" t="s">
        <v>341</v>
      </c>
      <c r="B65" s="40" t="s">
        <v>8</v>
      </c>
      <c r="C65" s="40" t="s">
        <v>8</v>
      </c>
      <c r="D65" s="40" t="s">
        <v>8</v>
      </c>
      <c r="E65" s="40" t="s">
        <v>8</v>
      </c>
      <c r="F65" s="40" t="s">
        <v>8</v>
      </c>
      <c r="G65" s="40" t="s">
        <v>8</v>
      </c>
      <c r="H65" s="40" t="s">
        <v>8</v>
      </c>
      <c r="I65" s="40" t="s">
        <v>8</v>
      </c>
      <c r="J65" s="40" t="s">
        <v>8</v>
      </c>
      <c r="K65" s="40" t="s">
        <v>8</v>
      </c>
      <c r="L65" s="40" t="s">
        <v>8</v>
      </c>
      <c r="M65" s="40" t="s">
        <v>8</v>
      </c>
      <c r="N65" s="40" t="s">
        <v>8</v>
      </c>
      <c r="O65" s="40" t="s">
        <v>8</v>
      </c>
      <c r="P65" s="40" t="s">
        <v>8</v>
      </c>
      <c r="Q65" s="40" t="s">
        <v>8</v>
      </c>
      <c r="R65" s="40" t="s">
        <v>8</v>
      </c>
      <c r="S65" s="40" t="s">
        <v>8</v>
      </c>
      <c r="T65" s="40" t="s">
        <v>8</v>
      </c>
      <c r="U65" s="1437" t="s">
        <v>870</v>
      </c>
      <c r="V65" s="1437" t="s">
        <v>870</v>
      </c>
      <c r="W65" s="1437" t="s">
        <v>870</v>
      </c>
      <c r="X65" s="1437" t="s">
        <v>870</v>
      </c>
      <c r="Y65" s="1437" t="s">
        <v>870</v>
      </c>
      <c r="Z65" s="1437" t="s">
        <v>870</v>
      </c>
      <c r="AA65" s="1437" t="s">
        <v>870</v>
      </c>
      <c r="AB65" s="1437" t="s">
        <v>870</v>
      </c>
      <c r="AC65" s="1437" t="s">
        <v>870</v>
      </c>
      <c r="AD65" s="1437" t="s">
        <v>870</v>
      </c>
      <c r="AE65" s="1437" t="s">
        <v>870</v>
      </c>
      <c r="AF65" s="1437" t="s">
        <v>870</v>
      </c>
      <c r="AG65" s="1437" t="s">
        <v>870</v>
      </c>
      <c r="AH65" s="1437" t="s">
        <v>870</v>
      </c>
    </row>
    <row r="66" spans="1:34" s="7" customFormat="1" ht="35.25" customHeight="1" x14ac:dyDescent="0.2">
      <c r="A66" s="1421" t="s">
        <v>74</v>
      </c>
      <c r="B66" s="40" t="s">
        <v>4</v>
      </c>
      <c r="C66" s="40" t="s">
        <v>4</v>
      </c>
      <c r="D66" s="33">
        <v>13</v>
      </c>
      <c r="E66" s="33">
        <v>122</v>
      </c>
      <c r="F66" s="33">
        <v>262</v>
      </c>
      <c r="G66" s="33">
        <v>1550</v>
      </c>
      <c r="H66" s="33">
        <v>2129</v>
      </c>
      <c r="I66" s="33">
        <v>2395</v>
      </c>
      <c r="J66" s="33">
        <v>2605</v>
      </c>
      <c r="K66" s="33">
        <v>2680</v>
      </c>
      <c r="L66" s="33">
        <v>3484</v>
      </c>
      <c r="M66" s="33">
        <v>4181</v>
      </c>
      <c r="N66" s="33">
        <v>5000</v>
      </c>
      <c r="O66" s="33">
        <v>6600</v>
      </c>
      <c r="P66" s="48" t="s">
        <v>291</v>
      </c>
      <c r="Q66" s="33">
        <v>9200</v>
      </c>
      <c r="R66" s="33">
        <v>9752</v>
      </c>
      <c r="S66" s="48" t="s">
        <v>292</v>
      </c>
      <c r="T66" s="48" t="s">
        <v>293</v>
      </c>
      <c r="U66" s="33">
        <v>14952</v>
      </c>
      <c r="V66" s="33">
        <v>15999</v>
      </c>
      <c r="W66" s="33">
        <v>17439</v>
      </c>
      <c r="X66" s="92">
        <v>18660</v>
      </c>
      <c r="Y66" s="92">
        <v>19966</v>
      </c>
      <c r="Z66" s="92">
        <v>21364</v>
      </c>
      <c r="AA66" s="92">
        <v>22859</v>
      </c>
      <c r="AB66" s="92">
        <v>24459</v>
      </c>
      <c r="AC66" s="12">
        <v>28284</v>
      </c>
      <c r="AD66" s="12">
        <v>42500</v>
      </c>
      <c r="AE66" s="12">
        <v>42500</v>
      </c>
      <c r="AF66" s="12">
        <v>42500</v>
      </c>
      <c r="AG66" s="1413">
        <v>60000</v>
      </c>
      <c r="AH66" s="1438">
        <v>70000</v>
      </c>
    </row>
    <row r="67" spans="1:34" s="7" customFormat="1" x14ac:dyDescent="0.2">
      <c r="A67" s="1439" t="s">
        <v>79</v>
      </c>
      <c r="B67" s="1380"/>
      <c r="C67" s="1380"/>
      <c r="D67" s="1380"/>
      <c r="E67" s="1380"/>
      <c r="F67" s="1380"/>
      <c r="G67" s="1380"/>
      <c r="H67" s="1380"/>
      <c r="I67" s="1380"/>
      <c r="J67" s="1380"/>
      <c r="K67" s="1380"/>
      <c r="L67" s="1380"/>
      <c r="M67" s="1380"/>
      <c r="N67" s="1380"/>
      <c r="O67" s="1380"/>
      <c r="P67" s="1380"/>
      <c r="Q67" s="1380"/>
      <c r="R67" s="1380"/>
      <c r="S67" s="1380"/>
      <c r="T67" s="1380"/>
      <c r="U67" s="1380"/>
      <c r="V67" s="1380"/>
      <c r="W67" s="1337"/>
      <c r="X67" s="1337"/>
      <c r="Y67" s="1337"/>
      <c r="Z67" s="1337"/>
      <c r="AA67" s="1337"/>
      <c r="AB67" s="1337"/>
      <c r="AC67" s="1337"/>
      <c r="AD67" s="1337"/>
      <c r="AE67" s="1337"/>
      <c r="AF67" s="1337"/>
      <c r="AG67" s="1337"/>
      <c r="AH67" s="1381"/>
    </row>
    <row r="68" spans="1:34" s="182" customFormat="1" x14ac:dyDescent="0.2">
      <c r="A68" s="18" t="s">
        <v>80</v>
      </c>
      <c r="B68" s="48"/>
      <c r="C68" s="48"/>
      <c r="D68" s="48"/>
      <c r="E68" s="48"/>
      <c r="F68" s="48"/>
      <c r="G68" s="48"/>
      <c r="H68" s="48"/>
      <c r="I68" s="48"/>
      <c r="J68" s="48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4"/>
      <c r="AC68" s="12"/>
      <c r="AD68" s="123"/>
      <c r="AE68" s="12"/>
      <c r="AF68" s="12"/>
      <c r="AG68" s="1333"/>
      <c r="AH68" s="129"/>
    </row>
    <row r="69" spans="1:34" s="182" customFormat="1" x14ac:dyDescent="0.2">
      <c r="A69" s="18" t="s">
        <v>81</v>
      </c>
      <c r="B69" s="52" t="s">
        <v>384</v>
      </c>
      <c r="C69" s="52" t="s">
        <v>492</v>
      </c>
      <c r="D69" s="52" t="s">
        <v>384</v>
      </c>
      <c r="E69" s="52" t="s">
        <v>492</v>
      </c>
      <c r="F69" s="52" t="s">
        <v>384</v>
      </c>
      <c r="G69" s="52" t="s">
        <v>492</v>
      </c>
      <c r="H69" s="52" t="s">
        <v>384</v>
      </c>
      <c r="I69" s="52" t="s">
        <v>384</v>
      </c>
      <c r="J69" s="52" t="s">
        <v>492</v>
      </c>
      <c r="K69" s="33" t="s">
        <v>384</v>
      </c>
      <c r="L69" s="33" t="s">
        <v>492</v>
      </c>
      <c r="M69" s="33" t="s">
        <v>384</v>
      </c>
      <c r="N69" s="33" t="s">
        <v>492</v>
      </c>
      <c r="O69" s="33" t="s">
        <v>384</v>
      </c>
      <c r="P69" s="33" t="s">
        <v>384</v>
      </c>
      <c r="Q69" s="33" t="s">
        <v>492</v>
      </c>
      <c r="R69" s="33" t="s">
        <v>384</v>
      </c>
      <c r="S69" s="33" t="s">
        <v>492</v>
      </c>
      <c r="T69" s="33" t="s">
        <v>384</v>
      </c>
      <c r="U69" s="1370">
        <v>1199.5999999999999</v>
      </c>
      <c r="V69" s="1370">
        <v>2003.6</v>
      </c>
      <c r="W69" s="1370">
        <v>2749.2</v>
      </c>
      <c r="X69" s="1370">
        <v>3191.7</v>
      </c>
      <c r="Y69" s="1370">
        <v>5685.4</v>
      </c>
      <c r="Z69" s="12">
        <v>7149</v>
      </c>
      <c r="AA69" s="12">
        <v>5371</v>
      </c>
      <c r="AB69" s="23">
        <v>5534</v>
      </c>
      <c r="AC69" s="23">
        <v>18244</v>
      </c>
      <c r="AD69" s="23">
        <v>14463</v>
      </c>
      <c r="AE69" s="23">
        <v>24656</v>
      </c>
      <c r="AF69" s="68">
        <v>31538</v>
      </c>
      <c r="AG69" s="1440">
        <v>26479</v>
      </c>
      <c r="AH69" s="1441">
        <v>41673</v>
      </c>
    </row>
    <row r="70" spans="1:34" s="182" customFormat="1" ht="10.5" customHeight="1" x14ac:dyDescent="0.2">
      <c r="A70" s="18" t="s">
        <v>84</v>
      </c>
      <c r="B70" s="52" t="s">
        <v>384</v>
      </c>
      <c r="C70" s="52" t="s">
        <v>492</v>
      </c>
      <c r="D70" s="52" t="s">
        <v>384</v>
      </c>
      <c r="E70" s="52" t="s">
        <v>492</v>
      </c>
      <c r="F70" s="52" t="s">
        <v>384</v>
      </c>
      <c r="G70" s="52" t="s">
        <v>492</v>
      </c>
      <c r="H70" s="52" t="s">
        <v>384</v>
      </c>
      <c r="I70" s="52" t="s">
        <v>384</v>
      </c>
      <c r="J70" s="52" t="s">
        <v>492</v>
      </c>
      <c r="K70" s="52" t="s">
        <v>384</v>
      </c>
      <c r="L70" s="52" t="s">
        <v>492</v>
      </c>
      <c r="M70" s="48" t="s">
        <v>384</v>
      </c>
      <c r="N70" s="48" t="s">
        <v>492</v>
      </c>
      <c r="O70" s="48" t="s">
        <v>384</v>
      </c>
      <c r="P70" s="48" t="s">
        <v>384</v>
      </c>
      <c r="Q70" s="48" t="s">
        <v>492</v>
      </c>
      <c r="R70" s="48" t="s">
        <v>384</v>
      </c>
      <c r="S70" s="48" t="s">
        <v>492</v>
      </c>
      <c r="T70" s="48" t="s">
        <v>384</v>
      </c>
      <c r="U70" s="1442">
        <v>60.9</v>
      </c>
      <c r="V70" s="123">
        <v>156.5</v>
      </c>
      <c r="W70" s="123">
        <v>129.80000000000001</v>
      </c>
      <c r="X70" s="1442">
        <v>110.9</v>
      </c>
      <c r="Y70" s="1442">
        <v>169.2</v>
      </c>
      <c r="Z70" s="12">
        <v>122.4</v>
      </c>
      <c r="AA70" s="1443">
        <v>70.7</v>
      </c>
      <c r="AB70" s="15">
        <v>98.1</v>
      </c>
      <c r="AC70" s="15">
        <v>313.89999999999998</v>
      </c>
      <c r="AD70" s="15">
        <v>78.2</v>
      </c>
      <c r="AE70" s="123">
        <v>171.3</v>
      </c>
      <c r="AF70" s="123">
        <v>123.6</v>
      </c>
      <c r="AG70" s="123">
        <v>81.3</v>
      </c>
      <c r="AH70" s="1444">
        <v>151.6</v>
      </c>
    </row>
    <row r="71" spans="1:34" s="182" customFormat="1" ht="12.75" customHeight="1" x14ac:dyDescent="0.2">
      <c r="A71" s="18" t="s">
        <v>86</v>
      </c>
      <c r="B71" s="52" t="s">
        <v>384</v>
      </c>
      <c r="C71" s="52" t="s">
        <v>492</v>
      </c>
      <c r="D71" s="52" t="s">
        <v>384</v>
      </c>
      <c r="E71" s="52" t="s">
        <v>492</v>
      </c>
      <c r="F71" s="52" t="s">
        <v>384</v>
      </c>
      <c r="G71" s="52" t="s">
        <v>492</v>
      </c>
      <c r="H71" s="52" t="s">
        <v>384</v>
      </c>
      <c r="I71" s="52" t="s">
        <v>384</v>
      </c>
      <c r="J71" s="28">
        <v>238</v>
      </c>
      <c r="K71" s="1445">
        <v>276</v>
      </c>
      <c r="L71" s="85">
        <v>295</v>
      </c>
      <c r="M71" s="85">
        <v>304</v>
      </c>
      <c r="N71" s="85">
        <v>310</v>
      </c>
      <c r="O71" s="85">
        <v>333</v>
      </c>
      <c r="P71" s="85">
        <v>350</v>
      </c>
      <c r="Q71" s="85">
        <v>379</v>
      </c>
      <c r="R71" s="85">
        <v>390</v>
      </c>
      <c r="S71" s="85">
        <v>412</v>
      </c>
      <c r="T71" s="85">
        <v>408</v>
      </c>
      <c r="U71" s="85">
        <v>375</v>
      </c>
      <c r="V71" s="85">
        <v>403</v>
      </c>
      <c r="W71" s="85">
        <v>390</v>
      </c>
      <c r="X71" s="85">
        <v>408</v>
      </c>
      <c r="Y71" s="85">
        <v>413</v>
      </c>
      <c r="Z71" s="85">
        <v>432</v>
      </c>
      <c r="AA71" s="85">
        <v>447</v>
      </c>
      <c r="AB71" s="85">
        <v>452</v>
      </c>
      <c r="AC71" s="85">
        <v>723</v>
      </c>
      <c r="AD71" s="85">
        <v>812</v>
      </c>
      <c r="AE71" s="123">
        <v>835</v>
      </c>
      <c r="AF71" s="85">
        <v>579</v>
      </c>
      <c r="AG71" s="85">
        <v>600</v>
      </c>
      <c r="AH71" s="129">
        <v>622</v>
      </c>
    </row>
    <row r="72" spans="1:34" s="182" customFormat="1" ht="12" customHeight="1" x14ac:dyDescent="0.2">
      <c r="A72" s="18" t="s">
        <v>87</v>
      </c>
      <c r="B72" s="52" t="s">
        <v>384</v>
      </c>
      <c r="C72" s="52" t="s">
        <v>492</v>
      </c>
      <c r="D72" s="52" t="s">
        <v>384</v>
      </c>
      <c r="E72" s="52" t="s">
        <v>492</v>
      </c>
      <c r="F72" s="52" t="s">
        <v>384</v>
      </c>
      <c r="G72" s="52" t="s">
        <v>492</v>
      </c>
      <c r="H72" s="52" t="s">
        <v>384</v>
      </c>
      <c r="I72" s="52" t="s">
        <v>384</v>
      </c>
      <c r="J72" s="28" t="s">
        <v>8</v>
      </c>
      <c r="K72" s="1445">
        <v>219</v>
      </c>
      <c r="L72" s="85">
        <v>244</v>
      </c>
      <c r="M72" s="85">
        <v>238</v>
      </c>
      <c r="N72" s="85">
        <v>242</v>
      </c>
      <c r="O72" s="85">
        <v>269</v>
      </c>
      <c r="P72" s="85">
        <v>291</v>
      </c>
      <c r="Q72" s="85">
        <v>311</v>
      </c>
      <c r="R72" s="85">
        <v>313</v>
      </c>
      <c r="S72" s="85">
        <v>276</v>
      </c>
      <c r="T72" s="85">
        <v>215</v>
      </c>
      <c r="U72" s="85">
        <v>225</v>
      </c>
      <c r="V72" s="85">
        <v>278</v>
      </c>
      <c r="W72" s="85">
        <v>230</v>
      </c>
      <c r="X72" s="85">
        <v>264</v>
      </c>
      <c r="Y72" s="85">
        <v>285</v>
      </c>
      <c r="Z72" s="40">
        <v>279</v>
      </c>
      <c r="AA72" s="16">
        <v>296</v>
      </c>
      <c r="AB72" s="40">
        <v>316</v>
      </c>
      <c r="AC72" s="16">
        <v>577</v>
      </c>
      <c r="AD72" s="40">
        <v>674</v>
      </c>
      <c r="AE72" s="40">
        <v>718</v>
      </c>
      <c r="AF72" s="40">
        <v>521</v>
      </c>
      <c r="AG72" s="33">
        <v>544</v>
      </c>
      <c r="AH72" s="129">
        <v>569</v>
      </c>
    </row>
    <row r="73" spans="1:34" s="7" customFormat="1" ht="21" customHeight="1" x14ac:dyDescent="0.2">
      <c r="A73" s="18" t="s">
        <v>89</v>
      </c>
      <c r="B73" s="40" t="s">
        <v>4</v>
      </c>
      <c r="C73" s="40" t="s">
        <v>4</v>
      </c>
      <c r="D73" s="40" t="s">
        <v>4</v>
      </c>
      <c r="E73" s="40" t="s">
        <v>4</v>
      </c>
      <c r="F73" s="40" t="s">
        <v>4</v>
      </c>
      <c r="G73" s="40" t="s">
        <v>4</v>
      </c>
      <c r="H73" s="40" t="s">
        <v>4</v>
      </c>
      <c r="I73" s="40" t="s">
        <v>4</v>
      </c>
      <c r="J73" s="40" t="s">
        <v>4</v>
      </c>
      <c r="K73" s="40" t="s">
        <v>4</v>
      </c>
      <c r="L73" s="40" t="s">
        <v>4</v>
      </c>
      <c r="M73" s="40" t="s">
        <v>4</v>
      </c>
      <c r="N73" s="40" t="s">
        <v>4</v>
      </c>
      <c r="O73" s="40" t="s">
        <v>4</v>
      </c>
      <c r="P73" s="40" t="s">
        <v>4</v>
      </c>
      <c r="Q73" s="40" t="s">
        <v>4</v>
      </c>
      <c r="R73" s="40" t="s">
        <v>4</v>
      </c>
      <c r="S73" s="40" t="s">
        <v>4</v>
      </c>
      <c r="T73" s="40" t="s">
        <v>4</v>
      </c>
      <c r="U73" s="40" t="s">
        <v>4</v>
      </c>
      <c r="V73" s="14" t="s">
        <v>4</v>
      </c>
      <c r="W73" s="14" t="s">
        <v>4</v>
      </c>
      <c r="X73" s="14" t="s">
        <v>4</v>
      </c>
      <c r="Y73" s="14" t="s">
        <v>4</v>
      </c>
      <c r="Z73" s="14" t="s">
        <v>4</v>
      </c>
      <c r="AA73" s="14" t="s">
        <v>4</v>
      </c>
      <c r="AB73" s="14" t="s">
        <v>4</v>
      </c>
      <c r="AC73" s="14" t="s">
        <v>4</v>
      </c>
      <c r="AD73" s="14" t="s">
        <v>4</v>
      </c>
      <c r="AE73" s="14" t="s">
        <v>4</v>
      </c>
      <c r="AF73" s="14" t="s">
        <v>4</v>
      </c>
      <c r="AG73" s="14" t="s">
        <v>4</v>
      </c>
      <c r="AH73" s="14" t="s">
        <v>4</v>
      </c>
    </row>
    <row r="74" spans="1:34" s="7" customFormat="1" ht="24" customHeight="1" x14ac:dyDescent="0.2">
      <c r="A74" s="18" t="s">
        <v>90</v>
      </c>
      <c r="B74" s="40" t="s">
        <v>4</v>
      </c>
      <c r="C74" s="40" t="s">
        <v>4</v>
      </c>
      <c r="D74" s="40" t="s">
        <v>4</v>
      </c>
      <c r="E74" s="40" t="s">
        <v>4</v>
      </c>
      <c r="F74" s="40" t="s">
        <v>4</v>
      </c>
      <c r="G74" s="40" t="s">
        <v>4</v>
      </c>
      <c r="H74" s="40" t="s">
        <v>4</v>
      </c>
      <c r="I74" s="40" t="s">
        <v>4</v>
      </c>
      <c r="J74" s="40" t="s">
        <v>4</v>
      </c>
      <c r="K74" s="40" t="s">
        <v>4</v>
      </c>
      <c r="L74" s="40" t="s">
        <v>4</v>
      </c>
      <c r="M74" s="40" t="s">
        <v>4</v>
      </c>
      <c r="N74" s="40" t="s">
        <v>4</v>
      </c>
      <c r="O74" s="40" t="s">
        <v>4</v>
      </c>
      <c r="P74" s="40" t="s">
        <v>4</v>
      </c>
      <c r="Q74" s="40" t="s">
        <v>4</v>
      </c>
      <c r="R74" s="40" t="s">
        <v>4</v>
      </c>
      <c r="S74" s="40" t="s">
        <v>4</v>
      </c>
      <c r="T74" s="40" t="s">
        <v>4</v>
      </c>
      <c r="U74" s="40" t="s">
        <v>4</v>
      </c>
      <c r="V74" s="14" t="s">
        <v>4</v>
      </c>
      <c r="W74" s="14" t="s">
        <v>4</v>
      </c>
      <c r="X74" s="14" t="s">
        <v>4</v>
      </c>
      <c r="Y74" s="14" t="s">
        <v>4</v>
      </c>
      <c r="Z74" s="14" t="s">
        <v>4</v>
      </c>
      <c r="AA74" s="14" t="s">
        <v>4</v>
      </c>
      <c r="AB74" s="14" t="s">
        <v>4</v>
      </c>
      <c r="AC74" s="14" t="s">
        <v>4</v>
      </c>
      <c r="AD74" s="14" t="s">
        <v>4</v>
      </c>
      <c r="AE74" s="14" t="s">
        <v>4</v>
      </c>
      <c r="AF74" s="14" t="s">
        <v>4</v>
      </c>
      <c r="AG74" s="14" t="s">
        <v>4</v>
      </c>
      <c r="AH74" s="14" t="s">
        <v>4</v>
      </c>
    </row>
    <row r="75" spans="1:34" s="7" customFormat="1" x14ac:dyDescent="0.2">
      <c r="A75" s="18" t="s">
        <v>91</v>
      </c>
      <c r="B75" s="48"/>
      <c r="C75" s="48"/>
      <c r="D75" s="48"/>
      <c r="E75" s="48"/>
      <c r="F75" s="48"/>
      <c r="G75" s="48"/>
      <c r="H75" s="48"/>
      <c r="I75" s="48"/>
      <c r="J75" s="48"/>
      <c r="K75" s="33"/>
      <c r="L75" s="33"/>
      <c r="M75" s="33"/>
      <c r="N75" s="33"/>
      <c r="O75" s="33"/>
      <c r="P75" s="33"/>
      <c r="Q75" s="33"/>
      <c r="R75" s="33"/>
      <c r="S75" s="33"/>
      <c r="T75" s="40" t="s">
        <v>4</v>
      </c>
      <c r="U75" s="40" t="s">
        <v>4</v>
      </c>
      <c r="V75" s="14" t="s">
        <v>4</v>
      </c>
      <c r="W75" s="14" t="s">
        <v>4</v>
      </c>
      <c r="X75" s="14" t="s">
        <v>4</v>
      </c>
      <c r="Y75" s="14" t="s">
        <v>4</v>
      </c>
      <c r="Z75" s="14" t="s">
        <v>4</v>
      </c>
      <c r="AA75" s="14" t="s">
        <v>4</v>
      </c>
      <c r="AB75" s="14" t="s">
        <v>4</v>
      </c>
      <c r="AC75" s="14" t="s">
        <v>4</v>
      </c>
      <c r="AD75" s="14" t="s">
        <v>4</v>
      </c>
      <c r="AE75" s="14" t="s">
        <v>4</v>
      </c>
      <c r="AF75" s="14" t="s">
        <v>4</v>
      </c>
      <c r="AG75" s="14" t="s">
        <v>4</v>
      </c>
      <c r="AH75" s="14" t="s">
        <v>4</v>
      </c>
    </row>
    <row r="76" spans="1:34" s="7" customFormat="1" x14ac:dyDescent="0.2">
      <c r="A76" s="7" t="s">
        <v>92</v>
      </c>
      <c r="B76" s="48"/>
      <c r="C76" s="48"/>
      <c r="D76" s="48"/>
      <c r="E76" s="48"/>
      <c r="F76" s="48"/>
      <c r="G76" s="48"/>
      <c r="H76" s="48"/>
      <c r="I76" s="48"/>
      <c r="J76" s="48"/>
      <c r="K76" s="33"/>
      <c r="L76" s="33"/>
      <c r="M76" s="33"/>
      <c r="N76" s="33"/>
      <c r="O76" s="33"/>
      <c r="P76" s="33"/>
      <c r="Q76" s="33"/>
      <c r="R76" s="33"/>
      <c r="S76" s="33"/>
      <c r="T76" s="40" t="s">
        <v>4</v>
      </c>
      <c r="U76" s="40" t="s">
        <v>4</v>
      </c>
      <c r="V76" s="14" t="s">
        <v>4</v>
      </c>
      <c r="W76" s="14" t="s">
        <v>4</v>
      </c>
      <c r="X76" s="14" t="s">
        <v>4</v>
      </c>
      <c r="Y76" s="14" t="s">
        <v>4</v>
      </c>
      <c r="Z76" s="14" t="s">
        <v>4</v>
      </c>
      <c r="AA76" s="14" t="s">
        <v>4</v>
      </c>
      <c r="AB76" s="14" t="s">
        <v>4</v>
      </c>
      <c r="AC76" s="14" t="s">
        <v>4</v>
      </c>
      <c r="AD76" s="14" t="s">
        <v>4</v>
      </c>
      <c r="AE76" s="14" t="s">
        <v>4</v>
      </c>
      <c r="AF76" s="14" t="s">
        <v>4</v>
      </c>
      <c r="AG76" s="14" t="s">
        <v>4</v>
      </c>
      <c r="AH76" s="14" t="s">
        <v>4</v>
      </c>
    </row>
    <row r="77" spans="1:34" s="7" customFormat="1" ht="12" customHeight="1" x14ac:dyDescent="0.2">
      <c r="A77" s="18" t="s">
        <v>93</v>
      </c>
      <c r="B77" s="40" t="s">
        <v>4</v>
      </c>
      <c r="C77" s="40" t="s">
        <v>4</v>
      </c>
      <c r="D77" s="40" t="s">
        <v>4</v>
      </c>
      <c r="E77" s="40" t="s">
        <v>4</v>
      </c>
      <c r="F77" s="40" t="s">
        <v>4</v>
      </c>
      <c r="G77" s="40" t="s">
        <v>4</v>
      </c>
      <c r="H77" s="40" t="s">
        <v>4</v>
      </c>
      <c r="I77" s="40" t="s">
        <v>4</v>
      </c>
      <c r="J77" s="40" t="s">
        <v>4</v>
      </c>
      <c r="K77" s="40" t="s">
        <v>4</v>
      </c>
      <c r="L77" s="40" t="s">
        <v>4</v>
      </c>
      <c r="M77" s="40" t="s">
        <v>4</v>
      </c>
      <c r="N77" s="40" t="s">
        <v>4</v>
      </c>
      <c r="O77" s="40" t="s">
        <v>4</v>
      </c>
      <c r="P77" s="40" t="s">
        <v>4</v>
      </c>
      <c r="Q77" s="40" t="s">
        <v>4</v>
      </c>
      <c r="R77" s="40" t="s">
        <v>4</v>
      </c>
      <c r="S77" s="40" t="s">
        <v>4</v>
      </c>
      <c r="T77" s="40" t="s">
        <v>4</v>
      </c>
      <c r="U77" s="40" t="s">
        <v>4</v>
      </c>
      <c r="V77" s="14" t="s">
        <v>4</v>
      </c>
      <c r="W77" s="14" t="s">
        <v>4</v>
      </c>
      <c r="X77" s="14" t="s">
        <v>4</v>
      </c>
      <c r="Y77" s="14" t="s">
        <v>4</v>
      </c>
      <c r="Z77" s="14" t="s">
        <v>4</v>
      </c>
      <c r="AA77" s="14" t="s">
        <v>4</v>
      </c>
      <c r="AB77" s="14" t="s">
        <v>4</v>
      </c>
      <c r="AC77" s="14" t="s">
        <v>4</v>
      </c>
      <c r="AD77" s="14" t="s">
        <v>4</v>
      </c>
      <c r="AE77" s="14" t="s">
        <v>4</v>
      </c>
      <c r="AF77" s="14" t="s">
        <v>4</v>
      </c>
      <c r="AG77" s="14" t="s">
        <v>4</v>
      </c>
      <c r="AH77" s="14" t="s">
        <v>4</v>
      </c>
    </row>
    <row r="78" spans="1:34" s="7" customFormat="1" ht="12.75" customHeight="1" x14ac:dyDescent="0.2">
      <c r="A78" s="18" t="s">
        <v>94</v>
      </c>
      <c r="B78" s="40" t="s">
        <v>4</v>
      </c>
      <c r="C78" s="40" t="s">
        <v>4</v>
      </c>
      <c r="D78" s="40" t="s">
        <v>4</v>
      </c>
      <c r="E78" s="40" t="s">
        <v>4</v>
      </c>
      <c r="F78" s="40" t="s">
        <v>4</v>
      </c>
      <c r="G78" s="40" t="s">
        <v>4</v>
      </c>
      <c r="H78" s="40" t="s">
        <v>4</v>
      </c>
      <c r="I78" s="40" t="s">
        <v>4</v>
      </c>
      <c r="J78" s="40" t="s">
        <v>4</v>
      </c>
      <c r="K78" s="40" t="s">
        <v>4</v>
      </c>
      <c r="L78" s="40" t="s">
        <v>4</v>
      </c>
      <c r="M78" s="40" t="s">
        <v>4</v>
      </c>
      <c r="N78" s="40" t="s">
        <v>4</v>
      </c>
      <c r="O78" s="40" t="s">
        <v>4</v>
      </c>
      <c r="P78" s="40" t="s">
        <v>4</v>
      </c>
      <c r="Q78" s="40" t="s">
        <v>4</v>
      </c>
      <c r="R78" s="40" t="s">
        <v>4</v>
      </c>
      <c r="S78" s="40" t="s">
        <v>4</v>
      </c>
      <c r="T78" s="40" t="s">
        <v>4</v>
      </c>
      <c r="U78" s="40" t="s">
        <v>4</v>
      </c>
      <c r="V78" s="14" t="s">
        <v>4</v>
      </c>
      <c r="W78" s="14" t="s">
        <v>4</v>
      </c>
      <c r="X78" s="14" t="s">
        <v>4</v>
      </c>
      <c r="Y78" s="14" t="s">
        <v>4</v>
      </c>
      <c r="Z78" s="14" t="s">
        <v>4</v>
      </c>
      <c r="AA78" s="14" t="s">
        <v>4</v>
      </c>
      <c r="AB78" s="14" t="s">
        <v>4</v>
      </c>
      <c r="AC78" s="14" t="s">
        <v>4</v>
      </c>
      <c r="AD78" s="14" t="s">
        <v>4</v>
      </c>
      <c r="AE78" s="14" t="s">
        <v>4</v>
      </c>
      <c r="AF78" s="14" t="s">
        <v>4</v>
      </c>
      <c r="AG78" s="14" t="s">
        <v>4</v>
      </c>
      <c r="AH78" s="14" t="s">
        <v>4</v>
      </c>
    </row>
    <row r="79" spans="1:34" s="7" customFormat="1" x14ac:dyDescent="0.2">
      <c r="A79" s="18" t="s">
        <v>95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55"/>
      <c r="R79" s="55"/>
      <c r="S79" s="55"/>
      <c r="T79" s="40" t="s">
        <v>4</v>
      </c>
      <c r="U79" s="40" t="s">
        <v>4</v>
      </c>
      <c r="V79" s="14" t="s">
        <v>4</v>
      </c>
      <c r="W79" s="14" t="s">
        <v>4</v>
      </c>
      <c r="X79" s="14" t="s">
        <v>4</v>
      </c>
      <c r="Y79" s="14" t="s">
        <v>4</v>
      </c>
      <c r="Z79" s="14" t="s">
        <v>4</v>
      </c>
      <c r="AA79" s="14" t="s">
        <v>4</v>
      </c>
      <c r="AB79" s="14" t="s">
        <v>4</v>
      </c>
      <c r="AC79" s="14" t="s">
        <v>4</v>
      </c>
      <c r="AD79" s="14" t="s">
        <v>4</v>
      </c>
      <c r="AE79" s="14" t="s">
        <v>4</v>
      </c>
      <c r="AF79" s="14" t="s">
        <v>4</v>
      </c>
      <c r="AG79" s="14" t="s">
        <v>4</v>
      </c>
      <c r="AH79" s="14" t="s">
        <v>4</v>
      </c>
    </row>
    <row r="80" spans="1:34" s="7" customFormat="1" ht="11.25" customHeight="1" x14ac:dyDescent="0.2">
      <c r="A80" s="18" t="s">
        <v>96</v>
      </c>
      <c r="B80" s="40" t="s">
        <v>4</v>
      </c>
      <c r="C80" s="40" t="s">
        <v>4</v>
      </c>
      <c r="D80" s="40" t="s">
        <v>4</v>
      </c>
      <c r="E80" s="40" t="s">
        <v>4</v>
      </c>
      <c r="F80" s="40" t="s">
        <v>4</v>
      </c>
      <c r="G80" s="40" t="s">
        <v>4</v>
      </c>
      <c r="H80" s="40" t="s">
        <v>4</v>
      </c>
      <c r="I80" s="40" t="s">
        <v>4</v>
      </c>
      <c r="J80" s="40" t="s">
        <v>4</v>
      </c>
      <c r="K80" s="40" t="s">
        <v>4</v>
      </c>
      <c r="L80" s="40" t="s">
        <v>4</v>
      </c>
      <c r="M80" s="40" t="s">
        <v>4</v>
      </c>
      <c r="N80" s="40" t="s">
        <v>4</v>
      </c>
      <c r="O80" s="40" t="s">
        <v>4</v>
      </c>
      <c r="P80" s="40" t="s">
        <v>4</v>
      </c>
      <c r="Q80" s="40" t="s">
        <v>4</v>
      </c>
      <c r="R80" s="40" t="s">
        <v>4</v>
      </c>
      <c r="S80" s="40" t="s">
        <v>4</v>
      </c>
      <c r="T80" s="40" t="s">
        <v>4</v>
      </c>
      <c r="U80" s="40" t="s">
        <v>4</v>
      </c>
      <c r="V80" s="14" t="s">
        <v>4</v>
      </c>
      <c r="W80" s="14" t="s">
        <v>4</v>
      </c>
      <c r="X80" s="14" t="s">
        <v>4</v>
      </c>
      <c r="Y80" s="14" t="s">
        <v>4</v>
      </c>
      <c r="Z80" s="14" t="s">
        <v>4</v>
      </c>
      <c r="AA80" s="14" t="s">
        <v>4</v>
      </c>
      <c r="AB80" s="14" t="s">
        <v>4</v>
      </c>
      <c r="AC80" s="14" t="s">
        <v>4</v>
      </c>
      <c r="AD80" s="14" t="s">
        <v>4</v>
      </c>
      <c r="AE80" s="14" t="s">
        <v>4</v>
      </c>
      <c r="AF80" s="14" t="s">
        <v>4</v>
      </c>
      <c r="AG80" s="14" t="s">
        <v>4</v>
      </c>
      <c r="AH80" s="14" t="s">
        <v>4</v>
      </c>
    </row>
    <row r="81" spans="1:34" s="7" customFormat="1" ht="10.5" customHeight="1" x14ac:dyDescent="0.2">
      <c r="A81" s="18" t="s">
        <v>97</v>
      </c>
      <c r="B81" s="40" t="s">
        <v>4</v>
      </c>
      <c r="C81" s="40" t="s">
        <v>4</v>
      </c>
      <c r="D81" s="40" t="s">
        <v>4</v>
      </c>
      <c r="E81" s="40" t="s">
        <v>4</v>
      </c>
      <c r="F81" s="40" t="s">
        <v>4</v>
      </c>
      <c r="G81" s="40" t="s">
        <v>4</v>
      </c>
      <c r="H81" s="40" t="s">
        <v>4</v>
      </c>
      <c r="I81" s="40" t="s">
        <v>4</v>
      </c>
      <c r="J81" s="40" t="s">
        <v>4</v>
      </c>
      <c r="K81" s="40" t="s">
        <v>4</v>
      </c>
      <c r="L81" s="40" t="s">
        <v>4</v>
      </c>
      <c r="M81" s="40" t="s">
        <v>4</v>
      </c>
      <c r="N81" s="40" t="s">
        <v>4</v>
      </c>
      <c r="O81" s="40" t="s">
        <v>4</v>
      </c>
      <c r="P81" s="40" t="s">
        <v>4</v>
      </c>
      <c r="Q81" s="40" t="s">
        <v>4</v>
      </c>
      <c r="R81" s="40" t="s">
        <v>4</v>
      </c>
      <c r="S81" s="40" t="s">
        <v>4</v>
      </c>
      <c r="T81" s="40" t="s">
        <v>4</v>
      </c>
      <c r="U81" s="40" t="s">
        <v>4</v>
      </c>
      <c r="V81" s="14" t="s">
        <v>4</v>
      </c>
      <c r="W81" s="14" t="s">
        <v>4</v>
      </c>
      <c r="X81" s="14" t="s">
        <v>4</v>
      </c>
      <c r="Y81" s="14" t="s">
        <v>4</v>
      </c>
      <c r="Z81" s="14" t="s">
        <v>4</v>
      </c>
      <c r="AA81" s="14" t="s">
        <v>4</v>
      </c>
      <c r="AB81" s="14" t="s">
        <v>4</v>
      </c>
      <c r="AC81" s="14" t="s">
        <v>4</v>
      </c>
      <c r="AD81" s="14" t="s">
        <v>4</v>
      </c>
      <c r="AE81" s="14" t="s">
        <v>4</v>
      </c>
      <c r="AF81" s="14" t="s">
        <v>4</v>
      </c>
      <c r="AG81" s="14" t="s">
        <v>4</v>
      </c>
      <c r="AH81" s="14" t="s">
        <v>4</v>
      </c>
    </row>
    <row r="82" spans="1:34" s="7" customFormat="1" x14ac:dyDescent="0.2">
      <c r="A82" s="18" t="s">
        <v>98</v>
      </c>
      <c r="B82" s="48"/>
      <c r="C82" s="48"/>
      <c r="D82" s="48"/>
      <c r="E82" s="48"/>
      <c r="F82" s="48"/>
      <c r="G82" s="48"/>
      <c r="H82" s="48"/>
      <c r="I82" s="48"/>
      <c r="J82" s="48"/>
      <c r="K82" s="33"/>
      <c r="L82" s="33"/>
      <c r="M82" s="33"/>
      <c r="N82" s="33"/>
      <c r="O82" s="33"/>
      <c r="P82" s="33"/>
      <c r="Q82" s="33"/>
      <c r="R82" s="33"/>
      <c r="S82" s="33"/>
      <c r="T82" s="40" t="s">
        <v>4</v>
      </c>
      <c r="U82" s="40" t="s">
        <v>4</v>
      </c>
      <c r="V82" s="14" t="s">
        <v>4</v>
      </c>
      <c r="W82" s="14" t="s">
        <v>4</v>
      </c>
      <c r="X82" s="14" t="s">
        <v>4</v>
      </c>
      <c r="Y82" s="14" t="s">
        <v>4</v>
      </c>
      <c r="Z82" s="14" t="s">
        <v>4</v>
      </c>
      <c r="AA82" s="14" t="s">
        <v>4</v>
      </c>
      <c r="AB82" s="14" t="s">
        <v>4</v>
      </c>
      <c r="AC82" s="14" t="s">
        <v>4</v>
      </c>
      <c r="AD82" s="14" t="s">
        <v>4</v>
      </c>
      <c r="AE82" s="14" t="s">
        <v>4</v>
      </c>
      <c r="AF82" s="14" t="s">
        <v>4</v>
      </c>
      <c r="AG82" s="14" t="s">
        <v>4</v>
      </c>
      <c r="AH82" s="14" t="s">
        <v>4</v>
      </c>
    </row>
    <row r="83" spans="1:34" s="7" customFormat="1" ht="12" customHeight="1" x14ac:dyDescent="0.2">
      <c r="A83" s="18" t="s">
        <v>99</v>
      </c>
      <c r="B83" s="40" t="s">
        <v>4</v>
      </c>
      <c r="C83" s="40" t="s">
        <v>4</v>
      </c>
      <c r="D83" s="40" t="s">
        <v>4</v>
      </c>
      <c r="E83" s="40" t="s">
        <v>4</v>
      </c>
      <c r="F83" s="40" t="s">
        <v>4</v>
      </c>
      <c r="G83" s="40" t="s">
        <v>4</v>
      </c>
      <c r="H83" s="40" t="s">
        <v>4</v>
      </c>
      <c r="I83" s="40" t="s">
        <v>4</v>
      </c>
      <c r="J83" s="40" t="s">
        <v>4</v>
      </c>
      <c r="K83" s="40" t="s">
        <v>4</v>
      </c>
      <c r="L83" s="40" t="s">
        <v>4</v>
      </c>
      <c r="M83" s="40" t="s">
        <v>4</v>
      </c>
      <c r="N83" s="40" t="s">
        <v>4</v>
      </c>
      <c r="O83" s="40" t="s">
        <v>4</v>
      </c>
      <c r="P83" s="40" t="s">
        <v>4</v>
      </c>
      <c r="Q83" s="40" t="s">
        <v>4</v>
      </c>
      <c r="R83" s="40" t="s">
        <v>4</v>
      </c>
      <c r="S83" s="40" t="s">
        <v>4</v>
      </c>
      <c r="T83" s="40" t="s">
        <v>4</v>
      </c>
      <c r="U83" s="40" t="s">
        <v>4</v>
      </c>
      <c r="V83" s="14" t="s">
        <v>4</v>
      </c>
      <c r="W83" s="14" t="s">
        <v>4</v>
      </c>
      <c r="X83" s="14" t="s">
        <v>4</v>
      </c>
      <c r="Y83" s="14" t="s">
        <v>4</v>
      </c>
      <c r="Z83" s="14" t="s">
        <v>4</v>
      </c>
      <c r="AA83" s="14" t="s">
        <v>4</v>
      </c>
      <c r="AB83" s="14" t="s">
        <v>4</v>
      </c>
      <c r="AC83" s="14" t="s">
        <v>4</v>
      </c>
      <c r="AD83" s="14" t="s">
        <v>4</v>
      </c>
      <c r="AE83" s="14" t="s">
        <v>4</v>
      </c>
      <c r="AF83" s="14" t="s">
        <v>4</v>
      </c>
      <c r="AG83" s="14" t="s">
        <v>4</v>
      </c>
      <c r="AH83" s="14" t="s">
        <v>4</v>
      </c>
    </row>
    <row r="84" spans="1:34" s="7" customFormat="1" ht="12" customHeight="1" x14ac:dyDescent="0.2">
      <c r="A84" s="18" t="s">
        <v>101</v>
      </c>
      <c r="B84" s="40" t="s">
        <v>4</v>
      </c>
      <c r="C84" s="40" t="s">
        <v>4</v>
      </c>
      <c r="D84" s="40" t="s">
        <v>4</v>
      </c>
      <c r="E84" s="40" t="s">
        <v>4</v>
      </c>
      <c r="F84" s="40" t="s">
        <v>4</v>
      </c>
      <c r="G84" s="40" t="s">
        <v>4</v>
      </c>
      <c r="H84" s="40" t="s">
        <v>4</v>
      </c>
      <c r="I84" s="40" t="s">
        <v>4</v>
      </c>
      <c r="J84" s="40" t="s">
        <v>4</v>
      </c>
      <c r="K84" s="40" t="s">
        <v>4</v>
      </c>
      <c r="L84" s="40" t="s">
        <v>4</v>
      </c>
      <c r="M84" s="40" t="s">
        <v>4</v>
      </c>
      <c r="N84" s="40" t="s">
        <v>4</v>
      </c>
      <c r="O84" s="40" t="s">
        <v>4</v>
      </c>
      <c r="P84" s="40" t="s">
        <v>4</v>
      </c>
      <c r="Q84" s="40" t="s">
        <v>4</v>
      </c>
      <c r="R84" s="40" t="s">
        <v>4</v>
      </c>
      <c r="S84" s="40" t="s">
        <v>4</v>
      </c>
      <c r="T84" s="40" t="s">
        <v>4</v>
      </c>
      <c r="U84" s="40" t="s">
        <v>4</v>
      </c>
      <c r="V84" s="14" t="s">
        <v>4</v>
      </c>
      <c r="W84" s="14" t="s">
        <v>4</v>
      </c>
      <c r="X84" s="14" t="s">
        <v>4</v>
      </c>
      <c r="Y84" s="14" t="s">
        <v>4</v>
      </c>
      <c r="Z84" s="14" t="s">
        <v>4</v>
      </c>
      <c r="AA84" s="14" t="s">
        <v>4</v>
      </c>
      <c r="AB84" s="14" t="s">
        <v>4</v>
      </c>
      <c r="AC84" s="14" t="s">
        <v>4</v>
      </c>
      <c r="AD84" s="14" t="s">
        <v>4</v>
      </c>
      <c r="AE84" s="14" t="s">
        <v>4</v>
      </c>
      <c r="AF84" s="14" t="s">
        <v>4</v>
      </c>
      <c r="AG84" s="14" t="s">
        <v>4</v>
      </c>
      <c r="AH84" s="14" t="s">
        <v>4</v>
      </c>
    </row>
    <row r="85" spans="1:34" s="7" customFormat="1" ht="12" customHeight="1" x14ac:dyDescent="0.2">
      <c r="A85" s="18" t="s">
        <v>102</v>
      </c>
      <c r="B85" s="40" t="s">
        <v>4</v>
      </c>
      <c r="C85" s="40" t="s">
        <v>4</v>
      </c>
      <c r="D85" s="40" t="s">
        <v>4</v>
      </c>
      <c r="E85" s="40" t="s">
        <v>4</v>
      </c>
      <c r="F85" s="40" t="s">
        <v>4</v>
      </c>
      <c r="G85" s="40" t="s">
        <v>4</v>
      </c>
      <c r="H85" s="40" t="s">
        <v>4</v>
      </c>
      <c r="I85" s="40" t="s">
        <v>4</v>
      </c>
      <c r="J85" s="40" t="s">
        <v>4</v>
      </c>
      <c r="K85" s="40" t="s">
        <v>4</v>
      </c>
      <c r="L85" s="40" t="s">
        <v>4</v>
      </c>
      <c r="M85" s="40" t="s">
        <v>4</v>
      </c>
      <c r="N85" s="40" t="s">
        <v>4</v>
      </c>
      <c r="O85" s="40" t="s">
        <v>4</v>
      </c>
      <c r="P85" s="40" t="s">
        <v>4</v>
      </c>
      <c r="Q85" s="40" t="s">
        <v>4</v>
      </c>
      <c r="R85" s="40" t="s">
        <v>4</v>
      </c>
      <c r="S85" s="40" t="s">
        <v>4</v>
      </c>
      <c r="T85" s="40" t="s">
        <v>4</v>
      </c>
      <c r="U85" s="40" t="s">
        <v>4</v>
      </c>
      <c r="V85" s="14" t="s">
        <v>4</v>
      </c>
      <c r="W85" s="14" t="s">
        <v>4</v>
      </c>
      <c r="X85" s="14" t="s">
        <v>4</v>
      </c>
      <c r="Y85" s="14" t="s">
        <v>4</v>
      </c>
      <c r="Z85" s="14" t="s">
        <v>4</v>
      </c>
      <c r="AA85" s="14" t="s">
        <v>4</v>
      </c>
      <c r="AB85" s="14" t="s">
        <v>4</v>
      </c>
      <c r="AC85" s="14" t="s">
        <v>4</v>
      </c>
      <c r="AD85" s="14" t="s">
        <v>4</v>
      </c>
      <c r="AE85" s="14" t="s">
        <v>4</v>
      </c>
      <c r="AF85" s="14" t="s">
        <v>4</v>
      </c>
      <c r="AG85" s="14" t="s">
        <v>4</v>
      </c>
      <c r="AH85" s="14" t="s">
        <v>4</v>
      </c>
    </row>
    <row r="86" spans="1:34" s="7" customFormat="1" ht="13.5" customHeight="1" x14ac:dyDescent="0.2">
      <c r="A86" s="18" t="s">
        <v>103</v>
      </c>
      <c r="B86" s="40" t="s">
        <v>4</v>
      </c>
      <c r="C86" s="40" t="s">
        <v>4</v>
      </c>
      <c r="D86" s="40" t="s">
        <v>4</v>
      </c>
      <c r="E86" s="40" t="s">
        <v>4</v>
      </c>
      <c r="F86" s="40" t="s">
        <v>4</v>
      </c>
      <c r="G86" s="40" t="s">
        <v>4</v>
      </c>
      <c r="H86" s="40" t="s">
        <v>4</v>
      </c>
      <c r="I86" s="40" t="s">
        <v>4</v>
      </c>
      <c r="J86" s="40" t="s">
        <v>4</v>
      </c>
      <c r="K86" s="40" t="s">
        <v>4</v>
      </c>
      <c r="L86" s="40" t="s">
        <v>4</v>
      </c>
      <c r="M86" s="40" t="s">
        <v>4</v>
      </c>
      <c r="N86" s="40" t="s">
        <v>4</v>
      </c>
      <c r="O86" s="40" t="s">
        <v>4</v>
      </c>
      <c r="P86" s="40" t="s">
        <v>4</v>
      </c>
      <c r="Q86" s="40" t="s">
        <v>4</v>
      </c>
      <c r="R86" s="40" t="s">
        <v>4</v>
      </c>
      <c r="S86" s="40" t="s">
        <v>4</v>
      </c>
      <c r="T86" s="40" t="s">
        <v>4</v>
      </c>
      <c r="U86" s="40" t="s">
        <v>4</v>
      </c>
      <c r="V86" s="14" t="s">
        <v>4</v>
      </c>
      <c r="W86" s="14" t="s">
        <v>4</v>
      </c>
      <c r="X86" s="14" t="s">
        <v>4</v>
      </c>
      <c r="Y86" s="14" t="s">
        <v>4</v>
      </c>
      <c r="Z86" s="14" t="s">
        <v>4</v>
      </c>
      <c r="AA86" s="14" t="s">
        <v>4</v>
      </c>
      <c r="AB86" s="14" t="s">
        <v>4</v>
      </c>
      <c r="AC86" s="14" t="s">
        <v>4</v>
      </c>
      <c r="AD86" s="14" t="s">
        <v>4</v>
      </c>
      <c r="AE86" s="14" t="s">
        <v>4</v>
      </c>
      <c r="AF86" s="14" t="s">
        <v>4</v>
      </c>
      <c r="AG86" s="14" t="s">
        <v>4</v>
      </c>
      <c r="AH86" s="14" t="s">
        <v>4</v>
      </c>
    </row>
    <row r="87" spans="1:34" s="7" customFormat="1" x14ac:dyDescent="0.2">
      <c r="A87" s="1446" t="s">
        <v>104</v>
      </c>
      <c r="B87" s="1380"/>
      <c r="C87" s="1380"/>
      <c r="D87" s="1380"/>
      <c r="E87" s="1380"/>
      <c r="F87" s="1380"/>
      <c r="G87" s="1380"/>
      <c r="H87" s="1380"/>
      <c r="I87" s="1380"/>
      <c r="J87" s="1380"/>
      <c r="K87" s="1380"/>
      <c r="L87" s="1380"/>
      <c r="M87" s="1380"/>
      <c r="N87" s="1380"/>
      <c r="O87" s="1380"/>
      <c r="P87" s="1380"/>
      <c r="Q87" s="1380"/>
      <c r="R87" s="1380"/>
      <c r="S87" s="1380"/>
      <c r="T87" s="1380"/>
      <c r="U87" s="1380"/>
      <c r="V87" s="1380"/>
      <c r="W87" s="1337"/>
      <c r="X87" s="1337"/>
      <c r="Y87" s="1337"/>
      <c r="Z87" s="1337"/>
      <c r="AA87" s="1337"/>
      <c r="AB87" s="1337"/>
      <c r="AC87" s="1337"/>
      <c r="AD87" s="1337"/>
      <c r="AE87" s="1337"/>
      <c r="AF87" s="1337"/>
      <c r="AG87" s="1337"/>
      <c r="AH87" s="1381"/>
    </row>
    <row r="88" spans="1:34" s="182" customFormat="1" ht="22.5" x14ac:dyDescent="0.2">
      <c r="A88" s="139" t="s">
        <v>105</v>
      </c>
      <c r="B88" s="1447"/>
      <c r="C88" s="1447"/>
      <c r="D88" s="1447"/>
      <c r="E88" s="1447"/>
      <c r="F88" s="1447"/>
      <c r="G88" s="1447"/>
      <c r="H88" s="1447"/>
      <c r="I88" s="1447"/>
      <c r="J88" s="1447"/>
      <c r="K88" s="1447"/>
      <c r="L88" s="1447"/>
      <c r="M88" s="1447"/>
      <c r="N88" s="1447"/>
      <c r="O88" s="1447"/>
      <c r="P88" s="1447"/>
      <c r="Q88" s="1447"/>
      <c r="R88" s="1447"/>
      <c r="S88" s="1447"/>
      <c r="T88" s="1447"/>
      <c r="U88" s="1447"/>
      <c r="V88" s="1447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133"/>
      <c r="AH88" s="26"/>
    </row>
    <row r="89" spans="1:34" x14ac:dyDescent="0.2">
      <c r="A89" s="32" t="s">
        <v>81</v>
      </c>
      <c r="B89" s="40" t="s">
        <v>4</v>
      </c>
      <c r="C89" s="40" t="s">
        <v>4</v>
      </c>
      <c r="D89" s="40" t="s">
        <v>4</v>
      </c>
      <c r="E89" s="40" t="s">
        <v>4</v>
      </c>
      <c r="F89" s="40" t="s">
        <v>4</v>
      </c>
      <c r="G89" s="40" t="s">
        <v>4</v>
      </c>
      <c r="H89" s="40" t="s">
        <v>4</v>
      </c>
      <c r="I89" s="40" t="s">
        <v>4</v>
      </c>
      <c r="J89" s="40" t="s">
        <v>4</v>
      </c>
      <c r="K89" s="40" t="s">
        <v>4</v>
      </c>
      <c r="L89" s="40" t="s">
        <v>4</v>
      </c>
      <c r="M89" s="40" t="s">
        <v>4</v>
      </c>
      <c r="N89" s="40" t="s">
        <v>4</v>
      </c>
      <c r="O89" s="40" t="s">
        <v>4</v>
      </c>
      <c r="P89" s="40" t="s">
        <v>4</v>
      </c>
      <c r="Q89" s="40" t="s">
        <v>4</v>
      </c>
      <c r="R89" s="40" t="s">
        <v>4</v>
      </c>
      <c r="S89" s="40" t="s">
        <v>4</v>
      </c>
      <c r="T89" s="40" t="s">
        <v>4</v>
      </c>
      <c r="U89" s="33">
        <v>9438.3080000000009</v>
      </c>
      <c r="V89" s="33">
        <v>11885.416999999999</v>
      </c>
      <c r="W89" s="33">
        <v>13312.217000000001</v>
      </c>
      <c r="X89" s="33">
        <v>16640.898000000001</v>
      </c>
      <c r="Y89" s="33">
        <v>18892.806</v>
      </c>
      <c r="Z89" s="33">
        <v>13609.611999999999</v>
      </c>
      <c r="AA89" s="33">
        <v>18146.988000000001</v>
      </c>
      <c r="AB89" s="33">
        <v>23126.54</v>
      </c>
      <c r="AC89" s="33">
        <v>25788.232</v>
      </c>
      <c r="AD89" s="33">
        <v>26423.98</v>
      </c>
      <c r="AE89" s="33">
        <v>23574.531999999999</v>
      </c>
      <c r="AF89" s="33">
        <v>28820.109</v>
      </c>
      <c r="AG89" s="1448">
        <v>38401</v>
      </c>
      <c r="AH89" s="130">
        <v>35260</v>
      </c>
    </row>
    <row r="90" spans="1:34" ht="22.5" x14ac:dyDescent="0.2">
      <c r="A90" s="32" t="s">
        <v>106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14">
        <v>3</v>
      </c>
      <c r="V90" s="14">
        <v>3.1</v>
      </c>
      <c r="W90" s="14">
        <v>2.7</v>
      </c>
      <c r="X90" s="14">
        <v>3</v>
      </c>
      <c r="Y90" s="14">
        <v>3.1</v>
      </c>
      <c r="Z90" s="14">
        <v>2</v>
      </c>
      <c r="AA90" s="14">
        <v>2.2999999999999998</v>
      </c>
      <c r="AB90" s="14">
        <v>2.8</v>
      </c>
      <c r="AC90" s="14">
        <v>5.9</v>
      </c>
      <c r="AD90" s="14">
        <v>5.2</v>
      </c>
      <c r="AE90" s="14">
        <v>4.3</v>
      </c>
      <c r="AF90" s="14">
        <v>4.0999999999999996</v>
      </c>
      <c r="AG90" s="1449">
        <v>4.2</v>
      </c>
      <c r="AH90" s="129">
        <v>3.5</v>
      </c>
    </row>
    <row r="91" spans="1:34" s="182" customFormat="1" ht="22.5" customHeight="1" x14ac:dyDescent="0.2">
      <c r="A91" s="32" t="s">
        <v>237</v>
      </c>
      <c r="B91" s="40" t="s">
        <v>4</v>
      </c>
      <c r="C91" s="40" t="s">
        <v>4</v>
      </c>
      <c r="D91" s="40" t="s">
        <v>4</v>
      </c>
      <c r="E91" s="40" t="s">
        <v>4</v>
      </c>
      <c r="F91" s="40" t="s">
        <v>4</v>
      </c>
      <c r="G91" s="40" t="s">
        <v>4</v>
      </c>
      <c r="H91" s="40" t="s">
        <v>4</v>
      </c>
      <c r="I91" s="40" t="s">
        <v>4</v>
      </c>
      <c r="J91" s="40" t="s">
        <v>4</v>
      </c>
      <c r="K91" s="40" t="s">
        <v>4</v>
      </c>
      <c r="L91" s="40" t="s">
        <v>4</v>
      </c>
      <c r="M91" s="40" t="s">
        <v>4</v>
      </c>
      <c r="N91" s="40" t="s">
        <v>4</v>
      </c>
      <c r="O91" s="40" t="s">
        <v>4</v>
      </c>
      <c r="P91" s="40" t="s">
        <v>4</v>
      </c>
      <c r="Q91" s="40" t="s">
        <v>4</v>
      </c>
      <c r="R91" s="40" t="s">
        <v>4</v>
      </c>
      <c r="S91" s="40" t="s">
        <v>4</v>
      </c>
      <c r="T91" s="40" t="s">
        <v>4</v>
      </c>
      <c r="U91" s="101" t="s">
        <v>4</v>
      </c>
      <c r="V91" s="101" t="s">
        <v>4</v>
      </c>
      <c r="W91" s="101" t="s">
        <v>4</v>
      </c>
      <c r="X91" s="101" t="s">
        <v>4</v>
      </c>
      <c r="Y91" s="101" t="s">
        <v>4</v>
      </c>
      <c r="Z91" s="101" t="s">
        <v>4</v>
      </c>
      <c r="AA91" s="101" t="s">
        <v>4</v>
      </c>
      <c r="AB91" s="101" t="s">
        <v>4</v>
      </c>
      <c r="AC91" s="101" t="s">
        <v>4</v>
      </c>
      <c r="AD91" s="101" t="s">
        <v>4</v>
      </c>
      <c r="AE91" s="101" t="s">
        <v>4</v>
      </c>
      <c r="AF91" s="101" t="s">
        <v>4</v>
      </c>
      <c r="AG91" s="52" t="s">
        <v>4</v>
      </c>
      <c r="AH91" s="52" t="s">
        <v>4</v>
      </c>
    </row>
    <row r="92" spans="1:34" s="182" customFormat="1" ht="12.75" customHeight="1" x14ac:dyDescent="0.2">
      <c r="A92" s="139" t="s">
        <v>113</v>
      </c>
      <c r="B92" s="1450"/>
      <c r="C92" s="1450"/>
      <c r="D92" s="1450"/>
      <c r="E92" s="1450"/>
      <c r="F92" s="1450"/>
      <c r="G92" s="1450"/>
      <c r="H92" s="1450"/>
      <c r="I92" s="1450"/>
      <c r="J92" s="1450"/>
      <c r="K92" s="1450"/>
      <c r="L92" s="1450"/>
      <c r="M92" s="1450"/>
      <c r="N92" s="1450"/>
      <c r="O92" s="1450"/>
      <c r="P92" s="1450"/>
      <c r="Q92" s="1450"/>
      <c r="R92" s="1450"/>
      <c r="S92" s="1450"/>
      <c r="T92" s="1450"/>
      <c r="U92" s="41"/>
      <c r="V92" s="41"/>
      <c r="W92" s="26"/>
      <c r="X92" s="1451"/>
      <c r="Y92" s="26"/>
      <c r="Z92" s="26"/>
      <c r="AA92" s="26"/>
      <c r="AB92" s="26"/>
      <c r="AC92" s="26"/>
      <c r="AD92" s="26"/>
      <c r="AE92" s="26"/>
      <c r="AF92" s="26"/>
      <c r="AG92" s="40"/>
      <c r="AH92" s="26"/>
    </row>
    <row r="93" spans="1:34" x14ac:dyDescent="0.2">
      <c r="A93" s="32" t="s">
        <v>81</v>
      </c>
      <c r="B93" s="40" t="s">
        <v>4</v>
      </c>
      <c r="C93" s="40" t="s">
        <v>4</v>
      </c>
      <c r="D93" s="40" t="s">
        <v>4</v>
      </c>
      <c r="E93" s="40" t="s">
        <v>4</v>
      </c>
      <c r="F93" s="40" t="s">
        <v>4</v>
      </c>
      <c r="G93" s="40" t="s">
        <v>4</v>
      </c>
      <c r="H93" s="40" t="s">
        <v>4</v>
      </c>
      <c r="I93" s="40" t="s">
        <v>4</v>
      </c>
      <c r="J93" s="40" t="s">
        <v>4</v>
      </c>
      <c r="K93" s="40" t="s">
        <v>4</v>
      </c>
      <c r="L93" s="40" t="s">
        <v>4</v>
      </c>
      <c r="M93" s="40" t="s">
        <v>4</v>
      </c>
      <c r="N93" s="40" t="s">
        <v>4</v>
      </c>
      <c r="O93" s="40" t="s">
        <v>4</v>
      </c>
      <c r="P93" s="40" t="s">
        <v>4</v>
      </c>
      <c r="Q93" s="40" t="s">
        <v>4</v>
      </c>
      <c r="R93" s="40" t="s">
        <v>4</v>
      </c>
      <c r="S93" s="40" t="s">
        <v>4</v>
      </c>
      <c r="T93" s="40" t="s">
        <v>4</v>
      </c>
      <c r="U93" s="33">
        <v>244.88</v>
      </c>
      <c r="V93" s="33">
        <v>198.648</v>
      </c>
      <c r="W93" s="33">
        <v>260.04500000000002</v>
      </c>
      <c r="X93" s="33">
        <v>299.697</v>
      </c>
      <c r="Y93" s="33">
        <v>446.73599999999999</v>
      </c>
      <c r="Z93" s="33">
        <v>97.259</v>
      </c>
      <c r="AA93" s="33">
        <v>91.453999999999994</v>
      </c>
      <c r="AB93" s="33">
        <v>78.168000000000006</v>
      </c>
      <c r="AC93" s="33">
        <v>94.424000000000007</v>
      </c>
      <c r="AD93" s="33">
        <v>414.13900000000001</v>
      </c>
      <c r="AE93" s="33">
        <v>580.81299999999999</v>
      </c>
      <c r="AF93" s="33">
        <v>223.87</v>
      </c>
      <c r="AG93" s="1448">
        <v>133</v>
      </c>
      <c r="AH93" s="14" t="s">
        <v>384</v>
      </c>
    </row>
    <row r="94" spans="1:34" s="182" customFormat="1" ht="20.25" customHeight="1" x14ac:dyDescent="0.2">
      <c r="A94" s="32" t="s">
        <v>237</v>
      </c>
      <c r="B94" s="40" t="s">
        <v>4</v>
      </c>
      <c r="C94" s="40" t="s">
        <v>4</v>
      </c>
      <c r="D94" s="40" t="s">
        <v>4</v>
      </c>
      <c r="E94" s="40" t="s">
        <v>4</v>
      </c>
      <c r="F94" s="40" t="s">
        <v>4</v>
      </c>
      <c r="G94" s="40" t="s">
        <v>4</v>
      </c>
      <c r="H94" s="40" t="s">
        <v>4</v>
      </c>
      <c r="I94" s="40" t="s">
        <v>4</v>
      </c>
      <c r="J94" s="40" t="s">
        <v>4</v>
      </c>
      <c r="K94" s="40" t="s">
        <v>4</v>
      </c>
      <c r="L94" s="40" t="s">
        <v>4</v>
      </c>
      <c r="M94" s="40" t="s">
        <v>4</v>
      </c>
      <c r="N94" s="40" t="s">
        <v>4</v>
      </c>
      <c r="O94" s="40" t="s">
        <v>4</v>
      </c>
      <c r="P94" s="40" t="s">
        <v>4</v>
      </c>
      <c r="Q94" s="40" t="s">
        <v>4</v>
      </c>
      <c r="R94" s="40" t="s">
        <v>4</v>
      </c>
      <c r="S94" s="40" t="s">
        <v>4</v>
      </c>
      <c r="T94" s="40" t="s">
        <v>4</v>
      </c>
      <c r="U94" s="101" t="s">
        <v>4</v>
      </c>
      <c r="V94" s="101" t="s">
        <v>4</v>
      </c>
      <c r="W94" s="101" t="s">
        <v>4</v>
      </c>
      <c r="X94" s="101" t="s">
        <v>4</v>
      </c>
      <c r="Y94" s="101" t="s">
        <v>4</v>
      </c>
      <c r="Z94" s="101" t="s">
        <v>4</v>
      </c>
      <c r="AA94" s="101" t="s">
        <v>4</v>
      </c>
      <c r="AB94" s="101" t="s">
        <v>4</v>
      </c>
      <c r="AC94" s="101" t="s">
        <v>4</v>
      </c>
      <c r="AD94" s="101" t="s">
        <v>4</v>
      </c>
      <c r="AE94" s="101" t="s">
        <v>4</v>
      </c>
      <c r="AF94" s="101" t="s">
        <v>4</v>
      </c>
      <c r="AG94" s="52" t="s">
        <v>4</v>
      </c>
      <c r="AH94" s="52" t="s">
        <v>4</v>
      </c>
    </row>
    <row r="95" spans="1:34" s="182" customFormat="1" x14ac:dyDescent="0.2">
      <c r="A95" s="139" t="s">
        <v>116</v>
      </c>
      <c r="B95" s="26"/>
      <c r="C95" s="40"/>
      <c r="D95" s="101"/>
      <c r="E95" s="101"/>
      <c r="F95" s="101"/>
      <c r="G95" s="101"/>
      <c r="H95" s="101"/>
      <c r="I95" s="101"/>
      <c r="J95" s="26"/>
      <c r="K95" s="40"/>
      <c r="L95" s="101"/>
      <c r="M95" s="101"/>
      <c r="N95" s="101"/>
      <c r="O95" s="101"/>
      <c r="P95" s="101"/>
      <c r="Q95" s="101"/>
      <c r="R95" s="26"/>
      <c r="S95" s="40"/>
      <c r="T95" s="101"/>
      <c r="U95" s="101"/>
      <c r="V95" s="101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40"/>
      <c r="AH95" s="26"/>
    </row>
    <row r="96" spans="1:34" x14ac:dyDescent="0.2">
      <c r="A96" s="32" t="s">
        <v>81</v>
      </c>
      <c r="B96" s="40" t="s">
        <v>4</v>
      </c>
      <c r="C96" s="40" t="s">
        <v>4</v>
      </c>
      <c r="D96" s="40" t="s">
        <v>4</v>
      </c>
      <c r="E96" s="40" t="s">
        <v>4</v>
      </c>
      <c r="F96" s="40" t="s">
        <v>4</v>
      </c>
      <c r="G96" s="40" t="s">
        <v>4</v>
      </c>
      <c r="H96" s="40" t="s">
        <v>4</v>
      </c>
      <c r="I96" s="40" t="s">
        <v>4</v>
      </c>
      <c r="J96" s="40" t="s">
        <v>4</v>
      </c>
      <c r="K96" s="40" t="s">
        <v>4</v>
      </c>
      <c r="L96" s="40" t="s">
        <v>4</v>
      </c>
      <c r="M96" s="40" t="s">
        <v>4</v>
      </c>
      <c r="N96" s="40" t="s">
        <v>4</v>
      </c>
      <c r="O96" s="40" t="s">
        <v>4</v>
      </c>
      <c r="P96" s="40" t="s">
        <v>4</v>
      </c>
      <c r="Q96" s="40" t="s">
        <v>4</v>
      </c>
      <c r="R96" s="40" t="s">
        <v>4</v>
      </c>
      <c r="S96" s="40" t="s">
        <v>4</v>
      </c>
      <c r="T96" s="40" t="s">
        <v>4</v>
      </c>
      <c r="U96" s="33">
        <v>8340.5239999999994</v>
      </c>
      <c r="V96" s="33">
        <v>10731.790999999999</v>
      </c>
      <c r="W96" s="33">
        <v>11697.446</v>
      </c>
      <c r="X96" s="33">
        <v>14772.81</v>
      </c>
      <c r="Y96" s="33">
        <v>16850.268</v>
      </c>
      <c r="Z96" s="33">
        <v>11724.504999999999</v>
      </c>
      <c r="AA96" s="33">
        <v>16279.476000000001</v>
      </c>
      <c r="AB96" s="33">
        <v>21021.594000000001</v>
      </c>
      <c r="AC96" s="33">
        <v>23516.956999999999</v>
      </c>
      <c r="AD96" s="33">
        <v>24828.755000000001</v>
      </c>
      <c r="AE96" s="33">
        <v>21976.858</v>
      </c>
      <c r="AF96" s="33">
        <v>25085.888999999999</v>
      </c>
      <c r="AG96" s="1448">
        <v>34369</v>
      </c>
      <c r="AH96" s="130">
        <v>31107</v>
      </c>
    </row>
    <row r="97" spans="1:34" s="182" customFormat="1" ht="21.75" customHeight="1" x14ac:dyDescent="0.2">
      <c r="A97" s="32" t="s">
        <v>237</v>
      </c>
      <c r="B97" s="40" t="s">
        <v>4</v>
      </c>
      <c r="C97" s="40" t="s">
        <v>4</v>
      </c>
      <c r="D97" s="40" t="s">
        <v>4</v>
      </c>
      <c r="E97" s="40" t="s">
        <v>4</v>
      </c>
      <c r="F97" s="40" t="s">
        <v>4</v>
      </c>
      <c r="G97" s="40" t="s">
        <v>4</v>
      </c>
      <c r="H97" s="40" t="s">
        <v>4</v>
      </c>
      <c r="I97" s="40" t="s">
        <v>4</v>
      </c>
      <c r="J97" s="40" t="s">
        <v>4</v>
      </c>
      <c r="K97" s="40" t="s">
        <v>4</v>
      </c>
      <c r="L97" s="40" t="s">
        <v>4</v>
      </c>
      <c r="M97" s="40" t="s">
        <v>4</v>
      </c>
      <c r="N97" s="40" t="s">
        <v>4</v>
      </c>
      <c r="O97" s="40" t="s">
        <v>4</v>
      </c>
      <c r="P97" s="40" t="s">
        <v>4</v>
      </c>
      <c r="Q97" s="40" t="s">
        <v>4</v>
      </c>
      <c r="R97" s="40" t="s">
        <v>4</v>
      </c>
      <c r="S97" s="40" t="s">
        <v>4</v>
      </c>
      <c r="T97" s="40" t="s">
        <v>4</v>
      </c>
      <c r="U97" s="148" t="s">
        <v>4</v>
      </c>
      <c r="V97" s="148" t="s">
        <v>4</v>
      </c>
      <c r="W97" s="148" t="s">
        <v>4</v>
      </c>
      <c r="X97" s="148" t="s">
        <v>4</v>
      </c>
      <c r="Y97" s="148" t="s">
        <v>4</v>
      </c>
      <c r="Z97" s="148" t="s">
        <v>4</v>
      </c>
      <c r="AA97" s="148" t="s">
        <v>4</v>
      </c>
      <c r="AB97" s="148" t="s">
        <v>4</v>
      </c>
      <c r="AC97" s="148" t="s">
        <v>4</v>
      </c>
      <c r="AD97" s="148" t="s">
        <v>4</v>
      </c>
      <c r="AE97" s="148" t="s">
        <v>4</v>
      </c>
      <c r="AF97" s="148" t="s">
        <v>4</v>
      </c>
      <c r="AG97" s="52" t="s">
        <v>4</v>
      </c>
      <c r="AH97" s="52" t="s">
        <v>4</v>
      </c>
    </row>
    <row r="98" spans="1:34" ht="21" customHeight="1" x14ac:dyDescent="0.2">
      <c r="A98" s="1452" t="s">
        <v>117</v>
      </c>
      <c r="B98" s="40" t="s">
        <v>4</v>
      </c>
      <c r="C98" s="40" t="s">
        <v>4</v>
      </c>
      <c r="D98" s="40" t="s">
        <v>4</v>
      </c>
      <c r="E98" s="40" t="s">
        <v>4</v>
      </c>
      <c r="F98" s="40" t="s">
        <v>4</v>
      </c>
      <c r="G98" s="40" t="s">
        <v>4</v>
      </c>
      <c r="H98" s="40" t="s">
        <v>4</v>
      </c>
      <c r="I98" s="40" t="s">
        <v>4</v>
      </c>
      <c r="J98" s="40" t="s">
        <v>4</v>
      </c>
      <c r="K98" s="40" t="s">
        <v>4</v>
      </c>
      <c r="L98" s="40" t="s">
        <v>4</v>
      </c>
      <c r="M98" s="40" t="s">
        <v>4</v>
      </c>
      <c r="N98" s="40" t="s">
        <v>4</v>
      </c>
      <c r="O98" s="40" t="s">
        <v>4</v>
      </c>
      <c r="P98" s="40" t="s">
        <v>4</v>
      </c>
      <c r="Q98" s="40" t="s">
        <v>4</v>
      </c>
      <c r="R98" s="40" t="s">
        <v>4</v>
      </c>
      <c r="S98" s="40" t="s">
        <v>4</v>
      </c>
      <c r="T98" s="40" t="s">
        <v>4</v>
      </c>
      <c r="U98" s="55">
        <v>102</v>
      </c>
      <c r="V98" s="55">
        <v>109</v>
      </c>
      <c r="W98" s="55">
        <v>110</v>
      </c>
      <c r="X98" s="55">
        <v>262</v>
      </c>
      <c r="Y98" s="55">
        <v>139</v>
      </c>
      <c r="Z98" s="55">
        <v>106</v>
      </c>
      <c r="AA98" s="55">
        <v>122</v>
      </c>
      <c r="AB98" s="55">
        <v>122</v>
      </c>
      <c r="AC98" s="55">
        <v>111</v>
      </c>
      <c r="AD98" s="55">
        <v>111</v>
      </c>
      <c r="AE98" s="55">
        <v>97</v>
      </c>
      <c r="AF98" s="24">
        <v>110</v>
      </c>
      <c r="AG98" s="1453">
        <v>133</v>
      </c>
      <c r="AH98" s="24" t="s">
        <v>384</v>
      </c>
    </row>
    <row r="99" spans="1:34" x14ac:dyDescent="0.2">
      <c r="A99" s="1452" t="s">
        <v>118</v>
      </c>
      <c r="B99" s="40" t="s">
        <v>4</v>
      </c>
      <c r="C99" s="40" t="s">
        <v>4</v>
      </c>
      <c r="D99" s="40" t="s">
        <v>4</v>
      </c>
      <c r="E99" s="40" t="s">
        <v>4</v>
      </c>
      <c r="F99" s="40" t="s">
        <v>4</v>
      </c>
      <c r="G99" s="40" t="s">
        <v>4</v>
      </c>
      <c r="H99" s="40" t="s">
        <v>4</v>
      </c>
      <c r="I99" s="40" t="s">
        <v>4</v>
      </c>
      <c r="J99" s="40" t="s">
        <v>4</v>
      </c>
      <c r="K99" s="40" t="s">
        <v>4</v>
      </c>
      <c r="L99" s="40" t="s">
        <v>4</v>
      </c>
      <c r="M99" s="40" t="s">
        <v>4</v>
      </c>
      <c r="N99" s="40" t="s">
        <v>4</v>
      </c>
      <c r="O99" s="40" t="s">
        <v>4</v>
      </c>
      <c r="P99" s="40" t="s">
        <v>4</v>
      </c>
      <c r="Q99" s="40" t="s">
        <v>4</v>
      </c>
      <c r="R99" s="40" t="s">
        <v>4</v>
      </c>
      <c r="S99" s="40" t="s">
        <v>4</v>
      </c>
      <c r="T99" s="40" t="s">
        <v>4</v>
      </c>
      <c r="U99" s="14" t="s">
        <v>492</v>
      </c>
      <c r="V99" s="14" t="s">
        <v>492</v>
      </c>
      <c r="W99" s="14" t="s">
        <v>384</v>
      </c>
      <c r="X99" s="14" t="s">
        <v>492</v>
      </c>
      <c r="Y99" s="14" t="s">
        <v>384</v>
      </c>
      <c r="Z99" s="14" t="s">
        <v>492</v>
      </c>
      <c r="AA99" s="14" t="s">
        <v>384</v>
      </c>
      <c r="AB99" s="1454" t="s">
        <v>384</v>
      </c>
      <c r="AC99" s="129" t="s">
        <v>492</v>
      </c>
      <c r="AD99" s="129" t="s">
        <v>384</v>
      </c>
      <c r="AE99" s="80" t="s">
        <v>492</v>
      </c>
      <c r="AF99" s="24">
        <v>1</v>
      </c>
      <c r="AG99" s="1453">
        <v>3</v>
      </c>
      <c r="AH99" s="24" t="s">
        <v>384</v>
      </c>
    </row>
    <row r="100" spans="1:34" x14ac:dyDescent="0.2">
      <c r="A100" s="1452" t="s">
        <v>119</v>
      </c>
      <c r="B100" s="40" t="s">
        <v>4</v>
      </c>
      <c r="C100" s="40" t="s">
        <v>4</v>
      </c>
      <c r="D100" s="40" t="s">
        <v>4</v>
      </c>
      <c r="E100" s="40" t="s">
        <v>4</v>
      </c>
      <c r="F100" s="40" t="s">
        <v>4</v>
      </c>
      <c r="G100" s="40" t="s">
        <v>4</v>
      </c>
      <c r="H100" s="40" t="s">
        <v>4</v>
      </c>
      <c r="I100" s="40" t="s">
        <v>4</v>
      </c>
      <c r="J100" s="40" t="s">
        <v>4</v>
      </c>
      <c r="K100" s="40" t="s">
        <v>4</v>
      </c>
      <c r="L100" s="40" t="s">
        <v>4</v>
      </c>
      <c r="M100" s="40" t="s">
        <v>4</v>
      </c>
      <c r="N100" s="40" t="s">
        <v>4</v>
      </c>
      <c r="O100" s="40" t="s">
        <v>4</v>
      </c>
      <c r="P100" s="40" t="s">
        <v>4</v>
      </c>
      <c r="Q100" s="40" t="s">
        <v>4</v>
      </c>
      <c r="R100" s="40" t="s">
        <v>4</v>
      </c>
      <c r="S100" s="40" t="s">
        <v>4</v>
      </c>
      <c r="T100" s="40" t="s">
        <v>4</v>
      </c>
      <c r="U100" s="14" t="s">
        <v>492</v>
      </c>
      <c r="V100" s="14" t="s">
        <v>492</v>
      </c>
      <c r="W100" s="14" t="s">
        <v>384</v>
      </c>
      <c r="X100" s="14" t="s">
        <v>492</v>
      </c>
      <c r="Y100" s="14" t="s">
        <v>384</v>
      </c>
      <c r="Z100" s="14" t="s">
        <v>492</v>
      </c>
      <c r="AA100" s="14" t="s">
        <v>384</v>
      </c>
      <c r="AB100" s="1453" t="s">
        <v>384</v>
      </c>
      <c r="AC100" s="129" t="s">
        <v>492</v>
      </c>
      <c r="AD100" s="129" t="s">
        <v>384</v>
      </c>
      <c r="AE100" s="80" t="s">
        <v>492</v>
      </c>
      <c r="AF100" s="14" t="s">
        <v>384</v>
      </c>
      <c r="AG100" s="1453" t="s">
        <v>384</v>
      </c>
      <c r="AH100" s="24" t="s">
        <v>384</v>
      </c>
    </row>
    <row r="101" spans="1:34" ht="21" customHeight="1" x14ac:dyDescent="0.2">
      <c r="A101" s="1452" t="s">
        <v>120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5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</row>
    <row r="102" spans="1:34" ht="12" customHeight="1" x14ac:dyDescent="0.2">
      <c r="A102" s="1452" t="s">
        <v>121</v>
      </c>
      <c r="B102" s="40" t="s">
        <v>4</v>
      </c>
      <c r="C102" s="40" t="s">
        <v>4</v>
      </c>
      <c r="D102" s="40" t="s">
        <v>4</v>
      </c>
      <c r="E102" s="40" t="s">
        <v>4</v>
      </c>
      <c r="F102" s="40" t="s">
        <v>4</v>
      </c>
      <c r="G102" s="40" t="s">
        <v>4</v>
      </c>
      <c r="H102" s="40" t="s">
        <v>4</v>
      </c>
      <c r="I102" s="40" t="s">
        <v>4</v>
      </c>
      <c r="J102" s="40" t="s">
        <v>4</v>
      </c>
      <c r="K102" s="40" t="s">
        <v>4</v>
      </c>
      <c r="L102" s="40" t="s">
        <v>4</v>
      </c>
      <c r="M102" s="40" t="s">
        <v>4</v>
      </c>
      <c r="N102" s="40" t="s">
        <v>4</v>
      </c>
      <c r="O102" s="40" t="s">
        <v>4</v>
      </c>
      <c r="P102" s="40" t="s">
        <v>4</v>
      </c>
      <c r="Q102" s="40" t="s">
        <v>4</v>
      </c>
      <c r="R102" s="40" t="s">
        <v>4</v>
      </c>
      <c r="S102" s="40" t="s">
        <v>4</v>
      </c>
      <c r="T102" s="40" t="s">
        <v>4</v>
      </c>
      <c r="U102" s="14" t="s">
        <v>492</v>
      </c>
      <c r="V102" s="14" t="s">
        <v>492</v>
      </c>
      <c r="W102" s="14" t="s">
        <v>384</v>
      </c>
      <c r="X102" s="14" t="s">
        <v>492</v>
      </c>
      <c r="Y102" s="14" t="s">
        <v>384</v>
      </c>
      <c r="Z102" s="14" t="s">
        <v>492</v>
      </c>
      <c r="AA102" s="14" t="s">
        <v>384</v>
      </c>
      <c r="AB102" s="1453" t="s">
        <v>384</v>
      </c>
      <c r="AC102" s="129" t="s">
        <v>492</v>
      </c>
      <c r="AD102" s="129" t="s">
        <v>384</v>
      </c>
      <c r="AE102" s="80" t="s">
        <v>492</v>
      </c>
      <c r="AF102" s="14" t="s">
        <v>384</v>
      </c>
      <c r="AG102" s="1453" t="s">
        <v>384</v>
      </c>
      <c r="AH102" s="24" t="s">
        <v>384</v>
      </c>
    </row>
    <row r="103" spans="1:34" ht="25.5" customHeight="1" x14ac:dyDescent="0.2">
      <c r="A103" s="1455" t="s">
        <v>121</v>
      </c>
      <c r="B103" s="40" t="s">
        <v>4</v>
      </c>
      <c r="C103" s="40" t="s">
        <v>4</v>
      </c>
      <c r="D103" s="40" t="s">
        <v>4</v>
      </c>
      <c r="E103" s="40" t="s">
        <v>4</v>
      </c>
      <c r="F103" s="40" t="s">
        <v>4</v>
      </c>
      <c r="G103" s="40" t="s">
        <v>4</v>
      </c>
      <c r="H103" s="40" t="s">
        <v>4</v>
      </c>
      <c r="I103" s="40" t="s">
        <v>4</v>
      </c>
      <c r="J103" s="40" t="s">
        <v>4</v>
      </c>
      <c r="K103" s="40" t="s">
        <v>4</v>
      </c>
      <c r="L103" s="40" t="s">
        <v>4</v>
      </c>
      <c r="M103" s="40" t="s">
        <v>4</v>
      </c>
      <c r="N103" s="40" t="s">
        <v>4</v>
      </c>
      <c r="O103" s="40" t="s">
        <v>4</v>
      </c>
      <c r="P103" s="40" t="s">
        <v>4</v>
      </c>
      <c r="Q103" s="40" t="s">
        <v>4</v>
      </c>
      <c r="R103" s="40" t="s">
        <v>4</v>
      </c>
      <c r="S103" s="40" t="s">
        <v>4</v>
      </c>
      <c r="T103" s="40" t="s">
        <v>4</v>
      </c>
      <c r="U103" s="55">
        <v>1</v>
      </c>
      <c r="V103" s="56">
        <v>0.3</v>
      </c>
      <c r="W103" s="56">
        <v>0.1</v>
      </c>
      <c r="X103" s="14" t="s">
        <v>492</v>
      </c>
      <c r="Y103" s="14" t="s">
        <v>384</v>
      </c>
      <c r="Z103" s="14" t="s">
        <v>492</v>
      </c>
      <c r="AA103" s="14" t="s">
        <v>384</v>
      </c>
      <c r="AB103" s="1453" t="s">
        <v>384</v>
      </c>
      <c r="AC103" s="129" t="s">
        <v>492</v>
      </c>
      <c r="AD103" s="129" t="s">
        <v>384</v>
      </c>
      <c r="AE103" s="80" t="s">
        <v>492</v>
      </c>
      <c r="AF103" s="14" t="s">
        <v>384</v>
      </c>
      <c r="AG103" s="1453" t="s">
        <v>384</v>
      </c>
      <c r="AH103" s="24" t="s">
        <v>384</v>
      </c>
    </row>
    <row r="104" spans="1:34" ht="21" customHeight="1" x14ac:dyDescent="0.2">
      <c r="A104" s="1452" t="s">
        <v>122</v>
      </c>
      <c r="B104" s="40" t="s">
        <v>4</v>
      </c>
      <c r="C104" s="40" t="s">
        <v>4</v>
      </c>
      <c r="D104" s="40" t="s">
        <v>4</v>
      </c>
      <c r="E104" s="40" t="s">
        <v>4</v>
      </c>
      <c r="F104" s="40" t="s">
        <v>4</v>
      </c>
      <c r="G104" s="40" t="s">
        <v>4</v>
      </c>
      <c r="H104" s="40" t="s">
        <v>4</v>
      </c>
      <c r="I104" s="40" t="s">
        <v>4</v>
      </c>
      <c r="J104" s="40" t="s">
        <v>4</v>
      </c>
      <c r="K104" s="40" t="s">
        <v>4</v>
      </c>
      <c r="L104" s="40" t="s">
        <v>4</v>
      </c>
      <c r="M104" s="40" t="s">
        <v>4</v>
      </c>
      <c r="N104" s="40" t="s">
        <v>4</v>
      </c>
      <c r="O104" s="40" t="s">
        <v>4</v>
      </c>
      <c r="P104" s="40" t="s">
        <v>4</v>
      </c>
      <c r="Q104" s="40" t="s">
        <v>4</v>
      </c>
      <c r="R104" s="40" t="s">
        <v>4</v>
      </c>
      <c r="S104" s="40" t="s">
        <v>4</v>
      </c>
      <c r="T104" s="40" t="s">
        <v>4</v>
      </c>
      <c r="U104" s="55"/>
      <c r="V104" s="55">
        <v>8</v>
      </c>
      <c r="W104" s="55">
        <v>3</v>
      </c>
      <c r="X104" s="14" t="s">
        <v>492</v>
      </c>
      <c r="Y104" s="14" t="s">
        <v>384</v>
      </c>
      <c r="Z104" s="14" t="s">
        <v>492</v>
      </c>
      <c r="AA104" s="55">
        <v>120</v>
      </c>
      <c r="AB104" s="1453" t="s">
        <v>384</v>
      </c>
      <c r="AC104" s="55">
        <v>48</v>
      </c>
      <c r="AD104" s="1453" t="s">
        <v>384</v>
      </c>
      <c r="AE104" s="55">
        <v>55</v>
      </c>
      <c r="AF104" s="24">
        <v>185</v>
      </c>
      <c r="AG104" s="1453">
        <v>165</v>
      </c>
      <c r="AH104" s="24" t="s">
        <v>384</v>
      </c>
    </row>
    <row r="105" spans="1:34" ht="20.25" customHeight="1" x14ac:dyDescent="0.2">
      <c r="A105" s="1452" t="s">
        <v>511</v>
      </c>
      <c r="B105" s="40" t="s">
        <v>4</v>
      </c>
      <c r="C105" s="40" t="s">
        <v>4</v>
      </c>
      <c r="D105" s="40" t="s">
        <v>4</v>
      </c>
      <c r="E105" s="40" t="s">
        <v>4</v>
      </c>
      <c r="F105" s="40" t="s">
        <v>4</v>
      </c>
      <c r="G105" s="40" t="s">
        <v>4</v>
      </c>
      <c r="H105" s="40" t="s">
        <v>4</v>
      </c>
      <c r="I105" s="40" t="s">
        <v>4</v>
      </c>
      <c r="J105" s="40" t="s">
        <v>4</v>
      </c>
      <c r="K105" s="40" t="s">
        <v>4</v>
      </c>
      <c r="L105" s="40" t="s">
        <v>4</v>
      </c>
      <c r="M105" s="40" t="s">
        <v>4</v>
      </c>
      <c r="N105" s="40" t="s">
        <v>4</v>
      </c>
      <c r="O105" s="40" t="s">
        <v>4</v>
      </c>
      <c r="P105" s="40" t="s">
        <v>4</v>
      </c>
      <c r="Q105" s="40" t="s">
        <v>4</v>
      </c>
      <c r="R105" s="40" t="s">
        <v>4</v>
      </c>
      <c r="S105" s="40" t="s">
        <v>4</v>
      </c>
      <c r="T105" s="40" t="s">
        <v>4</v>
      </c>
      <c r="U105" s="14" t="s">
        <v>492</v>
      </c>
      <c r="V105" s="14" t="s">
        <v>492</v>
      </c>
      <c r="W105" s="14" t="s">
        <v>384</v>
      </c>
      <c r="X105" s="14" t="s">
        <v>384</v>
      </c>
      <c r="Y105" s="55">
        <v>7</v>
      </c>
      <c r="Z105" s="55">
        <v>44</v>
      </c>
      <c r="AA105" s="55">
        <v>74</v>
      </c>
      <c r="AB105" s="55">
        <v>80</v>
      </c>
      <c r="AC105" s="55">
        <v>13</v>
      </c>
      <c r="AD105" s="55">
        <v>5</v>
      </c>
      <c r="AE105" s="55">
        <v>8</v>
      </c>
      <c r="AF105" s="14" t="s">
        <v>384</v>
      </c>
      <c r="AG105" s="1453" t="s">
        <v>384</v>
      </c>
      <c r="AH105" s="24" t="s">
        <v>384</v>
      </c>
    </row>
    <row r="106" spans="1:34" ht="24" customHeight="1" x14ac:dyDescent="0.2">
      <c r="A106" s="1452" t="s">
        <v>124</v>
      </c>
      <c r="B106" s="40" t="s">
        <v>4</v>
      </c>
      <c r="C106" s="40" t="s">
        <v>4</v>
      </c>
      <c r="D106" s="40" t="s">
        <v>4</v>
      </c>
      <c r="E106" s="40" t="s">
        <v>4</v>
      </c>
      <c r="F106" s="40" t="s">
        <v>4</v>
      </c>
      <c r="G106" s="40" t="s">
        <v>4</v>
      </c>
      <c r="H106" s="40" t="s">
        <v>4</v>
      </c>
      <c r="I106" s="40" t="s">
        <v>4</v>
      </c>
      <c r="J106" s="40" t="s">
        <v>4</v>
      </c>
      <c r="K106" s="40" t="s">
        <v>4</v>
      </c>
      <c r="L106" s="40" t="s">
        <v>4</v>
      </c>
      <c r="M106" s="40" t="s">
        <v>4</v>
      </c>
      <c r="N106" s="40" t="s">
        <v>4</v>
      </c>
      <c r="O106" s="40" t="s">
        <v>4</v>
      </c>
      <c r="P106" s="40" t="s">
        <v>4</v>
      </c>
      <c r="Q106" s="40" t="s">
        <v>4</v>
      </c>
      <c r="R106" s="40" t="s">
        <v>4</v>
      </c>
      <c r="S106" s="40" t="s">
        <v>4</v>
      </c>
      <c r="T106" s="40" t="s">
        <v>4</v>
      </c>
      <c r="U106" s="55">
        <v>19</v>
      </c>
      <c r="V106" s="55">
        <v>47</v>
      </c>
      <c r="W106" s="55">
        <v>16</v>
      </c>
      <c r="X106" s="55">
        <v>4</v>
      </c>
      <c r="Y106" s="14" t="s">
        <v>384</v>
      </c>
      <c r="Z106" s="14" t="s">
        <v>384</v>
      </c>
      <c r="AA106" s="55">
        <v>63</v>
      </c>
      <c r="AB106" s="55">
        <v>197</v>
      </c>
      <c r="AC106" s="55">
        <v>285</v>
      </c>
      <c r="AD106" s="55">
        <v>209</v>
      </c>
      <c r="AE106" s="55">
        <v>145</v>
      </c>
      <c r="AF106" s="24">
        <v>320</v>
      </c>
      <c r="AG106" s="1453">
        <v>329</v>
      </c>
      <c r="AH106" s="24" t="s">
        <v>384</v>
      </c>
    </row>
    <row r="107" spans="1:34" ht="10.5" customHeight="1" x14ac:dyDescent="0.2">
      <c r="A107" s="1455" t="s">
        <v>871</v>
      </c>
      <c r="B107" s="40"/>
      <c r="C107" s="40"/>
      <c r="D107" s="40" t="s">
        <v>4</v>
      </c>
      <c r="E107" s="40" t="s">
        <v>4</v>
      </c>
      <c r="F107" s="40" t="s">
        <v>4</v>
      </c>
      <c r="G107" s="40" t="s">
        <v>4</v>
      </c>
      <c r="H107" s="40" t="s">
        <v>4</v>
      </c>
      <c r="I107" s="40" t="s">
        <v>4</v>
      </c>
      <c r="J107" s="40" t="s">
        <v>4</v>
      </c>
      <c r="K107" s="40" t="s">
        <v>4</v>
      </c>
      <c r="L107" s="40" t="s">
        <v>4</v>
      </c>
      <c r="M107" s="40" t="s">
        <v>4</v>
      </c>
      <c r="N107" s="40" t="s">
        <v>4</v>
      </c>
      <c r="O107" s="40" t="s">
        <v>4</v>
      </c>
      <c r="P107" s="40" t="s">
        <v>4</v>
      </c>
      <c r="Q107" s="40" t="s">
        <v>4</v>
      </c>
      <c r="R107" s="40" t="s">
        <v>4</v>
      </c>
      <c r="S107" s="40" t="s">
        <v>4</v>
      </c>
      <c r="T107" s="40" t="s">
        <v>4</v>
      </c>
      <c r="U107" s="55">
        <v>7703</v>
      </c>
      <c r="V107" s="55">
        <v>10183</v>
      </c>
      <c r="W107" s="55">
        <v>11276</v>
      </c>
      <c r="X107" s="55">
        <v>14188</v>
      </c>
      <c r="Y107" s="55">
        <v>16187</v>
      </c>
      <c r="Z107" s="55">
        <v>11300</v>
      </c>
      <c r="AA107" s="55">
        <v>15607</v>
      </c>
      <c r="AB107" s="55">
        <v>20427</v>
      </c>
      <c r="AC107" s="55">
        <v>22852</v>
      </c>
      <c r="AD107" s="55">
        <v>23510</v>
      </c>
      <c r="AE107" s="55">
        <v>20035</v>
      </c>
      <c r="AF107" s="55">
        <v>22361</v>
      </c>
      <c r="AG107" s="1456">
        <v>31995</v>
      </c>
      <c r="AH107" s="55">
        <v>31107</v>
      </c>
    </row>
    <row r="108" spans="1:34" s="124" customFormat="1" ht="12" customHeight="1" x14ac:dyDescent="0.2">
      <c r="A108" s="1452" t="s">
        <v>344</v>
      </c>
      <c r="B108" s="40" t="s">
        <v>4</v>
      </c>
      <c r="C108" s="40" t="s">
        <v>4</v>
      </c>
      <c r="D108" s="40" t="s">
        <v>4</v>
      </c>
      <c r="E108" s="40" t="s">
        <v>4</v>
      </c>
      <c r="F108" s="40" t="s">
        <v>4</v>
      </c>
      <c r="G108" s="40" t="s">
        <v>4</v>
      </c>
      <c r="H108" s="40" t="s">
        <v>4</v>
      </c>
      <c r="I108" s="40" t="s">
        <v>4</v>
      </c>
      <c r="J108" s="40" t="s">
        <v>4</v>
      </c>
      <c r="K108" s="40" t="s">
        <v>4</v>
      </c>
      <c r="L108" s="40" t="s">
        <v>4</v>
      </c>
      <c r="M108" s="40" t="s">
        <v>4</v>
      </c>
      <c r="N108" s="40" t="s">
        <v>4</v>
      </c>
      <c r="O108" s="40" t="s">
        <v>4</v>
      </c>
      <c r="P108" s="40" t="s">
        <v>4</v>
      </c>
      <c r="Q108" s="40" t="s">
        <v>4</v>
      </c>
      <c r="R108" s="40" t="s">
        <v>4</v>
      </c>
      <c r="S108" s="40" t="s">
        <v>4</v>
      </c>
      <c r="T108" s="40" t="s">
        <v>4</v>
      </c>
      <c r="U108" s="55">
        <v>156</v>
      </c>
      <c r="V108" s="55">
        <v>5</v>
      </c>
      <c r="W108" s="14" t="s">
        <v>384</v>
      </c>
      <c r="X108" s="55">
        <v>54</v>
      </c>
      <c r="Y108" s="56"/>
      <c r="Z108" s="56"/>
      <c r="AA108" s="56"/>
      <c r="AB108" s="56"/>
      <c r="AC108" s="56"/>
      <c r="AD108" s="56"/>
      <c r="AE108" s="56"/>
      <c r="AF108" s="56"/>
      <c r="AG108" s="142"/>
      <c r="AH108" s="14" t="s">
        <v>384</v>
      </c>
    </row>
    <row r="109" spans="1:34" ht="22.5" x14ac:dyDescent="0.2">
      <c r="A109" s="1452" t="s">
        <v>345</v>
      </c>
      <c r="B109" s="40" t="s">
        <v>8</v>
      </c>
      <c r="C109" s="40" t="s">
        <v>8</v>
      </c>
      <c r="D109" s="40" t="s">
        <v>8</v>
      </c>
      <c r="E109" s="40" t="s">
        <v>8</v>
      </c>
      <c r="F109" s="40" t="s">
        <v>8</v>
      </c>
      <c r="G109" s="40" t="s">
        <v>8</v>
      </c>
      <c r="H109" s="40" t="s">
        <v>4</v>
      </c>
      <c r="I109" s="40" t="s">
        <v>4</v>
      </c>
      <c r="J109" s="40" t="s">
        <v>8</v>
      </c>
      <c r="K109" s="40" t="s">
        <v>8</v>
      </c>
      <c r="L109" s="40" t="s">
        <v>8</v>
      </c>
      <c r="M109" s="40" t="s">
        <v>8</v>
      </c>
      <c r="N109" s="40" t="s">
        <v>8</v>
      </c>
      <c r="O109" s="40" t="s">
        <v>8</v>
      </c>
      <c r="P109" s="40" t="s">
        <v>4</v>
      </c>
      <c r="Q109" s="40" t="s">
        <v>4</v>
      </c>
      <c r="R109" s="40" t="s">
        <v>8</v>
      </c>
      <c r="S109" s="40" t="s">
        <v>8</v>
      </c>
      <c r="T109" s="40" t="s">
        <v>8</v>
      </c>
      <c r="U109" s="14" t="s">
        <v>384</v>
      </c>
      <c r="V109" s="14" t="s">
        <v>492</v>
      </c>
      <c r="W109" s="14" t="s">
        <v>384</v>
      </c>
      <c r="X109" s="14" t="s">
        <v>492</v>
      </c>
      <c r="Y109" s="14" t="s">
        <v>384</v>
      </c>
      <c r="Z109" s="14" t="s">
        <v>492</v>
      </c>
      <c r="AA109" s="14" t="s">
        <v>384</v>
      </c>
      <c r="AB109" s="1454" t="s">
        <v>384</v>
      </c>
      <c r="AC109" s="129" t="s">
        <v>492</v>
      </c>
      <c r="AD109" s="129" t="s">
        <v>384</v>
      </c>
      <c r="AE109" s="80" t="s">
        <v>492</v>
      </c>
      <c r="AF109" s="80" t="s">
        <v>384</v>
      </c>
      <c r="AG109" s="95" t="s">
        <v>492</v>
      </c>
      <c r="AH109" s="80" t="s">
        <v>492</v>
      </c>
    </row>
    <row r="110" spans="1:34" s="182" customFormat="1" ht="21" customHeight="1" x14ac:dyDescent="0.2">
      <c r="A110" s="1452" t="s">
        <v>128</v>
      </c>
      <c r="B110" s="40" t="s">
        <v>4</v>
      </c>
      <c r="C110" s="40" t="s">
        <v>4</v>
      </c>
      <c r="D110" s="40" t="s">
        <v>4</v>
      </c>
      <c r="E110" s="40" t="s">
        <v>4</v>
      </c>
      <c r="F110" s="40" t="s">
        <v>4</v>
      </c>
      <c r="G110" s="40" t="s">
        <v>4</v>
      </c>
      <c r="H110" s="40" t="s">
        <v>4</v>
      </c>
      <c r="I110" s="40" t="s">
        <v>8</v>
      </c>
      <c r="J110" s="40" t="s">
        <v>4</v>
      </c>
      <c r="K110" s="40" t="s">
        <v>4</v>
      </c>
      <c r="L110" s="40" t="s">
        <v>4</v>
      </c>
      <c r="M110" s="40" t="s">
        <v>4</v>
      </c>
      <c r="N110" s="40" t="s">
        <v>4</v>
      </c>
      <c r="O110" s="40" t="s">
        <v>4</v>
      </c>
      <c r="P110" s="40" t="s">
        <v>4</v>
      </c>
      <c r="Q110" s="40" t="s">
        <v>8</v>
      </c>
      <c r="R110" s="40" t="s">
        <v>4</v>
      </c>
      <c r="S110" s="40" t="s">
        <v>4</v>
      </c>
      <c r="T110" s="40" t="s">
        <v>4</v>
      </c>
      <c r="U110" s="14" t="s">
        <v>384</v>
      </c>
      <c r="V110" s="14" t="s">
        <v>492</v>
      </c>
      <c r="W110" s="14" t="s">
        <v>384</v>
      </c>
      <c r="X110" s="14" t="s">
        <v>492</v>
      </c>
      <c r="Y110" s="14" t="s">
        <v>384</v>
      </c>
      <c r="Z110" s="14" t="s">
        <v>492</v>
      </c>
      <c r="AA110" s="14" t="s">
        <v>384</v>
      </c>
      <c r="AB110" s="1453" t="s">
        <v>384</v>
      </c>
      <c r="AC110" s="129" t="s">
        <v>492</v>
      </c>
      <c r="AD110" s="129" t="s">
        <v>384</v>
      </c>
      <c r="AE110" s="80" t="s">
        <v>492</v>
      </c>
      <c r="AF110" s="129" t="s">
        <v>384</v>
      </c>
      <c r="AG110" s="95" t="s">
        <v>492</v>
      </c>
      <c r="AH110" s="80" t="s">
        <v>492</v>
      </c>
    </row>
    <row r="111" spans="1:34" ht="13.5" customHeight="1" x14ac:dyDescent="0.2">
      <c r="A111" s="1452" t="s">
        <v>129</v>
      </c>
      <c r="B111" s="40" t="s">
        <v>4</v>
      </c>
      <c r="C111" s="40" t="s">
        <v>4</v>
      </c>
      <c r="D111" s="40" t="s">
        <v>4</v>
      </c>
      <c r="E111" s="40" t="s">
        <v>4</v>
      </c>
      <c r="F111" s="40" t="s">
        <v>4</v>
      </c>
      <c r="G111" s="40" t="s">
        <v>4</v>
      </c>
      <c r="H111" s="40" t="s">
        <v>4</v>
      </c>
      <c r="I111" s="40" t="s">
        <v>4</v>
      </c>
      <c r="J111" s="40" t="s">
        <v>4</v>
      </c>
      <c r="K111" s="40" t="s">
        <v>4</v>
      </c>
      <c r="L111" s="40" t="s">
        <v>4</v>
      </c>
      <c r="M111" s="40" t="s">
        <v>4</v>
      </c>
      <c r="N111" s="40" t="s">
        <v>4</v>
      </c>
      <c r="O111" s="40" t="s">
        <v>4</v>
      </c>
      <c r="P111" s="40" t="s">
        <v>4</v>
      </c>
      <c r="Q111" s="40" t="s">
        <v>4</v>
      </c>
      <c r="R111" s="40" t="s">
        <v>4</v>
      </c>
      <c r="S111" s="40" t="s">
        <v>4</v>
      </c>
      <c r="T111" s="40" t="s">
        <v>4</v>
      </c>
      <c r="U111" s="14" t="s">
        <v>384</v>
      </c>
      <c r="V111" s="14" t="s">
        <v>492</v>
      </c>
      <c r="W111" s="14" t="s">
        <v>384</v>
      </c>
      <c r="X111" s="14" t="s">
        <v>492</v>
      </c>
      <c r="Y111" s="14" t="s">
        <v>384</v>
      </c>
      <c r="Z111" s="14" t="s">
        <v>492</v>
      </c>
      <c r="AA111" s="14" t="s">
        <v>384</v>
      </c>
      <c r="AB111" s="1453" t="s">
        <v>384</v>
      </c>
      <c r="AC111" s="129" t="s">
        <v>492</v>
      </c>
      <c r="AD111" s="129" t="s">
        <v>384</v>
      </c>
      <c r="AE111" s="80" t="s">
        <v>492</v>
      </c>
      <c r="AF111" s="129" t="s">
        <v>384</v>
      </c>
      <c r="AG111" s="95" t="s">
        <v>492</v>
      </c>
      <c r="AH111" s="80" t="s">
        <v>492</v>
      </c>
    </row>
    <row r="112" spans="1:34" s="182" customFormat="1" ht="22.5" x14ac:dyDescent="0.2">
      <c r="A112" s="1457" t="s">
        <v>130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26"/>
      <c r="Z112" s="26"/>
      <c r="AA112" s="26"/>
      <c r="AB112" s="91"/>
      <c r="AC112" s="26"/>
      <c r="AD112" s="26"/>
      <c r="AE112" s="26"/>
      <c r="AF112" s="26"/>
      <c r="AG112" s="40"/>
      <c r="AH112" s="26"/>
    </row>
    <row r="113" spans="1:34" s="182" customFormat="1" x14ac:dyDescent="0.2">
      <c r="A113" s="32" t="s">
        <v>81</v>
      </c>
      <c r="B113" s="40" t="s">
        <v>4</v>
      </c>
      <c r="C113" s="40" t="s">
        <v>4</v>
      </c>
      <c r="D113" s="40" t="s">
        <v>4</v>
      </c>
      <c r="E113" s="40" t="s">
        <v>4</v>
      </c>
      <c r="F113" s="40" t="s">
        <v>4</v>
      </c>
      <c r="G113" s="40" t="s">
        <v>4</v>
      </c>
      <c r="H113" s="40" t="s">
        <v>4</v>
      </c>
      <c r="I113" s="40" t="s">
        <v>4</v>
      </c>
      <c r="J113" s="40" t="s">
        <v>4</v>
      </c>
      <c r="K113" s="40" t="s">
        <v>4</v>
      </c>
      <c r="L113" s="40" t="s">
        <v>4</v>
      </c>
      <c r="M113" s="40" t="s">
        <v>4</v>
      </c>
      <c r="N113" s="40" t="s">
        <v>4</v>
      </c>
      <c r="O113" s="40" t="s">
        <v>4</v>
      </c>
      <c r="P113" s="40" t="s">
        <v>4</v>
      </c>
      <c r="Q113" s="40" t="s">
        <v>4</v>
      </c>
      <c r="R113" s="40" t="s">
        <v>4</v>
      </c>
      <c r="S113" s="40" t="s">
        <v>4</v>
      </c>
      <c r="T113" s="40" t="s">
        <v>4</v>
      </c>
      <c r="U113" s="33">
        <v>701.21299999999997</v>
      </c>
      <c r="V113" s="33">
        <v>807.779</v>
      </c>
      <c r="W113" s="33">
        <v>1101.779</v>
      </c>
      <c r="X113" s="33">
        <v>1278.7560000000001</v>
      </c>
      <c r="Y113" s="33">
        <v>1274.492</v>
      </c>
      <c r="Z113" s="33">
        <v>1341.9760000000001</v>
      </c>
      <c r="AA113" s="33">
        <v>1381.4739999999999</v>
      </c>
      <c r="AB113" s="33">
        <v>1562.3019999999999</v>
      </c>
      <c r="AC113" s="33">
        <v>1658.0930000000001</v>
      </c>
      <c r="AD113" s="33">
        <v>546.57600000000002</v>
      </c>
      <c r="AE113" s="33">
        <v>327.83800000000002</v>
      </c>
      <c r="AF113" s="33">
        <v>2665.8850000000002</v>
      </c>
      <c r="AG113" s="1448">
        <v>2841</v>
      </c>
      <c r="AH113" s="130">
        <v>3270</v>
      </c>
    </row>
    <row r="114" spans="1:34" ht="22.5" x14ac:dyDescent="0.2">
      <c r="A114" s="32" t="s">
        <v>237</v>
      </c>
      <c r="B114" s="40" t="s">
        <v>4</v>
      </c>
      <c r="C114" s="40" t="s">
        <v>4</v>
      </c>
      <c r="D114" s="40" t="s">
        <v>4</v>
      </c>
      <c r="E114" s="40" t="s">
        <v>4</v>
      </c>
      <c r="F114" s="40" t="s">
        <v>4</v>
      </c>
      <c r="G114" s="40" t="s">
        <v>4</v>
      </c>
      <c r="H114" s="40" t="s">
        <v>4</v>
      </c>
      <c r="I114" s="40" t="s">
        <v>4</v>
      </c>
      <c r="J114" s="40" t="s">
        <v>4</v>
      </c>
      <c r="K114" s="40" t="s">
        <v>4</v>
      </c>
      <c r="L114" s="40" t="s">
        <v>4</v>
      </c>
      <c r="M114" s="40" t="s">
        <v>4</v>
      </c>
      <c r="N114" s="40" t="s">
        <v>4</v>
      </c>
      <c r="O114" s="40" t="s">
        <v>4</v>
      </c>
      <c r="P114" s="40" t="s">
        <v>4</v>
      </c>
      <c r="Q114" s="40" t="s">
        <v>4</v>
      </c>
      <c r="R114" s="40" t="s">
        <v>4</v>
      </c>
      <c r="S114" s="40" t="s">
        <v>4</v>
      </c>
      <c r="T114" s="40" t="s">
        <v>4</v>
      </c>
      <c r="U114" s="101" t="s">
        <v>4</v>
      </c>
      <c r="V114" s="101" t="s">
        <v>4</v>
      </c>
      <c r="W114" s="101" t="s">
        <v>4</v>
      </c>
      <c r="X114" s="101" t="s">
        <v>4</v>
      </c>
      <c r="Y114" s="101" t="s">
        <v>4</v>
      </c>
      <c r="Z114" s="101" t="s">
        <v>4</v>
      </c>
      <c r="AA114" s="101" t="s">
        <v>4</v>
      </c>
      <c r="AB114" s="143" t="s">
        <v>4</v>
      </c>
      <c r="AC114" s="101" t="s">
        <v>4</v>
      </c>
      <c r="AD114" s="101" t="s">
        <v>4</v>
      </c>
      <c r="AE114" s="101" t="s">
        <v>4</v>
      </c>
      <c r="AF114" s="101" t="s">
        <v>4</v>
      </c>
      <c r="AG114" s="52" t="s">
        <v>4</v>
      </c>
      <c r="AH114" s="52" t="s">
        <v>4</v>
      </c>
    </row>
    <row r="115" spans="1:34" s="182" customFormat="1" ht="22.5" x14ac:dyDescent="0.2">
      <c r="A115" s="1457" t="s">
        <v>131</v>
      </c>
      <c r="B115" s="101"/>
      <c r="C115" s="40"/>
      <c r="D115" s="101"/>
      <c r="E115" s="101"/>
      <c r="F115" s="101"/>
      <c r="G115" s="101"/>
      <c r="H115" s="101"/>
      <c r="I115" s="101"/>
      <c r="J115" s="101"/>
      <c r="K115" s="40"/>
      <c r="L115" s="101"/>
      <c r="M115" s="101"/>
      <c r="N115" s="101"/>
      <c r="O115" s="101"/>
      <c r="P115" s="101"/>
      <c r="Q115" s="101"/>
      <c r="R115" s="101"/>
      <c r="S115" s="40"/>
      <c r="T115" s="101"/>
      <c r="U115" s="101"/>
      <c r="V115" s="101"/>
      <c r="W115" s="26"/>
      <c r="X115" s="26"/>
      <c r="Y115" s="26"/>
      <c r="Z115" s="26"/>
      <c r="AA115" s="26"/>
      <c r="AB115" s="133"/>
      <c r="AC115" s="26"/>
      <c r="AD115" s="26"/>
      <c r="AE115" s="26"/>
      <c r="AF115" s="26"/>
      <c r="AG115" s="40"/>
      <c r="AH115" s="26"/>
    </row>
    <row r="116" spans="1:34" s="182" customFormat="1" x14ac:dyDescent="0.2">
      <c r="A116" s="32" t="s">
        <v>81</v>
      </c>
      <c r="B116" s="40" t="s">
        <v>4</v>
      </c>
      <c r="C116" s="40" t="s">
        <v>4</v>
      </c>
      <c r="D116" s="40" t="s">
        <v>4</v>
      </c>
      <c r="E116" s="40" t="s">
        <v>4</v>
      </c>
      <c r="F116" s="40" t="s">
        <v>4</v>
      </c>
      <c r="G116" s="40" t="s">
        <v>4</v>
      </c>
      <c r="H116" s="40" t="s">
        <v>4</v>
      </c>
      <c r="I116" s="40" t="s">
        <v>4</v>
      </c>
      <c r="J116" s="40" t="s">
        <v>4</v>
      </c>
      <c r="K116" s="40" t="s">
        <v>4</v>
      </c>
      <c r="L116" s="40" t="s">
        <v>4</v>
      </c>
      <c r="M116" s="40" t="s">
        <v>4</v>
      </c>
      <c r="N116" s="40" t="s">
        <v>4</v>
      </c>
      <c r="O116" s="40" t="s">
        <v>4</v>
      </c>
      <c r="P116" s="40" t="s">
        <v>4</v>
      </c>
      <c r="Q116" s="40" t="s">
        <v>4</v>
      </c>
      <c r="R116" s="40" t="s">
        <v>4</v>
      </c>
      <c r="S116" s="40" t="s">
        <v>4</v>
      </c>
      <c r="T116" s="40" t="s">
        <v>4</v>
      </c>
      <c r="U116" s="33">
        <v>151.691</v>
      </c>
      <c r="V116" s="33">
        <v>147.19900000000001</v>
      </c>
      <c r="W116" s="33">
        <v>252.947</v>
      </c>
      <c r="X116" s="33">
        <v>289.63499999999999</v>
      </c>
      <c r="Y116" s="33">
        <v>321.31</v>
      </c>
      <c r="Z116" s="33">
        <v>445.87200000000001</v>
      </c>
      <c r="AA116" s="33">
        <v>394.584</v>
      </c>
      <c r="AB116" s="33">
        <v>464.476</v>
      </c>
      <c r="AC116" s="33">
        <v>518.75800000000004</v>
      </c>
      <c r="AD116" s="33">
        <v>634.51</v>
      </c>
      <c r="AE116" s="33">
        <v>689.02300000000002</v>
      </c>
      <c r="AF116" s="33">
        <v>844.46500000000003</v>
      </c>
      <c r="AG116" s="1448">
        <v>1058</v>
      </c>
      <c r="AH116" s="129">
        <v>883</v>
      </c>
    </row>
    <row r="117" spans="1:34" s="182" customFormat="1" ht="22.5" x14ac:dyDescent="0.2">
      <c r="A117" s="32" t="s">
        <v>237</v>
      </c>
      <c r="B117" s="40" t="s">
        <v>4</v>
      </c>
      <c r="C117" s="40" t="s">
        <v>4</v>
      </c>
      <c r="D117" s="40" t="s">
        <v>4</v>
      </c>
      <c r="E117" s="40" t="s">
        <v>4</v>
      </c>
      <c r="F117" s="40" t="s">
        <v>4</v>
      </c>
      <c r="G117" s="40" t="s">
        <v>4</v>
      </c>
      <c r="H117" s="40" t="s">
        <v>4</v>
      </c>
      <c r="I117" s="40" t="s">
        <v>4</v>
      </c>
      <c r="J117" s="40" t="s">
        <v>4</v>
      </c>
      <c r="K117" s="40" t="s">
        <v>4</v>
      </c>
      <c r="L117" s="40" t="s">
        <v>4</v>
      </c>
      <c r="M117" s="40" t="s">
        <v>4</v>
      </c>
      <c r="N117" s="40" t="s">
        <v>4</v>
      </c>
      <c r="O117" s="40" t="s">
        <v>4</v>
      </c>
      <c r="P117" s="40" t="s">
        <v>4</v>
      </c>
      <c r="Q117" s="40" t="s">
        <v>4</v>
      </c>
      <c r="R117" s="40" t="s">
        <v>4</v>
      </c>
      <c r="S117" s="40" t="s">
        <v>4</v>
      </c>
      <c r="T117" s="40" t="s">
        <v>4</v>
      </c>
      <c r="U117" s="148" t="s">
        <v>4</v>
      </c>
      <c r="V117" s="148" t="s">
        <v>4</v>
      </c>
      <c r="W117" s="148" t="s">
        <v>4</v>
      </c>
      <c r="X117" s="148" t="s">
        <v>4</v>
      </c>
      <c r="Y117" s="148" t="s">
        <v>4</v>
      </c>
      <c r="Z117" s="148" t="s">
        <v>4</v>
      </c>
      <c r="AA117" s="148" t="s">
        <v>4</v>
      </c>
      <c r="AB117" s="1458" t="s">
        <v>4</v>
      </c>
      <c r="AC117" s="148" t="s">
        <v>4</v>
      </c>
      <c r="AD117" s="148" t="s">
        <v>4</v>
      </c>
      <c r="AE117" s="148" t="s">
        <v>4</v>
      </c>
      <c r="AF117" s="148" t="s">
        <v>4</v>
      </c>
      <c r="AG117" s="52" t="s">
        <v>4</v>
      </c>
      <c r="AH117" s="52" t="s">
        <v>4</v>
      </c>
    </row>
    <row r="118" spans="1:34" s="182" customFormat="1" ht="22.5" x14ac:dyDescent="0.2">
      <c r="A118" s="18" t="s">
        <v>134</v>
      </c>
      <c r="B118" s="14" t="s">
        <v>384</v>
      </c>
      <c r="C118" s="14" t="s">
        <v>492</v>
      </c>
      <c r="D118" s="14" t="s">
        <v>384</v>
      </c>
      <c r="E118" s="14" t="s">
        <v>492</v>
      </c>
      <c r="F118" s="14" t="s">
        <v>384</v>
      </c>
      <c r="G118" s="14" t="s">
        <v>492</v>
      </c>
      <c r="H118" s="14" t="s">
        <v>384</v>
      </c>
      <c r="I118" s="14" t="s">
        <v>384</v>
      </c>
      <c r="J118" s="14" t="s">
        <v>492</v>
      </c>
      <c r="K118" s="14" t="s">
        <v>384</v>
      </c>
      <c r="L118" s="14" t="s">
        <v>492</v>
      </c>
      <c r="M118" s="14" t="s">
        <v>384</v>
      </c>
      <c r="N118" s="14" t="s">
        <v>492</v>
      </c>
      <c r="O118" s="14" t="s">
        <v>384</v>
      </c>
      <c r="P118" s="14" t="s">
        <v>384</v>
      </c>
      <c r="Q118" s="14" t="s">
        <v>492</v>
      </c>
      <c r="R118" s="14" t="s">
        <v>384</v>
      </c>
      <c r="S118" s="14" t="s">
        <v>492</v>
      </c>
      <c r="T118" s="14" t="s">
        <v>384</v>
      </c>
      <c r="U118" s="14" t="s">
        <v>384</v>
      </c>
      <c r="V118" s="14" t="s">
        <v>492</v>
      </c>
      <c r="W118" s="14" t="s">
        <v>384</v>
      </c>
      <c r="X118" s="14" t="s">
        <v>492</v>
      </c>
      <c r="Y118" s="14" t="s">
        <v>384</v>
      </c>
      <c r="Z118" s="14" t="s">
        <v>492</v>
      </c>
      <c r="AA118" s="14" t="s">
        <v>384</v>
      </c>
      <c r="AB118" s="1454" t="s">
        <v>384</v>
      </c>
      <c r="AC118" s="123" t="s">
        <v>492</v>
      </c>
      <c r="AD118" s="123" t="s">
        <v>384</v>
      </c>
      <c r="AE118" s="80" t="s">
        <v>492</v>
      </c>
      <c r="AF118" s="80" t="s">
        <v>384</v>
      </c>
      <c r="AG118" s="95" t="s">
        <v>492</v>
      </c>
      <c r="AH118" s="80" t="s">
        <v>492</v>
      </c>
    </row>
    <row r="119" spans="1:34" s="182" customFormat="1" x14ac:dyDescent="0.2">
      <c r="A119" s="18" t="s">
        <v>135</v>
      </c>
      <c r="B119" s="14" t="s">
        <v>384</v>
      </c>
      <c r="C119" s="14" t="s">
        <v>492</v>
      </c>
      <c r="D119" s="14" t="s">
        <v>384</v>
      </c>
      <c r="E119" s="14" t="s">
        <v>492</v>
      </c>
      <c r="F119" s="14" t="s">
        <v>384</v>
      </c>
      <c r="G119" s="14" t="s">
        <v>492</v>
      </c>
      <c r="H119" s="14" t="s">
        <v>384</v>
      </c>
      <c r="I119" s="14" t="s">
        <v>384</v>
      </c>
      <c r="J119" s="14" t="s">
        <v>492</v>
      </c>
      <c r="K119" s="14" t="s">
        <v>384</v>
      </c>
      <c r="L119" s="14" t="s">
        <v>492</v>
      </c>
      <c r="M119" s="14" t="s">
        <v>384</v>
      </c>
      <c r="N119" s="14" t="s">
        <v>492</v>
      </c>
      <c r="O119" s="14" t="s">
        <v>384</v>
      </c>
      <c r="P119" s="14" t="s">
        <v>384</v>
      </c>
      <c r="Q119" s="14" t="s">
        <v>492</v>
      </c>
      <c r="R119" s="14" t="s">
        <v>384</v>
      </c>
      <c r="S119" s="14" t="s">
        <v>492</v>
      </c>
      <c r="T119" s="14" t="s">
        <v>384</v>
      </c>
      <c r="U119" s="14" t="s">
        <v>384</v>
      </c>
      <c r="V119" s="14" t="s">
        <v>492</v>
      </c>
      <c r="W119" s="14" t="s">
        <v>384</v>
      </c>
      <c r="X119" s="14" t="s">
        <v>492</v>
      </c>
      <c r="Y119" s="14" t="s">
        <v>384</v>
      </c>
      <c r="Z119" s="14" t="s">
        <v>492</v>
      </c>
      <c r="AA119" s="14" t="s">
        <v>384</v>
      </c>
      <c r="AB119" s="1453" t="s">
        <v>384</v>
      </c>
      <c r="AC119" s="123" t="s">
        <v>492</v>
      </c>
      <c r="AD119" s="123" t="s">
        <v>384</v>
      </c>
      <c r="AE119" s="80" t="s">
        <v>492</v>
      </c>
      <c r="AF119" s="123" t="s">
        <v>384</v>
      </c>
      <c r="AG119" s="95" t="s">
        <v>492</v>
      </c>
      <c r="AH119" s="80" t="s">
        <v>492</v>
      </c>
    </row>
    <row r="120" spans="1:34" s="182" customFormat="1" x14ac:dyDescent="0.2">
      <c r="A120" s="18" t="s">
        <v>136</v>
      </c>
      <c r="B120" s="14" t="s">
        <v>384</v>
      </c>
      <c r="C120" s="14" t="s">
        <v>492</v>
      </c>
      <c r="D120" s="14" t="s">
        <v>384</v>
      </c>
      <c r="E120" s="14" t="s">
        <v>492</v>
      </c>
      <c r="F120" s="14" t="s">
        <v>384</v>
      </c>
      <c r="G120" s="14" t="s">
        <v>492</v>
      </c>
      <c r="H120" s="14" t="s">
        <v>384</v>
      </c>
      <c r="I120" s="14" t="s">
        <v>384</v>
      </c>
      <c r="J120" s="14" t="s">
        <v>492</v>
      </c>
      <c r="K120" s="14" t="s">
        <v>384</v>
      </c>
      <c r="L120" s="14" t="s">
        <v>492</v>
      </c>
      <c r="M120" s="14" t="s">
        <v>384</v>
      </c>
      <c r="N120" s="14" t="s">
        <v>492</v>
      </c>
      <c r="O120" s="14" t="s">
        <v>384</v>
      </c>
      <c r="P120" s="14" t="s">
        <v>384</v>
      </c>
      <c r="Q120" s="14" t="s">
        <v>492</v>
      </c>
      <c r="R120" s="14" t="s">
        <v>384</v>
      </c>
      <c r="S120" s="14" t="s">
        <v>492</v>
      </c>
      <c r="T120" s="14" t="s">
        <v>384</v>
      </c>
      <c r="U120" s="14" t="s">
        <v>384</v>
      </c>
      <c r="V120" s="14" t="s">
        <v>492</v>
      </c>
      <c r="W120" s="14" t="s">
        <v>384</v>
      </c>
      <c r="X120" s="14" t="s">
        <v>492</v>
      </c>
      <c r="Y120" s="14" t="s">
        <v>384</v>
      </c>
      <c r="Z120" s="14" t="s">
        <v>492</v>
      </c>
      <c r="AA120" s="14" t="s">
        <v>384</v>
      </c>
      <c r="AB120" s="1453" t="s">
        <v>384</v>
      </c>
      <c r="AC120" s="129" t="s">
        <v>492</v>
      </c>
      <c r="AD120" s="129" t="s">
        <v>384</v>
      </c>
      <c r="AE120" s="80" t="s">
        <v>492</v>
      </c>
      <c r="AF120" s="129" t="s">
        <v>384</v>
      </c>
      <c r="AG120" s="95" t="s">
        <v>492</v>
      </c>
      <c r="AH120" s="80" t="s">
        <v>492</v>
      </c>
    </row>
    <row r="121" spans="1:34" s="182" customFormat="1" x14ac:dyDescent="0.2">
      <c r="A121" s="18" t="s">
        <v>81</v>
      </c>
      <c r="B121" s="14" t="s">
        <v>384</v>
      </c>
      <c r="C121" s="14" t="s">
        <v>492</v>
      </c>
      <c r="D121" s="14" t="s">
        <v>384</v>
      </c>
      <c r="E121" s="14" t="s">
        <v>492</v>
      </c>
      <c r="F121" s="14" t="s">
        <v>384</v>
      </c>
      <c r="G121" s="14" t="s">
        <v>492</v>
      </c>
      <c r="H121" s="14" t="s">
        <v>384</v>
      </c>
      <c r="I121" s="14" t="s">
        <v>384</v>
      </c>
      <c r="J121" s="14" t="s">
        <v>492</v>
      </c>
      <c r="K121" s="14" t="s">
        <v>384</v>
      </c>
      <c r="L121" s="14" t="s">
        <v>492</v>
      </c>
      <c r="M121" s="14" t="s">
        <v>384</v>
      </c>
      <c r="N121" s="14" t="s">
        <v>492</v>
      </c>
      <c r="O121" s="14" t="s">
        <v>384</v>
      </c>
      <c r="P121" s="14" t="s">
        <v>384</v>
      </c>
      <c r="Q121" s="14" t="s">
        <v>492</v>
      </c>
      <c r="R121" s="14" t="s">
        <v>384</v>
      </c>
      <c r="S121" s="14" t="s">
        <v>492</v>
      </c>
      <c r="T121" s="14" t="s">
        <v>384</v>
      </c>
      <c r="U121" s="14" t="s">
        <v>384</v>
      </c>
      <c r="V121" s="14" t="s">
        <v>492</v>
      </c>
      <c r="W121" s="14" t="s">
        <v>384</v>
      </c>
      <c r="X121" s="14" t="s">
        <v>492</v>
      </c>
      <c r="Y121" s="14" t="s">
        <v>384</v>
      </c>
      <c r="Z121" s="14" t="s">
        <v>492</v>
      </c>
      <c r="AA121" s="14" t="s">
        <v>384</v>
      </c>
      <c r="AB121" s="95" t="s">
        <v>384</v>
      </c>
      <c r="AC121" s="129" t="s">
        <v>492</v>
      </c>
      <c r="AD121" s="129" t="s">
        <v>384</v>
      </c>
      <c r="AE121" s="80" t="s">
        <v>492</v>
      </c>
      <c r="AF121" s="80" t="s">
        <v>384</v>
      </c>
      <c r="AG121" s="95" t="s">
        <v>492</v>
      </c>
      <c r="AH121" s="80" t="s">
        <v>492</v>
      </c>
    </row>
    <row r="122" spans="1:34" s="182" customFormat="1" ht="22.5" x14ac:dyDescent="0.2">
      <c r="A122" s="18" t="s">
        <v>137</v>
      </c>
      <c r="B122" s="14" t="s">
        <v>384</v>
      </c>
      <c r="C122" s="14" t="s">
        <v>492</v>
      </c>
      <c r="D122" s="14" t="s">
        <v>384</v>
      </c>
      <c r="E122" s="14" t="s">
        <v>492</v>
      </c>
      <c r="F122" s="14" t="s">
        <v>384</v>
      </c>
      <c r="G122" s="14" t="s">
        <v>492</v>
      </c>
      <c r="H122" s="14" t="s">
        <v>384</v>
      </c>
      <c r="I122" s="14" t="s">
        <v>384</v>
      </c>
      <c r="J122" s="14" t="s">
        <v>492</v>
      </c>
      <c r="K122" s="14" t="s">
        <v>384</v>
      </c>
      <c r="L122" s="14" t="s">
        <v>492</v>
      </c>
      <c r="M122" s="14" t="s">
        <v>384</v>
      </c>
      <c r="N122" s="14" t="s">
        <v>492</v>
      </c>
      <c r="O122" s="14" t="s">
        <v>384</v>
      </c>
      <c r="P122" s="14" t="s">
        <v>384</v>
      </c>
      <c r="Q122" s="14" t="s">
        <v>492</v>
      </c>
      <c r="R122" s="14" t="s">
        <v>384</v>
      </c>
      <c r="S122" s="14" t="s">
        <v>492</v>
      </c>
      <c r="T122" s="14" t="s">
        <v>384</v>
      </c>
      <c r="U122" s="14" t="s">
        <v>384</v>
      </c>
      <c r="V122" s="14" t="s">
        <v>492</v>
      </c>
      <c r="W122" s="14" t="s">
        <v>384</v>
      </c>
      <c r="X122" s="14" t="s">
        <v>492</v>
      </c>
      <c r="Y122" s="14" t="s">
        <v>384</v>
      </c>
      <c r="Z122" s="14" t="s">
        <v>492</v>
      </c>
      <c r="AA122" s="14" t="s">
        <v>384</v>
      </c>
      <c r="AB122" s="1453" t="s">
        <v>384</v>
      </c>
      <c r="AC122" s="129" t="s">
        <v>492</v>
      </c>
      <c r="AD122" s="129" t="s">
        <v>384</v>
      </c>
      <c r="AE122" s="80" t="s">
        <v>492</v>
      </c>
      <c r="AF122" s="80" t="s">
        <v>384</v>
      </c>
      <c r="AG122" s="95" t="s">
        <v>492</v>
      </c>
      <c r="AH122" s="80" t="s">
        <v>492</v>
      </c>
    </row>
    <row r="123" spans="1:34" s="182" customFormat="1" x14ac:dyDescent="0.2">
      <c r="A123" s="18" t="s">
        <v>138</v>
      </c>
      <c r="B123" s="14" t="s">
        <v>384</v>
      </c>
      <c r="C123" s="14" t="s">
        <v>492</v>
      </c>
      <c r="D123" s="14" t="s">
        <v>384</v>
      </c>
      <c r="E123" s="14" t="s">
        <v>492</v>
      </c>
      <c r="F123" s="14" t="s">
        <v>384</v>
      </c>
      <c r="G123" s="14" t="s">
        <v>492</v>
      </c>
      <c r="H123" s="14" t="s">
        <v>384</v>
      </c>
      <c r="I123" s="14" t="s">
        <v>384</v>
      </c>
      <c r="J123" s="14" t="s">
        <v>492</v>
      </c>
      <c r="K123" s="14" t="s">
        <v>384</v>
      </c>
      <c r="L123" s="14" t="s">
        <v>492</v>
      </c>
      <c r="M123" s="14" t="s">
        <v>384</v>
      </c>
      <c r="N123" s="14" t="s">
        <v>492</v>
      </c>
      <c r="O123" s="14" t="s">
        <v>384</v>
      </c>
      <c r="P123" s="14" t="s">
        <v>384</v>
      </c>
      <c r="Q123" s="14" t="s">
        <v>492</v>
      </c>
      <c r="R123" s="14" t="s">
        <v>384</v>
      </c>
      <c r="S123" s="14" t="s">
        <v>492</v>
      </c>
      <c r="T123" s="14" t="s">
        <v>384</v>
      </c>
      <c r="U123" s="14" t="s">
        <v>384</v>
      </c>
      <c r="V123" s="14" t="s">
        <v>492</v>
      </c>
      <c r="W123" s="14" t="s">
        <v>384</v>
      </c>
      <c r="X123" s="14" t="s">
        <v>492</v>
      </c>
      <c r="Y123" s="14" t="s">
        <v>384</v>
      </c>
      <c r="Z123" s="14" t="s">
        <v>492</v>
      </c>
      <c r="AA123" s="14" t="s">
        <v>384</v>
      </c>
      <c r="AB123" s="1453" t="s">
        <v>384</v>
      </c>
      <c r="AC123" s="129" t="s">
        <v>492</v>
      </c>
      <c r="AD123" s="129" t="s">
        <v>384</v>
      </c>
      <c r="AE123" s="80" t="s">
        <v>492</v>
      </c>
      <c r="AF123" s="129" t="s">
        <v>384</v>
      </c>
      <c r="AG123" s="95" t="s">
        <v>492</v>
      </c>
      <c r="AH123" s="80" t="s">
        <v>492</v>
      </c>
    </row>
    <row r="124" spans="1:34" s="182" customFormat="1" ht="13.5" customHeight="1" x14ac:dyDescent="0.2">
      <c r="A124" s="18" t="s">
        <v>81</v>
      </c>
      <c r="B124" s="14" t="s">
        <v>384</v>
      </c>
      <c r="C124" s="14" t="s">
        <v>492</v>
      </c>
      <c r="D124" s="14" t="s">
        <v>384</v>
      </c>
      <c r="E124" s="14" t="s">
        <v>492</v>
      </c>
      <c r="F124" s="14" t="s">
        <v>384</v>
      </c>
      <c r="G124" s="14" t="s">
        <v>492</v>
      </c>
      <c r="H124" s="14" t="s">
        <v>384</v>
      </c>
      <c r="I124" s="14" t="s">
        <v>384</v>
      </c>
      <c r="J124" s="14" t="s">
        <v>492</v>
      </c>
      <c r="K124" s="14" t="s">
        <v>384</v>
      </c>
      <c r="L124" s="14" t="s">
        <v>492</v>
      </c>
      <c r="M124" s="14" t="s">
        <v>384</v>
      </c>
      <c r="N124" s="14" t="s">
        <v>492</v>
      </c>
      <c r="O124" s="14" t="s">
        <v>384</v>
      </c>
      <c r="P124" s="14" t="s">
        <v>384</v>
      </c>
      <c r="Q124" s="14" t="s">
        <v>492</v>
      </c>
      <c r="R124" s="14" t="s">
        <v>384</v>
      </c>
      <c r="S124" s="14" t="s">
        <v>492</v>
      </c>
      <c r="T124" s="14" t="s">
        <v>384</v>
      </c>
      <c r="U124" s="14" t="s">
        <v>384</v>
      </c>
      <c r="V124" s="14" t="s">
        <v>492</v>
      </c>
      <c r="W124" s="14" t="s">
        <v>384</v>
      </c>
      <c r="X124" s="14" t="s">
        <v>492</v>
      </c>
      <c r="Y124" s="14" t="s">
        <v>384</v>
      </c>
      <c r="Z124" s="14" t="s">
        <v>492</v>
      </c>
      <c r="AA124" s="14" t="s">
        <v>384</v>
      </c>
      <c r="AB124" s="95" t="s">
        <v>384</v>
      </c>
      <c r="AC124" s="129" t="s">
        <v>492</v>
      </c>
      <c r="AD124" s="129" t="s">
        <v>384</v>
      </c>
      <c r="AE124" s="80" t="s">
        <v>492</v>
      </c>
      <c r="AF124" s="80" t="s">
        <v>384</v>
      </c>
      <c r="AG124" s="95" t="s">
        <v>492</v>
      </c>
      <c r="AH124" s="80" t="s">
        <v>492</v>
      </c>
    </row>
    <row r="125" spans="1:34" s="182" customFormat="1" ht="22.5" x14ac:dyDescent="0.2">
      <c r="A125" s="18" t="s">
        <v>139</v>
      </c>
      <c r="B125" s="14" t="s">
        <v>384</v>
      </c>
      <c r="C125" s="14" t="s">
        <v>492</v>
      </c>
      <c r="D125" s="14" t="s">
        <v>384</v>
      </c>
      <c r="E125" s="14" t="s">
        <v>492</v>
      </c>
      <c r="F125" s="14" t="s">
        <v>384</v>
      </c>
      <c r="G125" s="14" t="s">
        <v>492</v>
      </c>
      <c r="H125" s="14" t="s">
        <v>384</v>
      </c>
      <c r="I125" s="14" t="s">
        <v>384</v>
      </c>
      <c r="J125" s="14" t="s">
        <v>492</v>
      </c>
      <c r="K125" s="14" t="s">
        <v>384</v>
      </c>
      <c r="L125" s="14" t="s">
        <v>492</v>
      </c>
      <c r="M125" s="14" t="s">
        <v>384</v>
      </c>
      <c r="N125" s="14" t="s">
        <v>492</v>
      </c>
      <c r="O125" s="14" t="s">
        <v>384</v>
      </c>
      <c r="P125" s="14" t="s">
        <v>384</v>
      </c>
      <c r="Q125" s="14" t="s">
        <v>492</v>
      </c>
      <c r="R125" s="14" t="s">
        <v>384</v>
      </c>
      <c r="S125" s="14" t="s">
        <v>492</v>
      </c>
      <c r="T125" s="14" t="s">
        <v>384</v>
      </c>
      <c r="U125" s="14" t="s">
        <v>384</v>
      </c>
      <c r="V125" s="14" t="s">
        <v>492</v>
      </c>
      <c r="W125" s="14" t="s">
        <v>384</v>
      </c>
      <c r="X125" s="14" t="s">
        <v>492</v>
      </c>
      <c r="Y125" s="14" t="s">
        <v>384</v>
      </c>
      <c r="Z125" s="14" t="s">
        <v>492</v>
      </c>
      <c r="AA125" s="14" t="s">
        <v>384</v>
      </c>
      <c r="AB125" s="1454" t="s">
        <v>384</v>
      </c>
      <c r="AC125" s="129" t="s">
        <v>492</v>
      </c>
      <c r="AD125" s="129" t="s">
        <v>384</v>
      </c>
      <c r="AE125" s="80" t="s">
        <v>492</v>
      </c>
      <c r="AF125" s="80" t="s">
        <v>384</v>
      </c>
      <c r="AG125" s="95" t="s">
        <v>492</v>
      </c>
      <c r="AH125" s="80" t="s">
        <v>492</v>
      </c>
    </row>
    <row r="126" spans="1:34" s="182" customFormat="1" ht="9.75" customHeight="1" x14ac:dyDescent="0.2">
      <c r="A126" s="18" t="s">
        <v>140</v>
      </c>
      <c r="B126" s="14" t="s">
        <v>384</v>
      </c>
      <c r="C126" s="14" t="s">
        <v>492</v>
      </c>
      <c r="D126" s="14" t="s">
        <v>384</v>
      </c>
      <c r="E126" s="14" t="s">
        <v>492</v>
      </c>
      <c r="F126" s="14" t="s">
        <v>384</v>
      </c>
      <c r="G126" s="14" t="s">
        <v>492</v>
      </c>
      <c r="H126" s="14" t="s">
        <v>384</v>
      </c>
      <c r="I126" s="14" t="s">
        <v>384</v>
      </c>
      <c r="J126" s="14" t="s">
        <v>492</v>
      </c>
      <c r="K126" s="14" t="s">
        <v>384</v>
      </c>
      <c r="L126" s="14" t="s">
        <v>492</v>
      </c>
      <c r="M126" s="14" t="s">
        <v>384</v>
      </c>
      <c r="N126" s="14" t="s">
        <v>492</v>
      </c>
      <c r="O126" s="14" t="s">
        <v>384</v>
      </c>
      <c r="P126" s="14" t="s">
        <v>384</v>
      </c>
      <c r="Q126" s="14" t="s">
        <v>492</v>
      </c>
      <c r="R126" s="14" t="s">
        <v>384</v>
      </c>
      <c r="S126" s="14" t="s">
        <v>492</v>
      </c>
      <c r="T126" s="14" t="s">
        <v>384</v>
      </c>
      <c r="U126" s="129" t="s">
        <v>384</v>
      </c>
      <c r="V126" s="129" t="s">
        <v>492</v>
      </c>
      <c r="W126" s="129" t="s">
        <v>384</v>
      </c>
      <c r="X126" s="129" t="s">
        <v>492</v>
      </c>
      <c r="Y126" s="1459" t="s">
        <v>384</v>
      </c>
      <c r="Z126" s="1459" t="s">
        <v>492</v>
      </c>
      <c r="AA126" s="1459" t="s">
        <v>384</v>
      </c>
      <c r="AB126" s="1460" t="s">
        <v>384</v>
      </c>
      <c r="AC126" s="129" t="s">
        <v>492</v>
      </c>
      <c r="AD126" s="129" t="s">
        <v>384</v>
      </c>
      <c r="AE126" s="80" t="s">
        <v>492</v>
      </c>
      <c r="AF126" s="129" t="s">
        <v>384</v>
      </c>
      <c r="AG126" s="95" t="s">
        <v>492</v>
      </c>
      <c r="AH126" s="80" t="s">
        <v>492</v>
      </c>
    </row>
    <row r="127" spans="1:34" s="182" customFormat="1" ht="10.5" customHeight="1" x14ac:dyDescent="0.2">
      <c r="A127" s="18" t="s">
        <v>243</v>
      </c>
      <c r="B127" s="14" t="s">
        <v>384</v>
      </c>
      <c r="C127" s="14" t="s">
        <v>492</v>
      </c>
      <c r="D127" s="14" t="s">
        <v>384</v>
      </c>
      <c r="E127" s="14" t="s">
        <v>492</v>
      </c>
      <c r="F127" s="14" t="s">
        <v>384</v>
      </c>
      <c r="G127" s="14" t="s">
        <v>492</v>
      </c>
      <c r="H127" s="14" t="s">
        <v>384</v>
      </c>
      <c r="I127" s="14" t="s">
        <v>384</v>
      </c>
      <c r="J127" s="14" t="s">
        <v>492</v>
      </c>
      <c r="K127" s="14" t="s">
        <v>384</v>
      </c>
      <c r="L127" s="14" t="s">
        <v>492</v>
      </c>
      <c r="M127" s="14" t="s">
        <v>384</v>
      </c>
      <c r="N127" s="14" t="s">
        <v>492</v>
      </c>
      <c r="O127" s="14" t="s">
        <v>384</v>
      </c>
      <c r="P127" s="14" t="s">
        <v>384</v>
      </c>
      <c r="Q127" s="14" t="s">
        <v>492</v>
      </c>
      <c r="R127" s="14" t="s">
        <v>384</v>
      </c>
      <c r="S127" s="14" t="s">
        <v>492</v>
      </c>
      <c r="T127" s="14" t="s">
        <v>384</v>
      </c>
      <c r="U127" s="14" t="s">
        <v>384</v>
      </c>
      <c r="V127" s="14" t="s">
        <v>492</v>
      </c>
      <c r="W127" s="14" t="s">
        <v>384</v>
      </c>
      <c r="X127" s="14" t="s">
        <v>492</v>
      </c>
      <c r="Y127" s="14" t="s">
        <v>384</v>
      </c>
      <c r="Z127" s="14" t="s">
        <v>492</v>
      </c>
      <c r="AA127" s="14" t="s">
        <v>384</v>
      </c>
      <c r="AB127" s="95" t="s">
        <v>384</v>
      </c>
      <c r="AC127" s="129" t="s">
        <v>492</v>
      </c>
      <c r="AD127" s="129" t="s">
        <v>384</v>
      </c>
      <c r="AE127" s="80" t="s">
        <v>492</v>
      </c>
      <c r="AF127" s="129" t="s">
        <v>384</v>
      </c>
      <c r="AG127" s="95" t="s">
        <v>492</v>
      </c>
      <c r="AH127" s="80" t="s">
        <v>492</v>
      </c>
    </row>
    <row r="128" spans="1:34" s="182" customFormat="1" x14ac:dyDescent="0.2">
      <c r="A128" s="18" t="s">
        <v>244</v>
      </c>
      <c r="B128" s="80" t="s">
        <v>384</v>
      </c>
      <c r="C128" s="80" t="s">
        <v>492</v>
      </c>
      <c r="D128" s="80" t="s">
        <v>384</v>
      </c>
      <c r="E128" s="80" t="s">
        <v>492</v>
      </c>
      <c r="F128" s="80" t="s">
        <v>384</v>
      </c>
      <c r="G128" s="80" t="s">
        <v>492</v>
      </c>
      <c r="H128" s="80" t="s">
        <v>384</v>
      </c>
      <c r="I128" s="80" t="s">
        <v>384</v>
      </c>
      <c r="J128" s="80" t="s">
        <v>492</v>
      </c>
      <c r="K128" s="80" t="s">
        <v>384</v>
      </c>
      <c r="L128" s="80" t="s">
        <v>492</v>
      </c>
      <c r="M128" s="80" t="s">
        <v>384</v>
      </c>
      <c r="N128" s="80" t="s">
        <v>492</v>
      </c>
      <c r="O128" s="80" t="s">
        <v>384</v>
      </c>
      <c r="P128" s="80" t="s">
        <v>384</v>
      </c>
      <c r="Q128" s="80" t="s">
        <v>492</v>
      </c>
      <c r="R128" s="80" t="s">
        <v>384</v>
      </c>
      <c r="S128" s="80" t="s">
        <v>492</v>
      </c>
      <c r="T128" s="80" t="s">
        <v>384</v>
      </c>
      <c r="U128" s="14" t="s">
        <v>384</v>
      </c>
      <c r="V128" s="14" t="s">
        <v>492</v>
      </c>
      <c r="W128" s="14" t="s">
        <v>384</v>
      </c>
      <c r="X128" s="14" t="s">
        <v>492</v>
      </c>
      <c r="Y128" s="14" t="s">
        <v>384</v>
      </c>
      <c r="Z128" s="14" t="s">
        <v>492</v>
      </c>
      <c r="AA128" s="14" t="s">
        <v>384</v>
      </c>
      <c r="AB128" s="1449" t="s">
        <v>384</v>
      </c>
      <c r="AC128" s="14" t="s">
        <v>492</v>
      </c>
      <c r="AD128" s="129" t="s">
        <v>384</v>
      </c>
      <c r="AE128" s="129" t="s">
        <v>492</v>
      </c>
      <c r="AF128" s="129" t="s">
        <v>384</v>
      </c>
      <c r="AG128" s="95" t="s">
        <v>492</v>
      </c>
      <c r="AH128" s="80" t="s">
        <v>492</v>
      </c>
    </row>
    <row r="129" spans="1:34" s="182" customFormat="1" ht="10.5" customHeight="1" x14ac:dyDescent="0.2">
      <c r="A129" s="18" t="s">
        <v>142</v>
      </c>
      <c r="B129" s="14" t="s">
        <v>384</v>
      </c>
      <c r="C129" s="14" t="s">
        <v>492</v>
      </c>
      <c r="D129" s="14" t="s">
        <v>384</v>
      </c>
      <c r="E129" s="14" t="s">
        <v>492</v>
      </c>
      <c r="F129" s="14" t="s">
        <v>384</v>
      </c>
      <c r="G129" s="14" t="s">
        <v>492</v>
      </c>
      <c r="H129" s="14" t="s">
        <v>384</v>
      </c>
      <c r="I129" s="14" t="s">
        <v>384</v>
      </c>
      <c r="J129" s="14" t="s">
        <v>492</v>
      </c>
      <c r="K129" s="14" t="s">
        <v>384</v>
      </c>
      <c r="L129" s="14" t="s">
        <v>492</v>
      </c>
      <c r="M129" s="14" t="s">
        <v>384</v>
      </c>
      <c r="N129" s="14" t="s">
        <v>492</v>
      </c>
      <c r="O129" s="14" t="s">
        <v>384</v>
      </c>
      <c r="P129" s="14" t="s">
        <v>384</v>
      </c>
      <c r="Q129" s="14" t="s">
        <v>492</v>
      </c>
      <c r="R129" s="14" t="s">
        <v>384</v>
      </c>
      <c r="S129" s="14" t="s">
        <v>492</v>
      </c>
      <c r="T129" s="14" t="s">
        <v>384</v>
      </c>
      <c r="U129" s="14" t="s">
        <v>384</v>
      </c>
      <c r="V129" s="14" t="s">
        <v>492</v>
      </c>
      <c r="W129" s="14" t="s">
        <v>384</v>
      </c>
      <c r="X129" s="14" t="s">
        <v>492</v>
      </c>
      <c r="Y129" s="14" t="s">
        <v>384</v>
      </c>
      <c r="Z129" s="14" t="s">
        <v>492</v>
      </c>
      <c r="AA129" s="14" t="s">
        <v>384</v>
      </c>
      <c r="AB129" s="95" t="s">
        <v>384</v>
      </c>
      <c r="AC129" s="129" t="s">
        <v>492</v>
      </c>
      <c r="AD129" s="129" t="s">
        <v>384</v>
      </c>
      <c r="AE129" s="80" t="s">
        <v>492</v>
      </c>
      <c r="AF129" s="129" t="s">
        <v>384</v>
      </c>
      <c r="AG129" s="95" t="s">
        <v>492</v>
      </c>
      <c r="AH129" s="80" t="s">
        <v>492</v>
      </c>
    </row>
    <row r="130" spans="1:34" s="182" customFormat="1" ht="10.5" customHeight="1" x14ac:dyDescent="0.2">
      <c r="A130" s="18" t="s">
        <v>143</v>
      </c>
      <c r="B130" s="14" t="s">
        <v>384</v>
      </c>
      <c r="C130" s="14" t="s">
        <v>492</v>
      </c>
      <c r="D130" s="14" t="s">
        <v>384</v>
      </c>
      <c r="E130" s="14" t="s">
        <v>492</v>
      </c>
      <c r="F130" s="14" t="s">
        <v>384</v>
      </c>
      <c r="G130" s="14" t="s">
        <v>492</v>
      </c>
      <c r="H130" s="14" t="s">
        <v>384</v>
      </c>
      <c r="I130" s="14" t="s">
        <v>384</v>
      </c>
      <c r="J130" s="14" t="s">
        <v>492</v>
      </c>
      <c r="K130" s="14" t="s">
        <v>384</v>
      </c>
      <c r="L130" s="14" t="s">
        <v>492</v>
      </c>
      <c r="M130" s="14" t="s">
        <v>384</v>
      </c>
      <c r="N130" s="14" t="s">
        <v>492</v>
      </c>
      <c r="O130" s="14" t="s">
        <v>384</v>
      </c>
      <c r="P130" s="14" t="s">
        <v>384</v>
      </c>
      <c r="Q130" s="14" t="s">
        <v>492</v>
      </c>
      <c r="R130" s="14" t="s">
        <v>384</v>
      </c>
      <c r="S130" s="14" t="s">
        <v>492</v>
      </c>
      <c r="T130" s="14" t="s">
        <v>384</v>
      </c>
      <c r="U130" s="14" t="s">
        <v>384</v>
      </c>
      <c r="V130" s="14" t="s">
        <v>492</v>
      </c>
      <c r="W130" s="14" t="s">
        <v>384</v>
      </c>
      <c r="X130" s="14" t="s">
        <v>492</v>
      </c>
      <c r="Y130" s="14" t="s">
        <v>384</v>
      </c>
      <c r="Z130" s="14" t="s">
        <v>492</v>
      </c>
      <c r="AA130" s="14" t="s">
        <v>384</v>
      </c>
      <c r="AB130" s="95" t="s">
        <v>384</v>
      </c>
      <c r="AC130" s="129" t="s">
        <v>492</v>
      </c>
      <c r="AD130" s="129" t="s">
        <v>384</v>
      </c>
      <c r="AE130" s="80" t="s">
        <v>492</v>
      </c>
      <c r="AF130" s="129" t="s">
        <v>384</v>
      </c>
      <c r="AG130" s="95" t="s">
        <v>492</v>
      </c>
      <c r="AH130" s="80" t="s">
        <v>492</v>
      </c>
    </row>
    <row r="131" spans="1:34" s="182" customFormat="1" ht="22.5" x14ac:dyDescent="0.2">
      <c r="A131" s="18" t="s">
        <v>145</v>
      </c>
      <c r="B131" s="14" t="s">
        <v>384</v>
      </c>
      <c r="C131" s="14" t="s">
        <v>492</v>
      </c>
      <c r="D131" s="14" t="s">
        <v>384</v>
      </c>
      <c r="E131" s="14" t="s">
        <v>492</v>
      </c>
      <c r="F131" s="14" t="s">
        <v>384</v>
      </c>
      <c r="G131" s="14" t="s">
        <v>492</v>
      </c>
      <c r="H131" s="14" t="s">
        <v>384</v>
      </c>
      <c r="I131" s="14" t="s">
        <v>384</v>
      </c>
      <c r="J131" s="14" t="s">
        <v>492</v>
      </c>
      <c r="K131" s="14" t="s">
        <v>384</v>
      </c>
      <c r="L131" s="14" t="s">
        <v>492</v>
      </c>
      <c r="M131" s="14" t="s">
        <v>384</v>
      </c>
      <c r="N131" s="14" t="s">
        <v>492</v>
      </c>
      <c r="O131" s="14" t="s">
        <v>384</v>
      </c>
      <c r="P131" s="14" t="s">
        <v>384</v>
      </c>
      <c r="Q131" s="14" t="s">
        <v>492</v>
      </c>
      <c r="R131" s="14" t="s">
        <v>384</v>
      </c>
      <c r="S131" s="14" t="s">
        <v>492</v>
      </c>
      <c r="T131" s="14" t="s">
        <v>384</v>
      </c>
      <c r="U131" s="14" t="s">
        <v>384</v>
      </c>
      <c r="V131" s="14" t="s">
        <v>492</v>
      </c>
      <c r="W131" s="14" t="s">
        <v>384</v>
      </c>
      <c r="X131" s="80" t="s">
        <v>492</v>
      </c>
      <c r="Y131" s="80" t="s">
        <v>384</v>
      </c>
      <c r="Z131" s="80" t="s">
        <v>492</v>
      </c>
      <c r="AA131" s="80" t="s">
        <v>384</v>
      </c>
      <c r="AB131" s="1460" t="s">
        <v>384</v>
      </c>
      <c r="AC131" s="129" t="s">
        <v>492</v>
      </c>
      <c r="AD131" s="129" t="s">
        <v>384</v>
      </c>
      <c r="AE131" s="80" t="s">
        <v>492</v>
      </c>
      <c r="AF131" s="129" t="s">
        <v>384</v>
      </c>
      <c r="AG131" s="95" t="s">
        <v>492</v>
      </c>
      <c r="AH131" s="80" t="s">
        <v>492</v>
      </c>
    </row>
    <row r="132" spans="1:34" s="182" customFormat="1" ht="12" customHeight="1" x14ac:dyDescent="0.2">
      <c r="A132" s="18" t="s">
        <v>346</v>
      </c>
      <c r="B132" s="41" t="s">
        <v>384</v>
      </c>
      <c r="C132" s="41" t="s">
        <v>492</v>
      </c>
      <c r="D132" s="41" t="s">
        <v>384</v>
      </c>
      <c r="E132" s="41" t="s">
        <v>492</v>
      </c>
      <c r="F132" s="41" t="s">
        <v>384</v>
      </c>
      <c r="G132" s="41" t="s">
        <v>492</v>
      </c>
      <c r="H132" s="41" t="s">
        <v>384</v>
      </c>
      <c r="I132" s="41" t="s">
        <v>384</v>
      </c>
      <c r="J132" s="41" t="s">
        <v>492</v>
      </c>
      <c r="K132" s="41" t="s">
        <v>384</v>
      </c>
      <c r="L132" s="26" t="s">
        <v>492</v>
      </c>
      <c r="M132" s="26" t="s">
        <v>384</v>
      </c>
      <c r="N132" s="41" t="s">
        <v>492</v>
      </c>
      <c r="O132" s="41" t="s">
        <v>384</v>
      </c>
      <c r="P132" s="41" t="s">
        <v>384</v>
      </c>
      <c r="Q132" s="26" t="s">
        <v>492</v>
      </c>
      <c r="R132" s="41" t="s">
        <v>384</v>
      </c>
      <c r="S132" s="41" t="s">
        <v>492</v>
      </c>
      <c r="T132" s="41" t="s">
        <v>384</v>
      </c>
      <c r="U132" s="41" t="s">
        <v>384</v>
      </c>
      <c r="V132" s="41" t="s">
        <v>492</v>
      </c>
      <c r="W132" s="41" t="s">
        <v>384</v>
      </c>
      <c r="X132" s="26" t="s">
        <v>492</v>
      </c>
      <c r="Y132" s="41" t="s">
        <v>384</v>
      </c>
      <c r="Z132" s="41" t="s">
        <v>492</v>
      </c>
      <c r="AA132" s="41" t="s">
        <v>384</v>
      </c>
      <c r="AB132" s="1341" t="s">
        <v>384</v>
      </c>
      <c r="AC132" s="129" t="s">
        <v>492</v>
      </c>
      <c r="AD132" s="129" t="s">
        <v>384</v>
      </c>
      <c r="AE132" s="80" t="s">
        <v>492</v>
      </c>
      <c r="AF132" s="129" t="s">
        <v>384</v>
      </c>
      <c r="AG132" s="95" t="s">
        <v>492</v>
      </c>
      <c r="AH132" s="80" t="s">
        <v>492</v>
      </c>
    </row>
    <row r="133" spans="1:34" s="182" customFormat="1" x14ac:dyDescent="0.2">
      <c r="A133" s="18" t="s">
        <v>244</v>
      </c>
      <c r="B133" s="26" t="s">
        <v>384</v>
      </c>
      <c r="C133" s="26" t="s">
        <v>492</v>
      </c>
      <c r="D133" s="26" t="s">
        <v>384</v>
      </c>
      <c r="E133" s="26" t="s">
        <v>492</v>
      </c>
      <c r="F133" s="41" t="s">
        <v>384</v>
      </c>
      <c r="G133" s="41" t="s">
        <v>492</v>
      </c>
      <c r="H133" s="41" t="s">
        <v>384</v>
      </c>
      <c r="I133" s="41" t="s">
        <v>384</v>
      </c>
      <c r="J133" s="41" t="s">
        <v>492</v>
      </c>
      <c r="K133" s="41" t="s">
        <v>384</v>
      </c>
      <c r="L133" s="41" t="s">
        <v>492</v>
      </c>
      <c r="M133" s="41" t="s">
        <v>384</v>
      </c>
      <c r="N133" s="41" t="s">
        <v>492</v>
      </c>
      <c r="O133" s="41" t="s">
        <v>384</v>
      </c>
      <c r="P133" s="41" t="s">
        <v>384</v>
      </c>
      <c r="Q133" s="41" t="s">
        <v>492</v>
      </c>
      <c r="R133" s="41" t="s">
        <v>384</v>
      </c>
      <c r="S133" s="41" t="s">
        <v>492</v>
      </c>
      <c r="T133" s="41" t="s">
        <v>384</v>
      </c>
      <c r="U133" s="26" t="s">
        <v>384</v>
      </c>
      <c r="V133" s="41" t="s">
        <v>492</v>
      </c>
      <c r="W133" s="41" t="s">
        <v>384</v>
      </c>
      <c r="X133" s="41" t="s">
        <v>492</v>
      </c>
      <c r="Y133" s="41" t="s">
        <v>384</v>
      </c>
      <c r="Z133" s="41" t="s">
        <v>492</v>
      </c>
      <c r="AA133" s="41" t="s">
        <v>384</v>
      </c>
      <c r="AB133" s="1341" t="s">
        <v>384</v>
      </c>
      <c r="AC133" s="41" t="s">
        <v>492</v>
      </c>
      <c r="AD133" s="129" t="s">
        <v>384</v>
      </c>
      <c r="AE133" s="129" t="s">
        <v>492</v>
      </c>
      <c r="AF133" s="129" t="s">
        <v>384</v>
      </c>
      <c r="AG133" s="95" t="s">
        <v>492</v>
      </c>
      <c r="AH133" s="80" t="s">
        <v>492</v>
      </c>
    </row>
    <row r="134" spans="1:34" s="182" customFormat="1" x14ac:dyDescent="0.2">
      <c r="A134" s="18" t="s">
        <v>142</v>
      </c>
      <c r="B134" s="41" t="s">
        <v>384</v>
      </c>
      <c r="C134" s="41" t="s">
        <v>492</v>
      </c>
      <c r="D134" s="41" t="s">
        <v>384</v>
      </c>
      <c r="E134" s="41" t="s">
        <v>492</v>
      </c>
      <c r="F134" s="41" t="s">
        <v>384</v>
      </c>
      <c r="G134" s="41" t="s">
        <v>492</v>
      </c>
      <c r="H134" s="41" t="s">
        <v>384</v>
      </c>
      <c r="I134" s="41" t="s">
        <v>384</v>
      </c>
      <c r="J134" s="41" t="s">
        <v>492</v>
      </c>
      <c r="K134" s="26" t="s">
        <v>384</v>
      </c>
      <c r="L134" s="41" t="s">
        <v>492</v>
      </c>
      <c r="M134" s="41" t="s">
        <v>384</v>
      </c>
      <c r="N134" s="41" t="s">
        <v>492</v>
      </c>
      <c r="O134" s="41" t="s">
        <v>384</v>
      </c>
      <c r="P134" s="41" t="s">
        <v>384</v>
      </c>
      <c r="Q134" s="41" t="s">
        <v>492</v>
      </c>
      <c r="R134" s="41" t="s">
        <v>384</v>
      </c>
      <c r="S134" s="41" t="s">
        <v>492</v>
      </c>
      <c r="T134" s="41" t="s">
        <v>384</v>
      </c>
      <c r="U134" s="26" t="s">
        <v>384</v>
      </c>
      <c r="V134" s="41" t="s">
        <v>492</v>
      </c>
      <c r="W134" s="41" t="s">
        <v>384</v>
      </c>
      <c r="X134" s="41" t="s">
        <v>492</v>
      </c>
      <c r="Y134" s="41" t="s">
        <v>384</v>
      </c>
      <c r="Z134" s="41" t="s">
        <v>492</v>
      </c>
      <c r="AA134" s="41" t="s">
        <v>384</v>
      </c>
      <c r="AB134" s="1341" t="s">
        <v>384</v>
      </c>
      <c r="AC134" s="129" t="s">
        <v>492</v>
      </c>
      <c r="AD134" s="129" t="s">
        <v>384</v>
      </c>
      <c r="AE134" s="80" t="s">
        <v>492</v>
      </c>
      <c r="AF134" s="129" t="s">
        <v>384</v>
      </c>
      <c r="AG134" s="95" t="s">
        <v>492</v>
      </c>
      <c r="AH134" s="80" t="s">
        <v>492</v>
      </c>
    </row>
    <row r="135" spans="1:34" s="182" customFormat="1" x14ac:dyDescent="0.2">
      <c r="A135" s="18" t="s">
        <v>146</v>
      </c>
      <c r="B135" s="41" t="s">
        <v>384</v>
      </c>
      <c r="C135" s="41" t="s">
        <v>492</v>
      </c>
      <c r="D135" s="41" t="s">
        <v>384</v>
      </c>
      <c r="E135" s="41" t="s">
        <v>492</v>
      </c>
      <c r="F135" s="41" t="s">
        <v>384</v>
      </c>
      <c r="G135" s="41" t="s">
        <v>492</v>
      </c>
      <c r="H135" s="41" t="s">
        <v>384</v>
      </c>
      <c r="I135" s="41" t="s">
        <v>384</v>
      </c>
      <c r="J135" s="41" t="s">
        <v>492</v>
      </c>
      <c r="K135" s="26" t="s">
        <v>384</v>
      </c>
      <c r="L135" s="41" t="s">
        <v>492</v>
      </c>
      <c r="M135" s="41" t="s">
        <v>384</v>
      </c>
      <c r="N135" s="41" t="s">
        <v>492</v>
      </c>
      <c r="O135" s="41" t="s">
        <v>384</v>
      </c>
      <c r="P135" s="41" t="s">
        <v>384</v>
      </c>
      <c r="Q135" s="41" t="s">
        <v>492</v>
      </c>
      <c r="R135" s="26" t="s">
        <v>384</v>
      </c>
      <c r="S135" s="41" t="s">
        <v>492</v>
      </c>
      <c r="T135" s="41" t="s">
        <v>384</v>
      </c>
      <c r="U135" s="41" t="s">
        <v>384</v>
      </c>
      <c r="V135" s="41" t="s">
        <v>492</v>
      </c>
      <c r="W135" s="41" t="s">
        <v>384</v>
      </c>
      <c r="X135" s="41" t="s">
        <v>492</v>
      </c>
      <c r="Y135" s="41" t="s">
        <v>384</v>
      </c>
      <c r="Z135" s="41" t="s">
        <v>492</v>
      </c>
      <c r="AA135" s="41" t="s">
        <v>384</v>
      </c>
      <c r="AB135" s="133" t="s">
        <v>384</v>
      </c>
      <c r="AC135" s="129" t="s">
        <v>492</v>
      </c>
      <c r="AD135" s="129" t="s">
        <v>384</v>
      </c>
      <c r="AE135" s="80" t="s">
        <v>492</v>
      </c>
      <c r="AF135" s="129" t="s">
        <v>384</v>
      </c>
      <c r="AG135" s="95" t="s">
        <v>492</v>
      </c>
      <c r="AH135" s="80" t="s">
        <v>492</v>
      </c>
    </row>
    <row r="136" spans="1:34" s="182" customFormat="1" ht="13.5" customHeight="1" x14ac:dyDescent="0.2">
      <c r="A136" s="1421" t="s">
        <v>152</v>
      </c>
      <c r="B136" s="14" t="s">
        <v>384</v>
      </c>
      <c r="C136" s="14" t="s">
        <v>492</v>
      </c>
      <c r="D136" s="14" t="s">
        <v>384</v>
      </c>
      <c r="E136" s="14" t="s">
        <v>492</v>
      </c>
      <c r="F136" s="14" t="s">
        <v>384</v>
      </c>
      <c r="G136" s="41" t="s">
        <v>492</v>
      </c>
      <c r="H136" s="14" t="s">
        <v>384</v>
      </c>
      <c r="I136" s="14" t="s">
        <v>384</v>
      </c>
      <c r="J136" s="14" t="s">
        <v>492</v>
      </c>
      <c r="K136" s="14" t="s">
        <v>384</v>
      </c>
      <c r="L136" s="14" t="s">
        <v>492</v>
      </c>
      <c r="M136" s="14" t="s">
        <v>384</v>
      </c>
      <c r="N136" s="14" t="s">
        <v>492</v>
      </c>
      <c r="O136" s="14" t="s">
        <v>384</v>
      </c>
      <c r="P136" s="14" t="s">
        <v>384</v>
      </c>
      <c r="Q136" s="14" t="s">
        <v>492</v>
      </c>
      <c r="R136" s="14" t="s">
        <v>384</v>
      </c>
      <c r="S136" s="14" t="s">
        <v>492</v>
      </c>
      <c r="T136" s="14" t="s">
        <v>384</v>
      </c>
      <c r="U136" s="14" t="s">
        <v>384</v>
      </c>
      <c r="V136" s="14" t="s">
        <v>492</v>
      </c>
      <c r="W136" s="14" t="s">
        <v>384</v>
      </c>
      <c r="X136" s="80" t="s">
        <v>492</v>
      </c>
      <c r="Y136" s="80" t="s">
        <v>384</v>
      </c>
      <c r="Z136" s="80" t="s">
        <v>492</v>
      </c>
      <c r="AA136" s="80" t="s">
        <v>384</v>
      </c>
      <c r="AB136" s="1453" t="s">
        <v>384</v>
      </c>
      <c r="AC136" s="129" t="s">
        <v>492</v>
      </c>
      <c r="AD136" s="129" t="s">
        <v>384</v>
      </c>
      <c r="AE136" s="80" t="s">
        <v>492</v>
      </c>
      <c r="AF136" s="129" t="s">
        <v>384</v>
      </c>
      <c r="AG136" s="131" t="s">
        <v>492</v>
      </c>
      <c r="AH136" s="80" t="s">
        <v>492</v>
      </c>
    </row>
    <row r="137" spans="1:34" s="182" customFormat="1" ht="12" customHeight="1" x14ac:dyDescent="0.2">
      <c r="A137" s="1421" t="s">
        <v>153</v>
      </c>
      <c r="B137" s="80" t="s">
        <v>384</v>
      </c>
      <c r="C137" s="80" t="s">
        <v>492</v>
      </c>
      <c r="D137" s="80" t="s">
        <v>384</v>
      </c>
      <c r="E137" s="80" t="s">
        <v>492</v>
      </c>
      <c r="F137" s="80" t="s">
        <v>384</v>
      </c>
      <c r="G137" s="41" t="s">
        <v>492</v>
      </c>
      <c r="H137" s="14" t="s">
        <v>384</v>
      </c>
      <c r="I137" s="14" t="s">
        <v>384</v>
      </c>
      <c r="J137" s="14" t="s">
        <v>492</v>
      </c>
      <c r="K137" s="14" t="s">
        <v>384</v>
      </c>
      <c r="L137" s="14" t="s">
        <v>492</v>
      </c>
      <c r="M137" s="14" t="s">
        <v>384</v>
      </c>
      <c r="N137" s="14" t="s">
        <v>492</v>
      </c>
      <c r="O137" s="14" t="s">
        <v>384</v>
      </c>
      <c r="P137" s="14" t="s">
        <v>384</v>
      </c>
      <c r="Q137" s="14" t="s">
        <v>492</v>
      </c>
      <c r="R137" s="14" t="s">
        <v>384</v>
      </c>
      <c r="S137" s="14" t="s">
        <v>492</v>
      </c>
      <c r="T137" s="14" t="s">
        <v>384</v>
      </c>
      <c r="U137" s="14" t="s">
        <v>384</v>
      </c>
      <c r="V137" s="14" t="s">
        <v>492</v>
      </c>
      <c r="W137" s="14" t="s">
        <v>384</v>
      </c>
      <c r="X137" s="14" t="s">
        <v>492</v>
      </c>
      <c r="Y137" s="14" t="s">
        <v>384</v>
      </c>
      <c r="Z137" s="14" t="s">
        <v>492</v>
      </c>
      <c r="AA137" s="14" t="s">
        <v>384</v>
      </c>
      <c r="AB137" s="1449" t="s">
        <v>384</v>
      </c>
      <c r="AC137" s="14" t="s">
        <v>492</v>
      </c>
      <c r="AD137" s="14" t="s">
        <v>384</v>
      </c>
      <c r="AE137" s="14" t="s">
        <v>492</v>
      </c>
      <c r="AF137" s="14" t="s">
        <v>384</v>
      </c>
      <c r="AG137" s="14" t="s">
        <v>492</v>
      </c>
      <c r="AH137" s="80" t="s">
        <v>492</v>
      </c>
    </row>
    <row r="138" spans="1:34" s="182" customFormat="1" ht="12" customHeight="1" x14ac:dyDescent="0.2">
      <c r="A138" s="1421" t="s">
        <v>155</v>
      </c>
      <c r="B138" s="14" t="s">
        <v>384</v>
      </c>
      <c r="C138" s="14" t="s">
        <v>492</v>
      </c>
      <c r="D138" s="14" t="s">
        <v>384</v>
      </c>
      <c r="E138" s="14" t="s">
        <v>492</v>
      </c>
      <c r="F138" s="14" t="s">
        <v>384</v>
      </c>
      <c r="G138" s="41" t="s">
        <v>492</v>
      </c>
      <c r="H138" s="14" t="s">
        <v>384</v>
      </c>
      <c r="I138" s="14" t="s">
        <v>384</v>
      </c>
      <c r="J138" s="14" t="s">
        <v>492</v>
      </c>
      <c r="K138" s="14" t="s">
        <v>384</v>
      </c>
      <c r="L138" s="14" t="s">
        <v>492</v>
      </c>
      <c r="M138" s="14" t="s">
        <v>384</v>
      </c>
      <c r="N138" s="14" t="s">
        <v>492</v>
      </c>
      <c r="O138" s="14" t="s">
        <v>384</v>
      </c>
      <c r="P138" s="14" t="s">
        <v>384</v>
      </c>
      <c r="Q138" s="14" t="s">
        <v>492</v>
      </c>
      <c r="R138" s="14" t="s">
        <v>384</v>
      </c>
      <c r="S138" s="14" t="s">
        <v>492</v>
      </c>
      <c r="T138" s="14" t="s">
        <v>384</v>
      </c>
      <c r="U138" s="14" t="s">
        <v>384</v>
      </c>
      <c r="V138" s="14" t="s">
        <v>492</v>
      </c>
      <c r="W138" s="14" t="s">
        <v>384</v>
      </c>
      <c r="X138" s="14" t="s">
        <v>492</v>
      </c>
      <c r="Y138" s="14" t="s">
        <v>384</v>
      </c>
      <c r="Z138" s="14" t="s">
        <v>492</v>
      </c>
      <c r="AA138" s="14" t="s">
        <v>384</v>
      </c>
      <c r="AB138" s="1449" t="s">
        <v>384</v>
      </c>
      <c r="AC138" s="14" t="s">
        <v>492</v>
      </c>
      <c r="AD138" s="14" t="s">
        <v>384</v>
      </c>
      <c r="AE138" s="14" t="s">
        <v>492</v>
      </c>
      <c r="AF138" s="14" t="s">
        <v>384</v>
      </c>
      <c r="AG138" s="14" t="s">
        <v>492</v>
      </c>
      <c r="AH138" s="80" t="s">
        <v>492</v>
      </c>
    </row>
    <row r="139" spans="1:34" s="182" customFormat="1" ht="12" customHeight="1" x14ac:dyDescent="0.2">
      <c r="A139" s="1421" t="s">
        <v>156</v>
      </c>
      <c r="B139" s="14" t="s">
        <v>384</v>
      </c>
      <c r="C139" s="14" t="s">
        <v>492</v>
      </c>
      <c r="D139" s="14" t="s">
        <v>384</v>
      </c>
      <c r="E139" s="14" t="s">
        <v>492</v>
      </c>
      <c r="F139" s="14" t="s">
        <v>384</v>
      </c>
      <c r="G139" s="41" t="s">
        <v>492</v>
      </c>
      <c r="H139" s="14" t="s">
        <v>384</v>
      </c>
      <c r="I139" s="14" t="s">
        <v>384</v>
      </c>
      <c r="J139" s="14" t="s">
        <v>492</v>
      </c>
      <c r="K139" s="14" t="s">
        <v>384</v>
      </c>
      <c r="L139" s="14" t="s">
        <v>492</v>
      </c>
      <c r="M139" s="14" t="s">
        <v>384</v>
      </c>
      <c r="N139" s="14" t="s">
        <v>492</v>
      </c>
      <c r="O139" s="14" t="s">
        <v>384</v>
      </c>
      <c r="P139" s="14" t="s">
        <v>384</v>
      </c>
      <c r="Q139" s="14" t="s">
        <v>492</v>
      </c>
      <c r="R139" s="14" t="s">
        <v>384</v>
      </c>
      <c r="S139" s="14" t="s">
        <v>492</v>
      </c>
      <c r="T139" s="14" t="s">
        <v>384</v>
      </c>
      <c r="U139" s="14" t="s">
        <v>384</v>
      </c>
      <c r="V139" s="14" t="s">
        <v>492</v>
      </c>
      <c r="W139" s="14" t="s">
        <v>384</v>
      </c>
      <c r="X139" s="14" t="s">
        <v>492</v>
      </c>
      <c r="Y139" s="14" t="s">
        <v>384</v>
      </c>
      <c r="Z139" s="14" t="s">
        <v>492</v>
      </c>
      <c r="AA139" s="14" t="s">
        <v>384</v>
      </c>
      <c r="AB139" s="1449" t="s">
        <v>384</v>
      </c>
      <c r="AC139" s="14" t="s">
        <v>492</v>
      </c>
      <c r="AD139" s="14" t="s">
        <v>384</v>
      </c>
      <c r="AE139" s="14" t="s">
        <v>492</v>
      </c>
      <c r="AF139" s="14" t="s">
        <v>384</v>
      </c>
      <c r="AG139" s="14" t="s">
        <v>492</v>
      </c>
      <c r="AH139" s="80" t="s">
        <v>492</v>
      </c>
    </row>
    <row r="140" spans="1:34" s="182" customFormat="1" ht="12" customHeight="1" x14ac:dyDescent="0.2">
      <c r="A140" s="1421" t="s">
        <v>157</v>
      </c>
      <c r="B140" s="14" t="s">
        <v>384</v>
      </c>
      <c r="C140" s="14" t="s">
        <v>492</v>
      </c>
      <c r="D140" s="14" t="s">
        <v>384</v>
      </c>
      <c r="E140" s="14" t="s">
        <v>492</v>
      </c>
      <c r="F140" s="14" t="s">
        <v>384</v>
      </c>
      <c r="G140" s="41" t="s">
        <v>492</v>
      </c>
      <c r="H140" s="14" t="s">
        <v>384</v>
      </c>
      <c r="I140" s="14" t="s">
        <v>384</v>
      </c>
      <c r="J140" s="14" t="s">
        <v>492</v>
      </c>
      <c r="K140" s="14" t="s">
        <v>384</v>
      </c>
      <c r="L140" s="14" t="s">
        <v>492</v>
      </c>
      <c r="M140" s="14" t="s">
        <v>384</v>
      </c>
      <c r="N140" s="14" t="s">
        <v>492</v>
      </c>
      <c r="O140" s="14" t="s">
        <v>384</v>
      </c>
      <c r="P140" s="14" t="s">
        <v>384</v>
      </c>
      <c r="Q140" s="14" t="s">
        <v>492</v>
      </c>
      <c r="R140" s="14" t="s">
        <v>384</v>
      </c>
      <c r="S140" s="14" t="s">
        <v>492</v>
      </c>
      <c r="T140" s="14" t="s">
        <v>384</v>
      </c>
      <c r="U140" s="14" t="s">
        <v>384</v>
      </c>
      <c r="V140" s="14" t="s">
        <v>492</v>
      </c>
      <c r="W140" s="14" t="s">
        <v>384</v>
      </c>
      <c r="X140" s="14" t="s">
        <v>492</v>
      </c>
      <c r="Y140" s="14" t="s">
        <v>384</v>
      </c>
      <c r="Z140" s="14" t="s">
        <v>492</v>
      </c>
      <c r="AA140" s="14" t="s">
        <v>384</v>
      </c>
      <c r="AB140" s="1449" t="s">
        <v>384</v>
      </c>
      <c r="AC140" s="14" t="s">
        <v>492</v>
      </c>
      <c r="AD140" s="14" t="s">
        <v>384</v>
      </c>
      <c r="AE140" s="14" t="s">
        <v>492</v>
      </c>
      <c r="AF140" s="14" t="s">
        <v>384</v>
      </c>
      <c r="AG140" s="14" t="s">
        <v>492</v>
      </c>
      <c r="AH140" s="80" t="s">
        <v>492</v>
      </c>
    </row>
    <row r="141" spans="1:34" s="182" customFormat="1" ht="12" customHeight="1" x14ac:dyDescent="0.2">
      <c r="A141" s="1421" t="s">
        <v>347</v>
      </c>
      <c r="B141" s="52" t="s">
        <v>384</v>
      </c>
      <c r="C141" s="52" t="s">
        <v>492</v>
      </c>
      <c r="D141" s="14" t="s">
        <v>384</v>
      </c>
      <c r="E141" s="14" t="s">
        <v>492</v>
      </c>
      <c r="F141" s="14" t="s">
        <v>384</v>
      </c>
      <c r="G141" s="41" t="s">
        <v>492</v>
      </c>
      <c r="H141" s="14" t="s">
        <v>384</v>
      </c>
      <c r="I141" s="14" t="s">
        <v>384</v>
      </c>
      <c r="J141" s="14" t="s">
        <v>492</v>
      </c>
      <c r="K141" s="14" t="s">
        <v>384</v>
      </c>
      <c r="L141" s="14" t="s">
        <v>492</v>
      </c>
      <c r="M141" s="14" t="s">
        <v>384</v>
      </c>
      <c r="N141" s="14" t="s">
        <v>492</v>
      </c>
      <c r="O141" s="14" t="s">
        <v>384</v>
      </c>
      <c r="P141" s="14" t="s">
        <v>384</v>
      </c>
      <c r="Q141" s="14" t="s">
        <v>492</v>
      </c>
      <c r="R141" s="14" t="s">
        <v>384</v>
      </c>
      <c r="S141" s="14" t="s">
        <v>492</v>
      </c>
      <c r="T141" s="14" t="s">
        <v>384</v>
      </c>
      <c r="U141" s="14" t="s">
        <v>384</v>
      </c>
      <c r="V141" s="14" t="s">
        <v>492</v>
      </c>
      <c r="W141" s="14" t="s">
        <v>384</v>
      </c>
      <c r="X141" s="14" t="s">
        <v>492</v>
      </c>
      <c r="Y141" s="14" t="s">
        <v>384</v>
      </c>
      <c r="Z141" s="14" t="s">
        <v>492</v>
      </c>
      <c r="AA141" s="14" t="s">
        <v>384</v>
      </c>
      <c r="AB141" s="1449" t="s">
        <v>384</v>
      </c>
      <c r="AC141" s="14" t="s">
        <v>492</v>
      </c>
      <c r="AD141" s="14" t="s">
        <v>384</v>
      </c>
      <c r="AE141" s="14" t="s">
        <v>492</v>
      </c>
      <c r="AF141" s="14" t="s">
        <v>384</v>
      </c>
      <c r="AG141" s="14" t="s">
        <v>492</v>
      </c>
      <c r="AH141" s="80" t="s">
        <v>492</v>
      </c>
    </row>
    <row r="142" spans="1:34" s="182" customFormat="1" ht="12" customHeight="1" x14ac:dyDescent="0.2">
      <c r="A142" s="18" t="s">
        <v>159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1404"/>
      <c r="L142" s="1404"/>
      <c r="M142" s="1404"/>
      <c r="N142" s="1404"/>
      <c r="O142" s="1404"/>
      <c r="P142" s="1404"/>
      <c r="Q142" s="1404"/>
      <c r="R142" s="1404"/>
      <c r="S142" s="1404"/>
      <c r="T142" s="1404"/>
      <c r="U142" s="1404"/>
      <c r="V142" s="1404"/>
      <c r="W142" s="1404"/>
      <c r="X142" s="1404"/>
      <c r="Y142" s="1404"/>
      <c r="Z142" s="1404"/>
      <c r="AA142" s="1404"/>
      <c r="AB142" s="24"/>
      <c r="AC142" s="123"/>
      <c r="AD142" s="123"/>
      <c r="AE142" s="12"/>
      <c r="AF142" s="12"/>
      <c r="AG142" s="131"/>
      <c r="AH142" s="129"/>
    </row>
    <row r="143" spans="1:34" s="7" customFormat="1" ht="12" customHeight="1" x14ac:dyDescent="0.2">
      <c r="A143" s="180" t="s">
        <v>872</v>
      </c>
      <c r="B143" s="52" t="s">
        <v>384</v>
      </c>
      <c r="C143" s="52" t="s">
        <v>492</v>
      </c>
      <c r="D143" s="33" t="s">
        <v>384</v>
      </c>
      <c r="E143" s="33" t="s">
        <v>492</v>
      </c>
      <c r="F143" s="33" t="s">
        <v>384</v>
      </c>
      <c r="G143" s="33" t="s">
        <v>492</v>
      </c>
      <c r="H143" s="33" t="s">
        <v>384</v>
      </c>
      <c r="I143" s="33" t="s">
        <v>384</v>
      </c>
      <c r="J143" s="33" t="s">
        <v>492</v>
      </c>
      <c r="K143" s="40" t="s">
        <v>384</v>
      </c>
      <c r="L143" s="40" t="s">
        <v>492</v>
      </c>
      <c r="M143" s="40" t="s">
        <v>384</v>
      </c>
      <c r="N143" s="40" t="s">
        <v>492</v>
      </c>
      <c r="O143" s="40" t="s">
        <v>384</v>
      </c>
      <c r="P143" s="40" t="s">
        <v>384</v>
      </c>
      <c r="Q143" s="40" t="s">
        <v>492</v>
      </c>
      <c r="R143" s="40" t="s">
        <v>384</v>
      </c>
      <c r="S143" s="40" t="s">
        <v>492</v>
      </c>
      <c r="T143" s="40" t="s">
        <v>384</v>
      </c>
      <c r="U143" s="1400">
        <v>1122</v>
      </c>
      <c r="V143" s="1400">
        <v>913</v>
      </c>
      <c r="W143" s="1400">
        <v>2267</v>
      </c>
      <c r="X143" s="1400">
        <v>1433</v>
      </c>
      <c r="Y143" s="1400">
        <v>3037</v>
      </c>
      <c r="Z143" s="1400">
        <v>3218</v>
      </c>
      <c r="AA143" s="23">
        <v>4438</v>
      </c>
      <c r="AB143" s="16">
        <v>4039</v>
      </c>
      <c r="AC143" s="16">
        <v>6572</v>
      </c>
      <c r="AD143" s="23">
        <v>3831</v>
      </c>
      <c r="AE143" s="23">
        <v>5095</v>
      </c>
      <c r="AF143" s="23">
        <v>6338</v>
      </c>
      <c r="AG143" s="23">
        <v>7032</v>
      </c>
      <c r="AH143" s="1441">
        <v>5637.8</v>
      </c>
    </row>
    <row r="144" spans="1:34" s="7" customFormat="1" ht="12" customHeight="1" x14ac:dyDescent="0.2">
      <c r="A144" s="180" t="s">
        <v>160</v>
      </c>
      <c r="B144" s="52" t="s">
        <v>384</v>
      </c>
      <c r="C144" s="52" t="s">
        <v>492</v>
      </c>
      <c r="D144" s="52" t="s">
        <v>384</v>
      </c>
      <c r="E144" s="52" t="s">
        <v>492</v>
      </c>
      <c r="F144" s="52" t="s">
        <v>384</v>
      </c>
      <c r="G144" s="52" t="s">
        <v>492</v>
      </c>
      <c r="H144" s="52" t="s">
        <v>384</v>
      </c>
      <c r="I144" s="52" t="s">
        <v>384</v>
      </c>
      <c r="J144" s="52" t="s">
        <v>492</v>
      </c>
      <c r="K144" s="52" t="s">
        <v>384</v>
      </c>
      <c r="L144" s="52" t="s">
        <v>492</v>
      </c>
      <c r="M144" s="52" t="s">
        <v>384</v>
      </c>
      <c r="N144" s="52" t="s">
        <v>492</v>
      </c>
      <c r="O144" s="52" t="s">
        <v>384</v>
      </c>
      <c r="P144" s="52" t="s">
        <v>384</v>
      </c>
      <c r="Q144" s="52" t="s">
        <v>492</v>
      </c>
      <c r="R144" s="52" t="s">
        <v>384</v>
      </c>
      <c r="S144" s="52" t="s">
        <v>492</v>
      </c>
      <c r="T144" s="52" t="s">
        <v>384</v>
      </c>
      <c r="U144" s="1442">
        <v>84.7</v>
      </c>
      <c r="V144" s="1442">
        <v>76.7</v>
      </c>
      <c r="W144" s="1442" t="s">
        <v>873</v>
      </c>
      <c r="X144" s="1442">
        <v>60.6</v>
      </c>
      <c r="Y144" s="1442" t="s">
        <v>874</v>
      </c>
      <c r="Z144" s="1442">
        <v>102.9</v>
      </c>
      <c r="AA144" s="15">
        <v>104.2</v>
      </c>
      <c r="AB144" s="16">
        <v>92.1</v>
      </c>
      <c r="AC144" s="16">
        <v>155.80000000000001</v>
      </c>
      <c r="AD144" s="15">
        <v>68.7</v>
      </c>
      <c r="AE144" s="15">
        <v>134.6</v>
      </c>
      <c r="AF144" s="16">
        <v>120.8</v>
      </c>
      <c r="AG144" s="16">
        <v>108.6</v>
      </c>
      <c r="AH144" s="1461">
        <v>109</v>
      </c>
    </row>
    <row r="145" spans="1:34" s="7" customFormat="1" ht="12" customHeight="1" x14ac:dyDescent="0.2">
      <c r="A145" s="180" t="s">
        <v>162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15"/>
      <c r="V145" s="15"/>
      <c r="W145" s="15"/>
      <c r="X145" s="15"/>
      <c r="Y145" s="15"/>
      <c r="Z145" s="15"/>
      <c r="AA145" s="23"/>
      <c r="AB145" s="15"/>
      <c r="AC145" s="15"/>
      <c r="AD145" s="15"/>
      <c r="AE145" s="15"/>
      <c r="AF145" s="123"/>
      <c r="AG145" s="16"/>
      <c r="AH145" s="1462"/>
    </row>
    <row r="146" spans="1:34" s="7" customFormat="1" ht="12" customHeight="1" x14ac:dyDescent="0.2">
      <c r="A146" s="180" t="s">
        <v>875</v>
      </c>
      <c r="B146" s="40" t="s">
        <v>384</v>
      </c>
      <c r="C146" s="40" t="s">
        <v>492</v>
      </c>
      <c r="D146" s="40" t="s">
        <v>384</v>
      </c>
      <c r="E146" s="40" t="s">
        <v>492</v>
      </c>
      <c r="F146" s="40" t="s">
        <v>384</v>
      </c>
      <c r="G146" s="40" t="s">
        <v>492</v>
      </c>
      <c r="H146" s="26" t="s">
        <v>384</v>
      </c>
      <c r="I146" s="26" t="s">
        <v>384</v>
      </c>
      <c r="J146" s="101" t="s">
        <v>492</v>
      </c>
      <c r="K146" s="52" t="s">
        <v>384</v>
      </c>
      <c r="L146" s="52" t="s">
        <v>492</v>
      </c>
      <c r="M146" s="52" t="s">
        <v>384</v>
      </c>
      <c r="N146" s="52" t="s">
        <v>492</v>
      </c>
      <c r="O146" s="52" t="s">
        <v>384</v>
      </c>
      <c r="P146" s="52" t="s">
        <v>384</v>
      </c>
      <c r="Q146" s="52" t="s">
        <v>492</v>
      </c>
      <c r="R146" s="52" t="s">
        <v>384</v>
      </c>
      <c r="S146" s="52" t="s">
        <v>492</v>
      </c>
      <c r="T146" s="52" t="s">
        <v>384</v>
      </c>
      <c r="U146" s="1442">
        <v>8.3000000000000007</v>
      </c>
      <c r="V146" s="1442">
        <v>12</v>
      </c>
      <c r="W146" s="1442">
        <v>10.1</v>
      </c>
      <c r="X146" s="123">
        <v>9.3000000000000007</v>
      </c>
      <c r="Y146" s="123">
        <v>7.9</v>
      </c>
      <c r="Z146" s="123">
        <v>14.8</v>
      </c>
      <c r="AA146" s="123">
        <v>9.1999999999999993</v>
      </c>
      <c r="AB146" s="15">
        <v>8.6999999999999993</v>
      </c>
      <c r="AC146" s="15">
        <v>22.9</v>
      </c>
      <c r="AD146" s="15">
        <v>24.9</v>
      </c>
      <c r="AE146" s="15">
        <v>59</v>
      </c>
      <c r="AF146" s="16">
        <v>29.2</v>
      </c>
      <c r="AG146" s="123">
        <v>21.8</v>
      </c>
      <c r="AH146" s="1462">
        <v>17.2</v>
      </c>
    </row>
    <row r="147" spans="1:34" s="7" customFormat="1" ht="22.5" x14ac:dyDescent="0.2">
      <c r="A147" s="180" t="s">
        <v>164</v>
      </c>
      <c r="B147" s="52" t="s">
        <v>384</v>
      </c>
      <c r="C147" s="52" t="s">
        <v>492</v>
      </c>
      <c r="D147" s="52" t="s">
        <v>384</v>
      </c>
      <c r="E147" s="52" t="s">
        <v>492</v>
      </c>
      <c r="F147" s="52" t="s">
        <v>384</v>
      </c>
      <c r="G147" s="52" t="s">
        <v>492</v>
      </c>
      <c r="H147" s="41" t="s">
        <v>384</v>
      </c>
      <c r="I147" s="26" t="s">
        <v>384</v>
      </c>
      <c r="J147" s="101" t="s">
        <v>492</v>
      </c>
      <c r="K147" s="52" t="s">
        <v>384</v>
      </c>
      <c r="L147" s="52" t="s">
        <v>492</v>
      </c>
      <c r="M147" s="52" t="s">
        <v>384</v>
      </c>
      <c r="N147" s="52" t="s">
        <v>492</v>
      </c>
      <c r="O147" s="52" t="s">
        <v>384</v>
      </c>
      <c r="P147" s="52" t="s">
        <v>384</v>
      </c>
      <c r="Q147" s="52" t="s">
        <v>492</v>
      </c>
      <c r="R147" s="52" t="s">
        <v>384</v>
      </c>
      <c r="S147" s="52" t="s">
        <v>492</v>
      </c>
      <c r="T147" s="52" t="s">
        <v>384</v>
      </c>
      <c r="U147" s="101">
        <v>107.1</v>
      </c>
      <c r="V147" s="101">
        <v>144.69999999999999</v>
      </c>
      <c r="W147" s="101">
        <v>83.9</v>
      </c>
      <c r="X147" s="123">
        <v>92.1</v>
      </c>
      <c r="Y147" s="123">
        <v>84.9</v>
      </c>
      <c r="Z147" s="123">
        <v>187.3</v>
      </c>
      <c r="AA147" s="123">
        <v>62.2</v>
      </c>
      <c r="AB147" s="52">
        <v>94.5</v>
      </c>
      <c r="AC147" s="52">
        <v>263.3</v>
      </c>
      <c r="AD147" s="52">
        <v>108.7</v>
      </c>
      <c r="AE147" s="52">
        <v>236.7</v>
      </c>
      <c r="AF147" s="26">
        <v>49.4</v>
      </c>
      <c r="AG147" s="123">
        <v>74.7</v>
      </c>
      <c r="AH147" s="1461">
        <v>78.7</v>
      </c>
    </row>
    <row r="148" spans="1:34" s="7" customFormat="1" ht="26.25" customHeight="1" x14ac:dyDescent="0.2">
      <c r="A148" s="180" t="s">
        <v>165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23"/>
      <c r="V148" s="23"/>
      <c r="W148" s="23"/>
      <c r="X148" s="23"/>
      <c r="Y148" s="23"/>
      <c r="Z148" s="23"/>
      <c r="AA148" s="23"/>
      <c r="AB148" s="15"/>
      <c r="AC148" s="15"/>
      <c r="AD148" s="123"/>
      <c r="AE148" s="123"/>
      <c r="AF148" s="123"/>
      <c r="AG148" s="123"/>
      <c r="AH148" s="1462"/>
    </row>
    <row r="149" spans="1:34" s="7" customFormat="1" ht="20.25" customHeight="1" x14ac:dyDescent="0.2">
      <c r="A149" s="180" t="s">
        <v>166</v>
      </c>
      <c r="B149" s="40" t="s">
        <v>384</v>
      </c>
      <c r="C149" s="40" t="s">
        <v>492</v>
      </c>
      <c r="D149" s="40" t="s">
        <v>384</v>
      </c>
      <c r="E149" s="40" t="s">
        <v>492</v>
      </c>
      <c r="F149" s="92" t="s">
        <v>384</v>
      </c>
      <c r="G149" s="92" t="s">
        <v>492</v>
      </c>
      <c r="H149" s="92" t="s">
        <v>384</v>
      </c>
      <c r="I149" s="92" t="s">
        <v>384</v>
      </c>
      <c r="J149" s="92" t="s">
        <v>492</v>
      </c>
      <c r="K149" s="92" t="s">
        <v>384</v>
      </c>
      <c r="L149" s="92" t="s">
        <v>492</v>
      </c>
      <c r="M149" s="92" t="s">
        <v>384</v>
      </c>
      <c r="N149" s="92" t="s">
        <v>492</v>
      </c>
      <c r="O149" s="92" t="s">
        <v>384</v>
      </c>
      <c r="P149" s="92" t="s">
        <v>384</v>
      </c>
      <c r="Q149" s="92" t="s">
        <v>492</v>
      </c>
      <c r="R149" s="92" t="s">
        <v>384</v>
      </c>
      <c r="S149" s="92" t="s">
        <v>492</v>
      </c>
      <c r="T149" s="92" t="s">
        <v>384</v>
      </c>
      <c r="U149" s="129" t="s">
        <v>8</v>
      </c>
      <c r="V149" s="129" t="s">
        <v>8</v>
      </c>
      <c r="W149" s="129" t="s">
        <v>876</v>
      </c>
      <c r="X149" s="129" t="s">
        <v>8</v>
      </c>
      <c r="Y149" s="129" t="s">
        <v>877</v>
      </c>
      <c r="Z149" s="129" t="s">
        <v>8</v>
      </c>
      <c r="AA149" s="129">
        <v>200</v>
      </c>
      <c r="AB149" s="129" t="s">
        <v>8</v>
      </c>
      <c r="AC149" s="129" t="s">
        <v>8</v>
      </c>
      <c r="AD149" s="129" t="s">
        <v>8</v>
      </c>
      <c r="AE149" s="129" t="s">
        <v>878</v>
      </c>
      <c r="AF149" s="129" t="s">
        <v>8</v>
      </c>
      <c r="AG149" s="129" t="s">
        <v>8</v>
      </c>
      <c r="AH149" s="1462">
        <v>680</v>
      </c>
    </row>
    <row r="150" spans="1:34" s="7" customFormat="1" ht="28.5" customHeight="1" x14ac:dyDescent="0.2">
      <c r="A150" s="180" t="s">
        <v>879</v>
      </c>
      <c r="B150" s="40" t="s">
        <v>384</v>
      </c>
      <c r="C150" s="40" t="s">
        <v>492</v>
      </c>
      <c r="D150" s="40" t="s">
        <v>384</v>
      </c>
      <c r="E150" s="92" t="s">
        <v>492</v>
      </c>
      <c r="F150" s="92" t="s">
        <v>384</v>
      </c>
      <c r="G150" s="92" t="s">
        <v>492</v>
      </c>
      <c r="H150" s="92" t="s">
        <v>384</v>
      </c>
      <c r="I150" s="92" t="s">
        <v>384</v>
      </c>
      <c r="J150" s="92" t="s">
        <v>492</v>
      </c>
      <c r="K150" s="92" t="s">
        <v>384</v>
      </c>
      <c r="L150" s="92" t="s">
        <v>492</v>
      </c>
      <c r="M150" s="92" t="s">
        <v>384</v>
      </c>
      <c r="N150" s="92" t="s">
        <v>492</v>
      </c>
      <c r="O150" s="92" t="s">
        <v>384</v>
      </c>
      <c r="P150" s="92" t="s">
        <v>384</v>
      </c>
      <c r="Q150" s="92" t="s">
        <v>492</v>
      </c>
      <c r="R150" s="92" t="s">
        <v>384</v>
      </c>
      <c r="S150" s="92" t="s">
        <v>492</v>
      </c>
      <c r="T150" s="92" t="s">
        <v>384</v>
      </c>
      <c r="U150" s="129" t="s">
        <v>8</v>
      </c>
      <c r="V150" s="129">
        <v>280</v>
      </c>
      <c r="W150" s="129" t="s">
        <v>8</v>
      </c>
      <c r="X150" s="129" t="s">
        <v>8</v>
      </c>
      <c r="Y150" s="129"/>
      <c r="Z150" s="129" t="s">
        <v>8</v>
      </c>
      <c r="AA150" s="129" t="s">
        <v>8</v>
      </c>
      <c r="AB150" s="129" t="s">
        <v>8</v>
      </c>
      <c r="AC150" s="129" t="s">
        <v>8</v>
      </c>
      <c r="AD150" s="129" t="s">
        <v>8</v>
      </c>
      <c r="AE150" s="129" t="s">
        <v>8</v>
      </c>
      <c r="AF150" s="129" t="s">
        <v>880</v>
      </c>
      <c r="AG150" s="129" t="s">
        <v>881</v>
      </c>
      <c r="AH150" s="1462" t="s">
        <v>8</v>
      </c>
    </row>
    <row r="151" spans="1:34" s="7" customFormat="1" ht="14.25" customHeight="1" x14ac:dyDescent="0.2">
      <c r="A151" s="180" t="s">
        <v>249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462"/>
    </row>
    <row r="152" spans="1:34" s="7" customFormat="1" ht="22.5" x14ac:dyDescent="0.2">
      <c r="A152" s="180" t="s">
        <v>882</v>
      </c>
      <c r="B152" s="92" t="s">
        <v>384</v>
      </c>
      <c r="C152" s="40" t="s">
        <v>492</v>
      </c>
      <c r="D152" s="92" t="s">
        <v>384</v>
      </c>
      <c r="E152" s="40" t="s">
        <v>492</v>
      </c>
      <c r="F152" s="92" t="s">
        <v>384</v>
      </c>
      <c r="G152" s="92" t="s">
        <v>492</v>
      </c>
      <c r="H152" s="92" t="s">
        <v>384</v>
      </c>
      <c r="I152" s="92" t="s">
        <v>384</v>
      </c>
      <c r="J152" s="92" t="s">
        <v>492</v>
      </c>
      <c r="K152" s="92" t="s">
        <v>384</v>
      </c>
      <c r="L152" s="92" t="s">
        <v>492</v>
      </c>
      <c r="M152" s="92" t="s">
        <v>384</v>
      </c>
      <c r="N152" s="92" t="s">
        <v>492</v>
      </c>
      <c r="O152" s="92" t="s">
        <v>384</v>
      </c>
      <c r="P152" s="92" t="s">
        <v>384</v>
      </c>
      <c r="Q152" s="92" t="s">
        <v>492</v>
      </c>
      <c r="R152" s="92" t="s">
        <v>384</v>
      </c>
      <c r="S152" s="92" t="s">
        <v>492</v>
      </c>
      <c r="T152" s="92" t="s">
        <v>384</v>
      </c>
      <c r="U152" s="129" t="s">
        <v>8</v>
      </c>
      <c r="V152" s="129" t="s">
        <v>8</v>
      </c>
      <c r="W152" s="129" t="s">
        <v>8</v>
      </c>
      <c r="X152" s="129" t="s">
        <v>8</v>
      </c>
      <c r="Y152" s="129"/>
      <c r="Z152" s="129" t="s">
        <v>8</v>
      </c>
      <c r="AA152" s="129" t="s">
        <v>8</v>
      </c>
      <c r="AB152" s="129" t="s">
        <v>8</v>
      </c>
      <c r="AC152" s="129" t="s">
        <v>8</v>
      </c>
      <c r="AD152" s="129" t="s">
        <v>8</v>
      </c>
      <c r="AE152" s="129" t="s">
        <v>8</v>
      </c>
      <c r="AF152" s="129" t="s">
        <v>8</v>
      </c>
      <c r="AG152" s="129" t="s">
        <v>8</v>
      </c>
      <c r="AH152" s="1462" t="s">
        <v>8</v>
      </c>
    </row>
    <row r="153" spans="1:34" s="7" customFormat="1" ht="36" customHeight="1" x14ac:dyDescent="0.2">
      <c r="A153" s="180" t="s">
        <v>883</v>
      </c>
      <c r="B153" s="40" t="s">
        <v>384</v>
      </c>
      <c r="C153" s="24" t="s">
        <v>492</v>
      </c>
      <c r="D153" s="24" t="s">
        <v>384</v>
      </c>
      <c r="E153" s="24" t="s">
        <v>492</v>
      </c>
      <c r="F153" s="24" t="s">
        <v>384</v>
      </c>
      <c r="G153" s="24" t="s">
        <v>492</v>
      </c>
      <c r="H153" s="24" t="s">
        <v>384</v>
      </c>
      <c r="I153" s="24" t="s">
        <v>384</v>
      </c>
      <c r="J153" s="24" t="s">
        <v>492</v>
      </c>
      <c r="K153" s="24" t="s">
        <v>384</v>
      </c>
      <c r="L153" s="24" t="s">
        <v>492</v>
      </c>
      <c r="M153" s="24" t="s">
        <v>384</v>
      </c>
      <c r="N153" s="24" t="s">
        <v>492</v>
      </c>
      <c r="O153" s="24" t="s">
        <v>384</v>
      </c>
      <c r="P153" s="24" t="s">
        <v>384</v>
      </c>
      <c r="Q153" s="24" t="s">
        <v>492</v>
      </c>
      <c r="R153" s="24" t="s">
        <v>384</v>
      </c>
      <c r="S153" s="24" t="s">
        <v>492</v>
      </c>
      <c r="T153" s="24" t="s">
        <v>384</v>
      </c>
      <c r="U153" s="129" t="s">
        <v>8</v>
      </c>
      <c r="V153" s="129" t="s">
        <v>8</v>
      </c>
      <c r="W153" s="129" t="s">
        <v>8</v>
      </c>
      <c r="X153" s="129" t="s">
        <v>8</v>
      </c>
      <c r="Y153" s="129"/>
      <c r="Z153" s="129" t="s">
        <v>8</v>
      </c>
      <c r="AA153" s="129" t="s">
        <v>8</v>
      </c>
      <c r="AB153" s="129" t="s">
        <v>8</v>
      </c>
      <c r="AC153" s="129" t="s">
        <v>8</v>
      </c>
      <c r="AD153" s="129" t="s">
        <v>884</v>
      </c>
      <c r="AE153" s="129" t="s">
        <v>8</v>
      </c>
      <c r="AF153" s="129" t="s">
        <v>8</v>
      </c>
      <c r="AG153" s="129" t="s">
        <v>8</v>
      </c>
      <c r="AH153" s="1462" t="s">
        <v>8</v>
      </c>
    </row>
    <row r="154" spans="1:34" s="7" customFormat="1" ht="27.75" customHeight="1" x14ac:dyDescent="0.2">
      <c r="A154" s="54" t="s">
        <v>176</v>
      </c>
      <c r="B154" s="26" t="s">
        <v>8</v>
      </c>
      <c r="C154" s="26" t="s">
        <v>8</v>
      </c>
      <c r="D154" s="26" t="s">
        <v>8</v>
      </c>
      <c r="E154" s="26" t="s">
        <v>8</v>
      </c>
      <c r="F154" s="26" t="s">
        <v>8</v>
      </c>
      <c r="G154" s="26" t="s">
        <v>8</v>
      </c>
      <c r="H154" s="26" t="s">
        <v>8</v>
      </c>
      <c r="I154" s="26" t="s">
        <v>8</v>
      </c>
      <c r="J154" s="26" t="s">
        <v>8</v>
      </c>
      <c r="K154" s="26" t="s">
        <v>8</v>
      </c>
      <c r="L154" s="26" t="s">
        <v>8</v>
      </c>
      <c r="M154" s="26" t="s">
        <v>8</v>
      </c>
      <c r="N154" s="26" t="s">
        <v>8</v>
      </c>
      <c r="O154" s="26" t="s">
        <v>8</v>
      </c>
      <c r="P154" s="26" t="s">
        <v>8</v>
      </c>
      <c r="Q154" s="26" t="s">
        <v>8</v>
      </c>
      <c r="R154" s="26" t="s">
        <v>8</v>
      </c>
      <c r="S154" s="26" t="s">
        <v>8</v>
      </c>
      <c r="T154" s="26" t="s">
        <v>8</v>
      </c>
      <c r="U154" s="134">
        <v>3171</v>
      </c>
      <c r="V154" s="134">
        <v>2794</v>
      </c>
      <c r="W154" s="134">
        <v>2419</v>
      </c>
      <c r="X154" s="134">
        <v>2910</v>
      </c>
      <c r="Y154" s="134">
        <v>3290</v>
      </c>
      <c r="Z154" s="134">
        <v>3108</v>
      </c>
      <c r="AA154" s="134">
        <v>2996</v>
      </c>
      <c r="AB154" s="134">
        <v>2675</v>
      </c>
      <c r="AC154" s="1463">
        <v>2907</v>
      </c>
      <c r="AD154" s="1463">
        <v>3682</v>
      </c>
      <c r="AE154" s="1463">
        <v>4165</v>
      </c>
      <c r="AF154" s="1463">
        <v>4260</v>
      </c>
      <c r="AG154" s="1463">
        <v>5410</v>
      </c>
      <c r="AH154" s="92">
        <v>6487</v>
      </c>
    </row>
    <row r="155" spans="1:34" s="7" customFormat="1" ht="27.75" customHeight="1" x14ac:dyDescent="0.2">
      <c r="A155" s="54" t="s">
        <v>657</v>
      </c>
      <c r="B155" s="26" t="s">
        <v>8</v>
      </c>
      <c r="C155" s="26" t="s">
        <v>8</v>
      </c>
      <c r="D155" s="26" t="s">
        <v>8</v>
      </c>
      <c r="E155" s="26" t="s">
        <v>8</v>
      </c>
      <c r="F155" s="26" t="s">
        <v>8</v>
      </c>
      <c r="G155" s="26" t="s">
        <v>8</v>
      </c>
      <c r="H155" s="26" t="s">
        <v>8</v>
      </c>
      <c r="I155" s="26" t="s">
        <v>8</v>
      </c>
      <c r="J155" s="26" t="s">
        <v>8</v>
      </c>
      <c r="K155" s="26" t="s">
        <v>8</v>
      </c>
      <c r="L155" s="26" t="s">
        <v>8</v>
      </c>
      <c r="M155" s="26" t="s">
        <v>8</v>
      </c>
      <c r="N155" s="26" t="s">
        <v>8</v>
      </c>
      <c r="O155" s="26" t="s">
        <v>8</v>
      </c>
      <c r="P155" s="26" t="s">
        <v>8</v>
      </c>
      <c r="Q155" s="26" t="s">
        <v>8</v>
      </c>
      <c r="R155" s="26" t="s">
        <v>8</v>
      </c>
      <c r="S155" s="26" t="s">
        <v>8</v>
      </c>
      <c r="T155" s="26" t="s">
        <v>8</v>
      </c>
      <c r="U155" s="134">
        <v>2953</v>
      </c>
      <c r="V155" s="134">
        <v>2527</v>
      </c>
      <c r="W155" s="134">
        <v>2190</v>
      </c>
      <c r="X155" s="134">
        <v>2712</v>
      </c>
      <c r="Y155" s="134">
        <v>3086</v>
      </c>
      <c r="Z155" s="134">
        <v>2896</v>
      </c>
      <c r="AA155" s="134">
        <v>2546</v>
      </c>
      <c r="AB155" s="134">
        <v>2404</v>
      </c>
      <c r="AC155" s="1463">
        <v>2765</v>
      </c>
      <c r="AD155" s="1463">
        <v>3554</v>
      </c>
      <c r="AE155" s="1463">
        <v>4064</v>
      </c>
      <c r="AF155" s="1463">
        <v>4166</v>
      </c>
      <c r="AG155" s="1463">
        <v>5296</v>
      </c>
      <c r="AH155" s="92">
        <v>6323</v>
      </c>
    </row>
    <row r="156" spans="1:34" s="7" customFormat="1" ht="27.75" customHeight="1" x14ac:dyDescent="0.2">
      <c r="A156" s="28" t="s">
        <v>178</v>
      </c>
      <c r="B156" s="26" t="s">
        <v>8</v>
      </c>
      <c r="C156" s="26" t="s">
        <v>8</v>
      </c>
      <c r="D156" s="26" t="s">
        <v>8</v>
      </c>
      <c r="E156" s="26" t="s">
        <v>8</v>
      </c>
      <c r="F156" s="26" t="s">
        <v>8</v>
      </c>
      <c r="G156" s="26" t="s">
        <v>8</v>
      </c>
      <c r="H156" s="26" t="s">
        <v>8</v>
      </c>
      <c r="I156" s="26" t="s">
        <v>8</v>
      </c>
      <c r="J156" s="26" t="s">
        <v>8</v>
      </c>
      <c r="K156" s="26" t="s">
        <v>8</v>
      </c>
      <c r="L156" s="26" t="s">
        <v>8</v>
      </c>
      <c r="M156" s="26" t="s">
        <v>8</v>
      </c>
      <c r="N156" s="26" t="s">
        <v>8</v>
      </c>
      <c r="O156" s="26" t="s">
        <v>8</v>
      </c>
      <c r="P156" s="26" t="s">
        <v>8</v>
      </c>
      <c r="Q156" s="26" t="s">
        <v>8</v>
      </c>
      <c r="R156" s="26" t="s">
        <v>8</v>
      </c>
      <c r="S156" s="26" t="s">
        <v>8</v>
      </c>
      <c r="T156" s="26" t="s">
        <v>8</v>
      </c>
      <c r="U156" s="26" t="s">
        <v>8</v>
      </c>
      <c r="V156" s="26" t="s">
        <v>8</v>
      </c>
      <c r="W156" s="26" t="s">
        <v>8</v>
      </c>
      <c r="X156" s="26" t="s">
        <v>8</v>
      </c>
      <c r="Y156" s="26" t="s">
        <v>8</v>
      </c>
      <c r="Z156" s="26" t="s">
        <v>8</v>
      </c>
      <c r="AA156" s="26" t="s">
        <v>8</v>
      </c>
      <c r="AB156" s="26" t="s">
        <v>8</v>
      </c>
      <c r="AC156" s="26" t="s">
        <v>8</v>
      </c>
      <c r="AD156" s="26" t="s">
        <v>8</v>
      </c>
      <c r="AE156" s="26" t="s">
        <v>8</v>
      </c>
      <c r="AF156" s="26" t="s">
        <v>8</v>
      </c>
      <c r="AG156" s="133" t="s">
        <v>8</v>
      </c>
      <c r="AH156" s="26" t="s">
        <v>8</v>
      </c>
    </row>
    <row r="157" spans="1:34" s="182" customFormat="1" ht="27.75" customHeight="1" x14ac:dyDescent="0.2">
      <c r="A157" s="28" t="s">
        <v>179</v>
      </c>
      <c r="B157" s="26" t="s">
        <v>8</v>
      </c>
      <c r="C157" s="26" t="s">
        <v>8</v>
      </c>
      <c r="D157" s="26" t="s">
        <v>8</v>
      </c>
      <c r="E157" s="26" t="s">
        <v>8</v>
      </c>
      <c r="F157" s="26" t="s">
        <v>8</v>
      </c>
      <c r="G157" s="26" t="s">
        <v>8</v>
      </c>
      <c r="H157" s="26" t="s">
        <v>8</v>
      </c>
      <c r="I157" s="26" t="s">
        <v>8</v>
      </c>
      <c r="J157" s="26" t="s">
        <v>8</v>
      </c>
      <c r="K157" s="26" t="s">
        <v>8</v>
      </c>
      <c r="L157" s="26" t="s">
        <v>8</v>
      </c>
      <c r="M157" s="26" t="s">
        <v>8</v>
      </c>
      <c r="N157" s="26" t="s">
        <v>8</v>
      </c>
      <c r="O157" s="26" t="s">
        <v>8</v>
      </c>
      <c r="P157" s="26" t="s">
        <v>8</v>
      </c>
      <c r="Q157" s="26" t="s">
        <v>8</v>
      </c>
      <c r="R157" s="26" t="s">
        <v>8</v>
      </c>
      <c r="S157" s="26" t="s">
        <v>8</v>
      </c>
      <c r="T157" s="26" t="s">
        <v>8</v>
      </c>
      <c r="U157" s="26" t="s">
        <v>8</v>
      </c>
      <c r="V157" s="26" t="s">
        <v>8</v>
      </c>
      <c r="W157" s="26" t="s">
        <v>8</v>
      </c>
      <c r="X157" s="26" t="s">
        <v>8</v>
      </c>
      <c r="Y157" s="26" t="s">
        <v>8</v>
      </c>
      <c r="Z157" s="26" t="s">
        <v>8</v>
      </c>
      <c r="AA157" s="26" t="s">
        <v>8</v>
      </c>
      <c r="AB157" s="26" t="s">
        <v>8</v>
      </c>
      <c r="AC157" s="26" t="s">
        <v>8</v>
      </c>
      <c r="AD157" s="26" t="s">
        <v>8</v>
      </c>
      <c r="AE157" s="26" t="s">
        <v>8</v>
      </c>
      <c r="AF157" s="26" t="s">
        <v>8</v>
      </c>
      <c r="AG157" s="133" t="s">
        <v>8</v>
      </c>
      <c r="AH157" s="26" t="s">
        <v>8</v>
      </c>
    </row>
    <row r="158" spans="1:34" s="182" customFormat="1" ht="27.75" customHeight="1" x14ac:dyDescent="0.2">
      <c r="A158" s="28" t="str">
        <f>[4]г.Аксу!$A$156</f>
        <v>Основные средства в экономике  по первоначальной стоимости (на конец года), млн. тенге</v>
      </c>
      <c r="B158" s="26" t="s">
        <v>8</v>
      </c>
      <c r="C158" s="26" t="s">
        <v>8</v>
      </c>
      <c r="D158" s="26" t="s">
        <v>8</v>
      </c>
      <c r="E158" s="26" t="s">
        <v>8</v>
      </c>
      <c r="F158" s="26" t="s">
        <v>8</v>
      </c>
      <c r="G158" s="26" t="s">
        <v>8</v>
      </c>
      <c r="H158" s="26" t="s">
        <v>8</v>
      </c>
      <c r="I158" s="26" t="s">
        <v>8</v>
      </c>
      <c r="J158" s="26" t="s">
        <v>8</v>
      </c>
      <c r="K158" s="26" t="s">
        <v>8</v>
      </c>
      <c r="L158" s="26" t="s">
        <v>8</v>
      </c>
      <c r="M158" s="26" t="s">
        <v>8</v>
      </c>
      <c r="N158" s="26" t="s">
        <v>8</v>
      </c>
      <c r="O158" s="26" t="s">
        <v>8</v>
      </c>
      <c r="P158" s="26" t="s">
        <v>8</v>
      </c>
      <c r="Q158" s="26" t="s">
        <v>8</v>
      </c>
      <c r="R158" s="26" t="s">
        <v>8</v>
      </c>
      <c r="S158" s="26" t="s">
        <v>8</v>
      </c>
      <c r="T158" s="26" t="s">
        <v>8</v>
      </c>
      <c r="U158" s="14">
        <v>11886.512000000001</v>
      </c>
      <c r="V158" s="56">
        <v>14343.704</v>
      </c>
      <c r="W158" s="56">
        <v>27843.404999999999</v>
      </c>
      <c r="X158" s="56">
        <v>29346.861000000001</v>
      </c>
      <c r="Y158" s="56">
        <v>32669.195</v>
      </c>
      <c r="Z158" s="56">
        <v>32917.199999999997</v>
      </c>
      <c r="AA158" s="52">
        <v>33040.5</v>
      </c>
      <c r="AB158" s="52">
        <v>36263.4</v>
      </c>
      <c r="AC158" s="14">
        <v>38432.9</v>
      </c>
      <c r="AD158" s="14">
        <v>49926.1</v>
      </c>
      <c r="AE158" s="80">
        <v>51316.4</v>
      </c>
      <c r="AF158" s="80">
        <v>55716.7</v>
      </c>
      <c r="AG158" s="80">
        <v>105313.1</v>
      </c>
      <c r="AH158" s="52" t="s">
        <v>4</v>
      </c>
    </row>
    <row r="159" spans="1:34" s="7" customFormat="1" x14ac:dyDescent="0.2">
      <c r="A159" s="1337" t="s">
        <v>181</v>
      </c>
      <c r="B159" s="1416"/>
      <c r="C159" s="1416"/>
      <c r="D159" s="1416"/>
      <c r="E159" s="1416"/>
      <c r="F159" s="1416"/>
      <c r="G159" s="1416"/>
      <c r="H159" s="1416"/>
      <c r="I159" s="1416"/>
      <c r="J159" s="1416"/>
      <c r="K159" s="1416"/>
      <c r="L159" s="1416"/>
      <c r="M159" s="1416"/>
      <c r="N159" s="1416"/>
      <c r="O159" s="1416"/>
      <c r="P159" s="1416"/>
      <c r="Q159" s="1416"/>
      <c r="R159" s="1416"/>
      <c r="S159" s="1416"/>
      <c r="T159" s="1416"/>
      <c r="U159" s="1416"/>
      <c r="V159" s="1416"/>
      <c r="W159" s="1337"/>
      <c r="X159" s="1337"/>
      <c r="Y159" s="1337"/>
      <c r="Z159" s="1337"/>
      <c r="AA159" s="1337"/>
      <c r="AB159" s="1337"/>
      <c r="AC159" s="1337"/>
      <c r="AD159" s="1337"/>
      <c r="AE159" s="1337"/>
      <c r="AF159" s="1337"/>
      <c r="AG159" s="1464"/>
      <c r="AH159" s="1381"/>
    </row>
    <row r="160" spans="1:34" s="182" customFormat="1" ht="29.25" customHeight="1" x14ac:dyDescent="0.2">
      <c r="A160" s="1421" t="s">
        <v>518</v>
      </c>
      <c r="B160" s="40" t="s">
        <v>4</v>
      </c>
      <c r="C160" s="40" t="s">
        <v>4</v>
      </c>
      <c r="D160" s="40" t="s">
        <v>4</v>
      </c>
      <c r="E160" s="40" t="s">
        <v>4</v>
      </c>
      <c r="F160" s="40" t="s">
        <v>4</v>
      </c>
      <c r="G160" s="40" t="s">
        <v>4</v>
      </c>
      <c r="H160" s="40" t="s">
        <v>4</v>
      </c>
      <c r="I160" s="40" t="s">
        <v>4</v>
      </c>
      <c r="J160" s="40" t="s">
        <v>4</v>
      </c>
      <c r="K160" s="40" t="s">
        <v>4</v>
      </c>
      <c r="L160" s="40" t="s">
        <v>4</v>
      </c>
      <c r="M160" s="40" t="s">
        <v>4</v>
      </c>
      <c r="N160" s="40" t="s">
        <v>4</v>
      </c>
      <c r="O160" s="40" t="s">
        <v>4</v>
      </c>
      <c r="P160" s="40" t="s">
        <v>4</v>
      </c>
      <c r="Q160" s="40" t="s">
        <v>4</v>
      </c>
      <c r="R160" s="40" t="s">
        <v>4</v>
      </c>
      <c r="S160" s="40" t="s">
        <v>4</v>
      </c>
      <c r="T160" s="40" t="s">
        <v>4</v>
      </c>
      <c r="U160" s="101" t="s">
        <v>4</v>
      </c>
      <c r="V160" s="101" t="s">
        <v>4</v>
      </c>
      <c r="W160" s="101" t="s">
        <v>4</v>
      </c>
      <c r="X160" s="56">
        <v>4115.8999999999996</v>
      </c>
      <c r="Y160" s="56">
        <v>3216.7</v>
      </c>
      <c r="Z160" s="56">
        <v>3708.9</v>
      </c>
      <c r="AA160" s="56">
        <v>3935.6</v>
      </c>
      <c r="AB160" s="56">
        <v>6636</v>
      </c>
      <c r="AC160" s="56">
        <v>7411.8</v>
      </c>
      <c r="AD160" s="56">
        <v>8244.5</v>
      </c>
      <c r="AE160" s="52">
        <v>8957.7999999999993</v>
      </c>
      <c r="AF160" s="52">
        <v>10923.5</v>
      </c>
      <c r="AG160" s="56">
        <v>12652.102000000001</v>
      </c>
      <c r="AH160" s="52" t="s">
        <v>4</v>
      </c>
    </row>
    <row r="161" spans="1:34" s="182" customFormat="1" ht="16.5" customHeight="1" x14ac:dyDescent="0.2">
      <c r="A161" s="21" t="s">
        <v>175</v>
      </c>
      <c r="B161" s="40" t="s">
        <v>4</v>
      </c>
      <c r="C161" s="40" t="s">
        <v>4</v>
      </c>
      <c r="D161" s="40" t="s">
        <v>4</v>
      </c>
      <c r="E161" s="40" t="s">
        <v>4</v>
      </c>
      <c r="F161" s="40" t="s">
        <v>4</v>
      </c>
      <c r="G161" s="40" t="s">
        <v>4</v>
      </c>
      <c r="H161" s="40" t="s">
        <v>4</v>
      </c>
      <c r="I161" s="40" t="s">
        <v>4</v>
      </c>
      <c r="J161" s="40" t="s">
        <v>4</v>
      </c>
      <c r="K161" s="40" t="s">
        <v>4</v>
      </c>
      <c r="L161" s="40" t="s">
        <v>4</v>
      </c>
      <c r="M161" s="40" t="s">
        <v>4</v>
      </c>
      <c r="N161" s="40" t="s">
        <v>4</v>
      </c>
      <c r="O161" s="40" t="s">
        <v>4</v>
      </c>
      <c r="P161" s="40" t="s">
        <v>4</v>
      </c>
      <c r="Q161" s="40" t="s">
        <v>4</v>
      </c>
      <c r="R161" s="40" t="s">
        <v>4</v>
      </c>
      <c r="S161" s="40" t="s">
        <v>4</v>
      </c>
      <c r="T161" s="40" t="s">
        <v>4</v>
      </c>
      <c r="U161" s="101" t="s">
        <v>4</v>
      </c>
      <c r="V161" s="101" t="s">
        <v>4</v>
      </c>
      <c r="W161" s="101" t="s">
        <v>4</v>
      </c>
      <c r="X161" s="1465" t="s">
        <v>8</v>
      </c>
      <c r="Y161" s="101">
        <v>76.8</v>
      </c>
      <c r="Z161" s="148">
        <v>115.2</v>
      </c>
      <c r="AA161" s="41">
        <v>105.7</v>
      </c>
      <c r="AB161" s="56">
        <v>167.8</v>
      </c>
      <c r="AC161" s="56">
        <v>105.5</v>
      </c>
      <c r="AD161" s="56">
        <v>105.4</v>
      </c>
      <c r="AE161" s="52">
        <v>102</v>
      </c>
      <c r="AF161" s="52">
        <v>112.5</v>
      </c>
      <c r="AG161" s="19">
        <v>100</v>
      </c>
      <c r="AH161" s="52" t="s">
        <v>4</v>
      </c>
    </row>
    <row r="162" spans="1:34" s="199" customFormat="1" ht="12.75" x14ac:dyDescent="0.2">
      <c r="A162" s="1519" t="s">
        <v>313</v>
      </c>
      <c r="B162" s="1519"/>
      <c r="C162" s="1519"/>
      <c r="D162" s="1519"/>
      <c r="E162" s="1519"/>
      <c r="F162" s="1519"/>
      <c r="G162" s="1519"/>
      <c r="H162" s="1519"/>
      <c r="I162" s="1519"/>
      <c r="J162" s="1519"/>
      <c r="K162" s="1519"/>
      <c r="L162" s="1519"/>
      <c r="M162" s="1519"/>
      <c r="N162" s="1519"/>
      <c r="O162" s="1519"/>
      <c r="P162" s="1519"/>
      <c r="Q162" s="1519"/>
      <c r="R162" s="1519"/>
      <c r="S162" s="1519"/>
      <c r="T162" s="1519"/>
      <c r="U162" s="1519"/>
      <c r="V162" s="1519"/>
      <c r="W162" s="1519"/>
      <c r="X162" s="1519"/>
      <c r="Y162" s="1519"/>
      <c r="Z162" s="1519"/>
      <c r="AA162" s="1519"/>
      <c r="AB162" s="1519"/>
    </row>
    <row r="163" spans="1:34" s="199" customFormat="1" ht="12.75" x14ac:dyDescent="0.2">
      <c r="A163" s="1519" t="s">
        <v>314</v>
      </c>
      <c r="B163" s="1519"/>
      <c r="C163" s="1519"/>
      <c r="D163" s="1519"/>
      <c r="E163" s="1519"/>
      <c r="F163" s="1519"/>
      <c r="G163" s="1519"/>
      <c r="H163" s="1519"/>
      <c r="I163" s="1519"/>
      <c r="J163" s="1519"/>
      <c r="K163" s="1519"/>
      <c r="L163" s="1519"/>
      <c r="M163" s="1519"/>
      <c r="N163" s="1519"/>
      <c r="O163" s="1519"/>
      <c r="P163" s="1519"/>
      <c r="Q163" s="1519"/>
      <c r="R163" s="1519"/>
      <c r="S163" s="1519"/>
      <c r="T163" s="1519"/>
      <c r="U163" s="1519"/>
      <c r="V163" s="1519"/>
      <c r="W163" s="1519"/>
      <c r="X163" s="1519"/>
      <c r="Y163" s="1519"/>
      <c r="Z163" s="1519"/>
      <c r="AA163" s="1519"/>
      <c r="AB163" s="1519"/>
    </row>
    <row r="164" spans="1:34" s="199" customFormat="1" ht="12.75" x14ac:dyDescent="0.2">
      <c r="A164" s="1519" t="s">
        <v>315</v>
      </c>
      <c r="B164" s="1519"/>
      <c r="C164" s="1519"/>
      <c r="D164" s="1519"/>
      <c r="E164" s="1519"/>
      <c r="F164" s="1519"/>
      <c r="G164" s="1519"/>
      <c r="H164" s="1519"/>
      <c r="I164" s="1519"/>
      <c r="J164" s="1519"/>
      <c r="K164" s="1519"/>
      <c r="L164" s="1519"/>
      <c r="M164" s="1519"/>
      <c r="N164" s="1519"/>
      <c r="O164" s="1519"/>
      <c r="P164" s="1519"/>
      <c r="Q164" s="1519"/>
      <c r="R164" s="1519"/>
      <c r="S164" s="1519"/>
      <c r="T164" s="1519"/>
      <c r="U164" s="1519"/>
      <c r="V164" s="1519"/>
      <c r="W164" s="1519"/>
      <c r="X164" s="1519"/>
      <c r="Y164" s="1519"/>
      <c r="Z164" s="1519"/>
      <c r="AA164" s="1519"/>
      <c r="AB164" s="1519"/>
    </row>
    <row r="165" spans="1:34" s="1467" customFormat="1" ht="39" customHeight="1" x14ac:dyDescent="0.2">
      <c r="A165" s="1520" t="s">
        <v>316</v>
      </c>
      <c r="B165" s="1489"/>
      <c r="C165" s="1489"/>
      <c r="D165" s="1489"/>
      <c r="E165" s="1489"/>
      <c r="F165" s="1489"/>
      <c r="G165" s="1489"/>
      <c r="H165" s="1489"/>
      <c r="I165" s="1489"/>
      <c r="J165" s="1489"/>
      <c r="K165" s="1489"/>
      <c r="L165" s="1489"/>
      <c r="M165" s="1489"/>
      <c r="N165" s="1466"/>
      <c r="O165" s="1466"/>
      <c r="P165" s="1466"/>
      <c r="Q165" s="1466"/>
      <c r="R165" s="1466"/>
      <c r="S165" s="1466"/>
      <c r="T165" s="1466"/>
      <c r="U165" s="1466"/>
      <c r="V165" s="1466"/>
      <c r="W165" s="1466"/>
      <c r="X165" s="1466"/>
      <c r="Y165" s="1466"/>
      <c r="Z165" s="1466"/>
      <c r="AA165" s="1466"/>
      <c r="AB165" s="1466"/>
    </row>
    <row r="166" spans="1:34" s="182" customFormat="1" x14ac:dyDescent="0.2">
      <c r="A166" s="1521" t="s">
        <v>260</v>
      </c>
      <c r="B166" s="1521"/>
      <c r="C166" s="1521"/>
      <c r="D166" s="1521"/>
      <c r="E166" s="1521"/>
      <c r="F166" s="1521"/>
      <c r="G166" s="1521"/>
      <c r="H166" s="1521"/>
      <c r="I166" s="1521"/>
      <c r="J166" s="1521"/>
      <c r="K166" s="1521"/>
      <c r="L166" s="1521"/>
      <c r="M166" s="1521"/>
      <c r="N166" s="1521"/>
      <c r="O166" s="1521"/>
      <c r="P166" s="1521"/>
      <c r="Q166" s="1521"/>
      <c r="R166" s="1521"/>
      <c r="S166" s="1521"/>
      <c r="T166" s="1521"/>
      <c r="U166" s="1521"/>
      <c r="V166" s="1521"/>
      <c r="W166" s="1521"/>
      <c r="X166" s="1521"/>
      <c r="Y166" s="1521"/>
      <c r="Z166" s="1521"/>
      <c r="AA166" s="1521"/>
      <c r="AB166" s="1521"/>
    </row>
    <row r="167" spans="1:34" ht="12.75" x14ac:dyDescent="0.2">
      <c r="A167" s="1468" t="s">
        <v>522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</row>
    <row r="168" spans="1:34" ht="12.75" x14ac:dyDescent="0.2">
      <c r="A168" s="1468" t="s">
        <v>532</v>
      </c>
      <c r="B168" s="402"/>
      <c r="C168" s="402"/>
      <c r="D168" s="402"/>
      <c r="E168" s="402"/>
      <c r="F168" s="402"/>
      <c r="G168" s="402"/>
      <c r="H168" s="402"/>
      <c r="I168" s="402"/>
      <c r="J168" s="402"/>
      <c r="K168" s="402"/>
      <c r="L168" s="402"/>
      <c r="M168" s="402"/>
      <c r="N168" s="402"/>
      <c r="O168" s="402"/>
      <c r="P168" s="402"/>
      <c r="Q168" s="402"/>
      <c r="R168" s="402"/>
      <c r="S168" s="402"/>
      <c r="T168" s="402"/>
      <c r="U168" s="27"/>
      <c r="V168" s="27"/>
      <c r="W168" s="27"/>
      <c r="X168" s="27"/>
      <c r="Y168" s="27"/>
      <c r="Z168" s="27"/>
      <c r="AA168" s="27"/>
      <c r="AB168" s="27"/>
    </row>
    <row r="169" spans="1:34" x14ac:dyDescent="0.2">
      <c r="A169" s="1369" t="s">
        <v>319</v>
      </c>
      <c r="B169" s="1369"/>
      <c r="C169" s="1369"/>
      <c r="D169" s="1369"/>
      <c r="E169" s="1369"/>
      <c r="F169" s="1369"/>
      <c r="G169" s="1369"/>
      <c r="H169" s="1369"/>
      <c r="I169" s="1369"/>
      <c r="J169" s="1369"/>
      <c r="K169" s="1369"/>
      <c r="L169" s="1369"/>
      <c r="M169" s="1369"/>
      <c r="N169" s="1369"/>
      <c r="O169" s="1369"/>
      <c r="P169" s="1369"/>
      <c r="Q169" s="1369"/>
      <c r="R169" s="1369"/>
      <c r="S169" s="1369"/>
      <c r="T169" s="1369"/>
      <c r="U169" s="1469"/>
      <c r="V169" s="1469"/>
      <c r="W169" s="1469"/>
      <c r="X169" s="1369"/>
      <c r="Y169" s="1369"/>
      <c r="Z169" s="1469"/>
      <c r="AA169" s="1469"/>
      <c r="AB169" s="1469"/>
    </row>
    <row r="170" spans="1:34" x14ac:dyDescent="0.2">
      <c r="A170" s="1484" t="s">
        <v>320</v>
      </c>
      <c r="B170" s="1484"/>
      <c r="C170" s="1484"/>
      <c r="D170" s="1484"/>
      <c r="E170" s="1484"/>
      <c r="F170" s="1484"/>
      <c r="G170" s="1484"/>
      <c r="H170" s="1484"/>
      <c r="I170" s="1484"/>
      <c r="J170" s="1484"/>
      <c r="K170" s="1484"/>
      <c r="L170" s="1484"/>
      <c r="M170" s="1484"/>
      <c r="N170" s="1484"/>
      <c r="O170" s="1484"/>
      <c r="P170" s="1484"/>
      <c r="Q170" s="1484"/>
      <c r="R170" s="1484"/>
      <c r="S170" s="1484"/>
      <c r="T170" s="1484"/>
      <c r="U170" s="1484"/>
      <c r="V170" s="1484"/>
      <c r="W170" s="1484"/>
      <c r="X170" s="1484"/>
      <c r="Y170" s="1484"/>
      <c r="Z170" s="1484"/>
      <c r="AA170" s="1484"/>
      <c r="AB170" s="1484"/>
    </row>
  </sheetData>
  <mergeCells count="7">
    <mergeCell ref="A170:AB170"/>
    <mergeCell ref="A1:Y1"/>
    <mergeCell ref="A162:AB162"/>
    <mergeCell ref="A163:AB163"/>
    <mergeCell ref="A164:AB164"/>
    <mergeCell ref="A165:M165"/>
    <mergeCell ref="A166:AB16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E79FD-C9DD-4159-81F3-33FA4AAB75DD}">
  <dimension ref="A1:AI186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P168" sqref="P168"/>
    </sheetView>
  </sheetViews>
  <sheetFormatPr defaultRowHeight="11.25" x14ac:dyDescent="0.2"/>
  <cols>
    <col min="1" max="1" width="41.140625" style="836" customWidth="1"/>
    <col min="2" max="11" width="12.140625" style="836" customWidth="1"/>
    <col min="12" max="12" width="10.28515625" style="836" customWidth="1"/>
    <col min="13" max="13" width="11.28515625" style="836" customWidth="1"/>
    <col min="14" max="14" width="12.7109375" style="836" customWidth="1"/>
    <col min="15" max="15" width="14.7109375" style="836" customWidth="1"/>
    <col min="16" max="256" width="9.140625" style="836"/>
    <col min="257" max="257" width="41.140625" style="836" customWidth="1"/>
    <col min="258" max="267" width="12.140625" style="836" customWidth="1"/>
    <col min="268" max="268" width="10.28515625" style="836" customWidth="1"/>
    <col min="269" max="269" width="11.28515625" style="836" customWidth="1"/>
    <col min="270" max="270" width="12.7109375" style="836" customWidth="1"/>
    <col min="271" max="271" width="14.7109375" style="836" customWidth="1"/>
    <col min="272" max="512" width="9.140625" style="836"/>
    <col min="513" max="513" width="41.140625" style="836" customWidth="1"/>
    <col min="514" max="523" width="12.140625" style="836" customWidth="1"/>
    <col min="524" max="524" width="10.28515625" style="836" customWidth="1"/>
    <col min="525" max="525" width="11.28515625" style="836" customWidth="1"/>
    <col min="526" max="526" width="12.7109375" style="836" customWidth="1"/>
    <col min="527" max="527" width="14.7109375" style="836" customWidth="1"/>
    <col min="528" max="768" width="9.140625" style="836"/>
    <col min="769" max="769" width="41.140625" style="836" customWidth="1"/>
    <col min="770" max="779" width="12.140625" style="836" customWidth="1"/>
    <col min="780" max="780" width="10.28515625" style="836" customWidth="1"/>
    <col min="781" max="781" width="11.28515625" style="836" customWidth="1"/>
    <col min="782" max="782" width="12.7109375" style="836" customWidth="1"/>
    <col min="783" max="783" width="14.7109375" style="836" customWidth="1"/>
    <col min="784" max="1024" width="9.140625" style="836"/>
    <col min="1025" max="1025" width="41.140625" style="836" customWidth="1"/>
    <col min="1026" max="1035" width="12.140625" style="836" customWidth="1"/>
    <col min="1036" max="1036" width="10.28515625" style="836" customWidth="1"/>
    <col min="1037" max="1037" width="11.28515625" style="836" customWidth="1"/>
    <col min="1038" max="1038" width="12.7109375" style="836" customWidth="1"/>
    <col min="1039" max="1039" width="14.7109375" style="836" customWidth="1"/>
    <col min="1040" max="1280" width="9.140625" style="836"/>
    <col min="1281" max="1281" width="41.140625" style="836" customWidth="1"/>
    <col min="1282" max="1291" width="12.140625" style="836" customWidth="1"/>
    <col min="1292" max="1292" width="10.28515625" style="836" customWidth="1"/>
    <col min="1293" max="1293" width="11.28515625" style="836" customWidth="1"/>
    <col min="1294" max="1294" width="12.7109375" style="836" customWidth="1"/>
    <col min="1295" max="1295" width="14.7109375" style="836" customWidth="1"/>
    <col min="1296" max="1536" width="9.140625" style="836"/>
    <col min="1537" max="1537" width="41.140625" style="836" customWidth="1"/>
    <col min="1538" max="1547" width="12.140625" style="836" customWidth="1"/>
    <col min="1548" max="1548" width="10.28515625" style="836" customWidth="1"/>
    <col min="1549" max="1549" width="11.28515625" style="836" customWidth="1"/>
    <col min="1550" max="1550" width="12.7109375" style="836" customWidth="1"/>
    <col min="1551" max="1551" width="14.7109375" style="836" customWidth="1"/>
    <col min="1552" max="1792" width="9.140625" style="836"/>
    <col min="1793" max="1793" width="41.140625" style="836" customWidth="1"/>
    <col min="1794" max="1803" width="12.140625" style="836" customWidth="1"/>
    <col min="1804" max="1804" width="10.28515625" style="836" customWidth="1"/>
    <col min="1805" max="1805" width="11.28515625" style="836" customWidth="1"/>
    <col min="1806" max="1806" width="12.7109375" style="836" customWidth="1"/>
    <col min="1807" max="1807" width="14.7109375" style="836" customWidth="1"/>
    <col min="1808" max="2048" width="9.140625" style="836"/>
    <col min="2049" max="2049" width="41.140625" style="836" customWidth="1"/>
    <col min="2050" max="2059" width="12.140625" style="836" customWidth="1"/>
    <col min="2060" max="2060" width="10.28515625" style="836" customWidth="1"/>
    <col min="2061" max="2061" width="11.28515625" style="836" customWidth="1"/>
    <col min="2062" max="2062" width="12.7109375" style="836" customWidth="1"/>
    <col min="2063" max="2063" width="14.7109375" style="836" customWidth="1"/>
    <col min="2064" max="2304" width="9.140625" style="836"/>
    <col min="2305" max="2305" width="41.140625" style="836" customWidth="1"/>
    <col min="2306" max="2315" width="12.140625" style="836" customWidth="1"/>
    <col min="2316" max="2316" width="10.28515625" style="836" customWidth="1"/>
    <col min="2317" max="2317" width="11.28515625" style="836" customWidth="1"/>
    <col min="2318" max="2318" width="12.7109375" style="836" customWidth="1"/>
    <col min="2319" max="2319" width="14.7109375" style="836" customWidth="1"/>
    <col min="2320" max="2560" width="9.140625" style="836"/>
    <col min="2561" max="2561" width="41.140625" style="836" customWidth="1"/>
    <col min="2562" max="2571" width="12.140625" style="836" customWidth="1"/>
    <col min="2572" max="2572" width="10.28515625" style="836" customWidth="1"/>
    <col min="2573" max="2573" width="11.28515625" style="836" customWidth="1"/>
    <col min="2574" max="2574" width="12.7109375" style="836" customWidth="1"/>
    <col min="2575" max="2575" width="14.7109375" style="836" customWidth="1"/>
    <col min="2576" max="2816" width="9.140625" style="836"/>
    <col min="2817" max="2817" width="41.140625" style="836" customWidth="1"/>
    <col min="2818" max="2827" width="12.140625" style="836" customWidth="1"/>
    <col min="2828" max="2828" width="10.28515625" style="836" customWidth="1"/>
    <col min="2829" max="2829" width="11.28515625" style="836" customWidth="1"/>
    <col min="2830" max="2830" width="12.7109375" style="836" customWidth="1"/>
    <col min="2831" max="2831" width="14.7109375" style="836" customWidth="1"/>
    <col min="2832" max="3072" width="9.140625" style="836"/>
    <col min="3073" max="3073" width="41.140625" style="836" customWidth="1"/>
    <col min="3074" max="3083" width="12.140625" style="836" customWidth="1"/>
    <col min="3084" max="3084" width="10.28515625" style="836" customWidth="1"/>
    <col min="3085" max="3085" width="11.28515625" style="836" customWidth="1"/>
    <col min="3086" max="3086" width="12.7109375" style="836" customWidth="1"/>
    <col min="3087" max="3087" width="14.7109375" style="836" customWidth="1"/>
    <col min="3088" max="3328" width="9.140625" style="836"/>
    <col min="3329" max="3329" width="41.140625" style="836" customWidth="1"/>
    <col min="3330" max="3339" width="12.140625" style="836" customWidth="1"/>
    <col min="3340" max="3340" width="10.28515625" style="836" customWidth="1"/>
    <col min="3341" max="3341" width="11.28515625" style="836" customWidth="1"/>
    <col min="3342" max="3342" width="12.7109375" style="836" customWidth="1"/>
    <col min="3343" max="3343" width="14.7109375" style="836" customWidth="1"/>
    <col min="3344" max="3584" width="9.140625" style="836"/>
    <col min="3585" max="3585" width="41.140625" style="836" customWidth="1"/>
    <col min="3586" max="3595" width="12.140625" style="836" customWidth="1"/>
    <col min="3596" max="3596" width="10.28515625" style="836" customWidth="1"/>
    <col min="3597" max="3597" width="11.28515625" style="836" customWidth="1"/>
    <col min="3598" max="3598" width="12.7109375" style="836" customWidth="1"/>
    <col min="3599" max="3599" width="14.7109375" style="836" customWidth="1"/>
    <col min="3600" max="3840" width="9.140625" style="836"/>
    <col min="3841" max="3841" width="41.140625" style="836" customWidth="1"/>
    <col min="3842" max="3851" width="12.140625" style="836" customWidth="1"/>
    <col min="3852" max="3852" width="10.28515625" style="836" customWidth="1"/>
    <col min="3853" max="3853" width="11.28515625" style="836" customWidth="1"/>
    <col min="3854" max="3854" width="12.7109375" style="836" customWidth="1"/>
    <col min="3855" max="3855" width="14.7109375" style="836" customWidth="1"/>
    <col min="3856" max="4096" width="9.140625" style="836"/>
    <col min="4097" max="4097" width="41.140625" style="836" customWidth="1"/>
    <col min="4098" max="4107" width="12.140625" style="836" customWidth="1"/>
    <col min="4108" max="4108" width="10.28515625" style="836" customWidth="1"/>
    <col min="4109" max="4109" width="11.28515625" style="836" customWidth="1"/>
    <col min="4110" max="4110" width="12.7109375" style="836" customWidth="1"/>
    <col min="4111" max="4111" width="14.7109375" style="836" customWidth="1"/>
    <col min="4112" max="4352" width="9.140625" style="836"/>
    <col min="4353" max="4353" width="41.140625" style="836" customWidth="1"/>
    <col min="4354" max="4363" width="12.140625" style="836" customWidth="1"/>
    <col min="4364" max="4364" width="10.28515625" style="836" customWidth="1"/>
    <col min="4365" max="4365" width="11.28515625" style="836" customWidth="1"/>
    <col min="4366" max="4366" width="12.7109375" style="836" customWidth="1"/>
    <col min="4367" max="4367" width="14.7109375" style="836" customWidth="1"/>
    <col min="4368" max="4608" width="9.140625" style="836"/>
    <col min="4609" max="4609" width="41.140625" style="836" customWidth="1"/>
    <col min="4610" max="4619" width="12.140625" style="836" customWidth="1"/>
    <col min="4620" max="4620" width="10.28515625" style="836" customWidth="1"/>
    <col min="4621" max="4621" width="11.28515625" style="836" customWidth="1"/>
    <col min="4622" max="4622" width="12.7109375" style="836" customWidth="1"/>
    <col min="4623" max="4623" width="14.7109375" style="836" customWidth="1"/>
    <col min="4624" max="4864" width="9.140625" style="836"/>
    <col min="4865" max="4865" width="41.140625" style="836" customWidth="1"/>
    <col min="4866" max="4875" width="12.140625" style="836" customWidth="1"/>
    <col min="4876" max="4876" width="10.28515625" style="836" customWidth="1"/>
    <col min="4877" max="4877" width="11.28515625" style="836" customWidth="1"/>
    <col min="4878" max="4878" width="12.7109375" style="836" customWidth="1"/>
    <col min="4879" max="4879" width="14.7109375" style="836" customWidth="1"/>
    <col min="4880" max="5120" width="9.140625" style="836"/>
    <col min="5121" max="5121" width="41.140625" style="836" customWidth="1"/>
    <col min="5122" max="5131" width="12.140625" style="836" customWidth="1"/>
    <col min="5132" max="5132" width="10.28515625" style="836" customWidth="1"/>
    <col min="5133" max="5133" width="11.28515625" style="836" customWidth="1"/>
    <col min="5134" max="5134" width="12.7109375" style="836" customWidth="1"/>
    <col min="5135" max="5135" width="14.7109375" style="836" customWidth="1"/>
    <col min="5136" max="5376" width="9.140625" style="836"/>
    <col min="5377" max="5377" width="41.140625" style="836" customWidth="1"/>
    <col min="5378" max="5387" width="12.140625" style="836" customWidth="1"/>
    <col min="5388" max="5388" width="10.28515625" style="836" customWidth="1"/>
    <col min="5389" max="5389" width="11.28515625" style="836" customWidth="1"/>
    <col min="5390" max="5390" width="12.7109375" style="836" customWidth="1"/>
    <col min="5391" max="5391" width="14.7109375" style="836" customWidth="1"/>
    <col min="5392" max="5632" width="9.140625" style="836"/>
    <col min="5633" max="5633" width="41.140625" style="836" customWidth="1"/>
    <col min="5634" max="5643" width="12.140625" style="836" customWidth="1"/>
    <col min="5644" max="5644" width="10.28515625" style="836" customWidth="1"/>
    <col min="5645" max="5645" width="11.28515625" style="836" customWidth="1"/>
    <col min="5646" max="5646" width="12.7109375" style="836" customWidth="1"/>
    <col min="5647" max="5647" width="14.7109375" style="836" customWidth="1"/>
    <col min="5648" max="5888" width="9.140625" style="836"/>
    <col min="5889" max="5889" width="41.140625" style="836" customWidth="1"/>
    <col min="5890" max="5899" width="12.140625" style="836" customWidth="1"/>
    <col min="5900" max="5900" width="10.28515625" style="836" customWidth="1"/>
    <col min="5901" max="5901" width="11.28515625" style="836" customWidth="1"/>
    <col min="5902" max="5902" width="12.7109375" style="836" customWidth="1"/>
    <col min="5903" max="5903" width="14.7109375" style="836" customWidth="1"/>
    <col min="5904" max="6144" width="9.140625" style="836"/>
    <col min="6145" max="6145" width="41.140625" style="836" customWidth="1"/>
    <col min="6146" max="6155" width="12.140625" style="836" customWidth="1"/>
    <col min="6156" max="6156" width="10.28515625" style="836" customWidth="1"/>
    <col min="6157" max="6157" width="11.28515625" style="836" customWidth="1"/>
    <col min="6158" max="6158" width="12.7109375" style="836" customWidth="1"/>
    <col min="6159" max="6159" width="14.7109375" style="836" customWidth="1"/>
    <col min="6160" max="6400" width="9.140625" style="836"/>
    <col min="6401" max="6401" width="41.140625" style="836" customWidth="1"/>
    <col min="6402" max="6411" width="12.140625" style="836" customWidth="1"/>
    <col min="6412" max="6412" width="10.28515625" style="836" customWidth="1"/>
    <col min="6413" max="6413" width="11.28515625" style="836" customWidth="1"/>
    <col min="6414" max="6414" width="12.7109375" style="836" customWidth="1"/>
    <col min="6415" max="6415" width="14.7109375" style="836" customWidth="1"/>
    <col min="6416" max="6656" width="9.140625" style="836"/>
    <col min="6657" max="6657" width="41.140625" style="836" customWidth="1"/>
    <col min="6658" max="6667" width="12.140625" style="836" customWidth="1"/>
    <col min="6668" max="6668" width="10.28515625" style="836" customWidth="1"/>
    <col min="6669" max="6669" width="11.28515625" style="836" customWidth="1"/>
    <col min="6670" max="6670" width="12.7109375" style="836" customWidth="1"/>
    <col min="6671" max="6671" width="14.7109375" style="836" customWidth="1"/>
    <col min="6672" max="6912" width="9.140625" style="836"/>
    <col min="6913" max="6913" width="41.140625" style="836" customWidth="1"/>
    <col min="6914" max="6923" width="12.140625" style="836" customWidth="1"/>
    <col min="6924" max="6924" width="10.28515625" style="836" customWidth="1"/>
    <col min="6925" max="6925" width="11.28515625" style="836" customWidth="1"/>
    <col min="6926" max="6926" width="12.7109375" style="836" customWidth="1"/>
    <col min="6927" max="6927" width="14.7109375" style="836" customWidth="1"/>
    <col min="6928" max="7168" width="9.140625" style="836"/>
    <col min="7169" max="7169" width="41.140625" style="836" customWidth="1"/>
    <col min="7170" max="7179" width="12.140625" style="836" customWidth="1"/>
    <col min="7180" max="7180" width="10.28515625" style="836" customWidth="1"/>
    <col min="7181" max="7181" width="11.28515625" style="836" customWidth="1"/>
    <col min="7182" max="7182" width="12.7109375" style="836" customWidth="1"/>
    <col min="7183" max="7183" width="14.7109375" style="836" customWidth="1"/>
    <col min="7184" max="7424" width="9.140625" style="836"/>
    <col min="7425" max="7425" width="41.140625" style="836" customWidth="1"/>
    <col min="7426" max="7435" width="12.140625" style="836" customWidth="1"/>
    <col min="7436" max="7436" width="10.28515625" style="836" customWidth="1"/>
    <col min="7437" max="7437" width="11.28515625" style="836" customWidth="1"/>
    <col min="7438" max="7438" width="12.7109375" style="836" customWidth="1"/>
    <col min="7439" max="7439" width="14.7109375" style="836" customWidth="1"/>
    <col min="7440" max="7680" width="9.140625" style="836"/>
    <col min="7681" max="7681" width="41.140625" style="836" customWidth="1"/>
    <col min="7682" max="7691" width="12.140625" style="836" customWidth="1"/>
    <col min="7692" max="7692" width="10.28515625" style="836" customWidth="1"/>
    <col min="7693" max="7693" width="11.28515625" style="836" customWidth="1"/>
    <col min="7694" max="7694" width="12.7109375" style="836" customWidth="1"/>
    <col min="7695" max="7695" width="14.7109375" style="836" customWidth="1"/>
    <col min="7696" max="7936" width="9.140625" style="836"/>
    <col min="7937" max="7937" width="41.140625" style="836" customWidth="1"/>
    <col min="7938" max="7947" width="12.140625" style="836" customWidth="1"/>
    <col min="7948" max="7948" width="10.28515625" style="836" customWidth="1"/>
    <col min="7949" max="7949" width="11.28515625" style="836" customWidth="1"/>
    <col min="7950" max="7950" width="12.7109375" style="836" customWidth="1"/>
    <col min="7951" max="7951" width="14.7109375" style="836" customWidth="1"/>
    <col min="7952" max="8192" width="9.140625" style="836"/>
    <col min="8193" max="8193" width="41.140625" style="836" customWidth="1"/>
    <col min="8194" max="8203" width="12.140625" style="836" customWidth="1"/>
    <col min="8204" max="8204" width="10.28515625" style="836" customWidth="1"/>
    <col min="8205" max="8205" width="11.28515625" style="836" customWidth="1"/>
    <col min="8206" max="8206" width="12.7109375" style="836" customWidth="1"/>
    <col min="8207" max="8207" width="14.7109375" style="836" customWidth="1"/>
    <col min="8208" max="8448" width="9.140625" style="836"/>
    <col min="8449" max="8449" width="41.140625" style="836" customWidth="1"/>
    <col min="8450" max="8459" width="12.140625" style="836" customWidth="1"/>
    <col min="8460" max="8460" width="10.28515625" style="836" customWidth="1"/>
    <col min="8461" max="8461" width="11.28515625" style="836" customWidth="1"/>
    <col min="8462" max="8462" width="12.7109375" style="836" customWidth="1"/>
    <col min="8463" max="8463" width="14.7109375" style="836" customWidth="1"/>
    <col min="8464" max="8704" width="9.140625" style="836"/>
    <col min="8705" max="8705" width="41.140625" style="836" customWidth="1"/>
    <col min="8706" max="8715" width="12.140625" style="836" customWidth="1"/>
    <col min="8716" max="8716" width="10.28515625" style="836" customWidth="1"/>
    <col min="8717" max="8717" width="11.28515625" style="836" customWidth="1"/>
    <col min="8718" max="8718" width="12.7109375" style="836" customWidth="1"/>
    <col min="8719" max="8719" width="14.7109375" style="836" customWidth="1"/>
    <col min="8720" max="8960" width="9.140625" style="836"/>
    <col min="8961" max="8961" width="41.140625" style="836" customWidth="1"/>
    <col min="8962" max="8971" width="12.140625" style="836" customWidth="1"/>
    <col min="8972" max="8972" width="10.28515625" style="836" customWidth="1"/>
    <col min="8973" max="8973" width="11.28515625" style="836" customWidth="1"/>
    <col min="8974" max="8974" width="12.7109375" style="836" customWidth="1"/>
    <col min="8975" max="8975" width="14.7109375" style="836" customWidth="1"/>
    <col min="8976" max="9216" width="9.140625" style="836"/>
    <col min="9217" max="9217" width="41.140625" style="836" customWidth="1"/>
    <col min="9218" max="9227" width="12.140625" style="836" customWidth="1"/>
    <col min="9228" max="9228" width="10.28515625" style="836" customWidth="1"/>
    <col min="9229" max="9229" width="11.28515625" style="836" customWidth="1"/>
    <col min="9230" max="9230" width="12.7109375" style="836" customWidth="1"/>
    <col min="9231" max="9231" width="14.7109375" style="836" customWidth="1"/>
    <col min="9232" max="9472" width="9.140625" style="836"/>
    <col min="9473" max="9473" width="41.140625" style="836" customWidth="1"/>
    <col min="9474" max="9483" width="12.140625" style="836" customWidth="1"/>
    <col min="9484" max="9484" width="10.28515625" style="836" customWidth="1"/>
    <col min="9485" max="9485" width="11.28515625" style="836" customWidth="1"/>
    <col min="9486" max="9486" width="12.7109375" style="836" customWidth="1"/>
    <col min="9487" max="9487" width="14.7109375" style="836" customWidth="1"/>
    <col min="9488" max="9728" width="9.140625" style="836"/>
    <col min="9729" max="9729" width="41.140625" style="836" customWidth="1"/>
    <col min="9730" max="9739" width="12.140625" style="836" customWidth="1"/>
    <col min="9740" max="9740" width="10.28515625" style="836" customWidth="1"/>
    <col min="9741" max="9741" width="11.28515625" style="836" customWidth="1"/>
    <col min="9742" max="9742" width="12.7109375" style="836" customWidth="1"/>
    <col min="9743" max="9743" width="14.7109375" style="836" customWidth="1"/>
    <col min="9744" max="9984" width="9.140625" style="836"/>
    <col min="9985" max="9985" width="41.140625" style="836" customWidth="1"/>
    <col min="9986" max="9995" width="12.140625" style="836" customWidth="1"/>
    <col min="9996" max="9996" width="10.28515625" style="836" customWidth="1"/>
    <col min="9997" max="9997" width="11.28515625" style="836" customWidth="1"/>
    <col min="9998" max="9998" width="12.7109375" style="836" customWidth="1"/>
    <col min="9999" max="9999" width="14.7109375" style="836" customWidth="1"/>
    <col min="10000" max="10240" width="9.140625" style="836"/>
    <col min="10241" max="10241" width="41.140625" style="836" customWidth="1"/>
    <col min="10242" max="10251" width="12.140625" style="836" customWidth="1"/>
    <col min="10252" max="10252" width="10.28515625" style="836" customWidth="1"/>
    <col min="10253" max="10253" width="11.28515625" style="836" customWidth="1"/>
    <col min="10254" max="10254" width="12.7109375" style="836" customWidth="1"/>
    <col min="10255" max="10255" width="14.7109375" style="836" customWidth="1"/>
    <col min="10256" max="10496" width="9.140625" style="836"/>
    <col min="10497" max="10497" width="41.140625" style="836" customWidth="1"/>
    <col min="10498" max="10507" width="12.140625" style="836" customWidth="1"/>
    <col min="10508" max="10508" width="10.28515625" style="836" customWidth="1"/>
    <col min="10509" max="10509" width="11.28515625" style="836" customWidth="1"/>
    <col min="10510" max="10510" width="12.7109375" style="836" customWidth="1"/>
    <col min="10511" max="10511" width="14.7109375" style="836" customWidth="1"/>
    <col min="10512" max="10752" width="9.140625" style="836"/>
    <col min="10753" max="10753" width="41.140625" style="836" customWidth="1"/>
    <col min="10754" max="10763" width="12.140625" style="836" customWidth="1"/>
    <col min="10764" max="10764" width="10.28515625" style="836" customWidth="1"/>
    <col min="10765" max="10765" width="11.28515625" style="836" customWidth="1"/>
    <col min="10766" max="10766" width="12.7109375" style="836" customWidth="1"/>
    <col min="10767" max="10767" width="14.7109375" style="836" customWidth="1"/>
    <col min="10768" max="11008" width="9.140625" style="836"/>
    <col min="11009" max="11009" width="41.140625" style="836" customWidth="1"/>
    <col min="11010" max="11019" width="12.140625" style="836" customWidth="1"/>
    <col min="11020" max="11020" width="10.28515625" style="836" customWidth="1"/>
    <col min="11021" max="11021" width="11.28515625" style="836" customWidth="1"/>
    <col min="11022" max="11022" width="12.7109375" style="836" customWidth="1"/>
    <col min="11023" max="11023" width="14.7109375" style="836" customWidth="1"/>
    <col min="11024" max="11264" width="9.140625" style="836"/>
    <col min="11265" max="11265" width="41.140625" style="836" customWidth="1"/>
    <col min="11266" max="11275" width="12.140625" style="836" customWidth="1"/>
    <col min="11276" max="11276" width="10.28515625" style="836" customWidth="1"/>
    <col min="11277" max="11277" width="11.28515625" style="836" customWidth="1"/>
    <col min="11278" max="11278" width="12.7109375" style="836" customWidth="1"/>
    <col min="11279" max="11279" width="14.7109375" style="836" customWidth="1"/>
    <col min="11280" max="11520" width="9.140625" style="836"/>
    <col min="11521" max="11521" width="41.140625" style="836" customWidth="1"/>
    <col min="11522" max="11531" width="12.140625" style="836" customWidth="1"/>
    <col min="11532" max="11532" width="10.28515625" style="836" customWidth="1"/>
    <col min="11533" max="11533" width="11.28515625" style="836" customWidth="1"/>
    <col min="11534" max="11534" width="12.7109375" style="836" customWidth="1"/>
    <col min="11535" max="11535" width="14.7109375" style="836" customWidth="1"/>
    <col min="11536" max="11776" width="9.140625" style="836"/>
    <col min="11777" max="11777" width="41.140625" style="836" customWidth="1"/>
    <col min="11778" max="11787" width="12.140625" style="836" customWidth="1"/>
    <col min="11788" max="11788" width="10.28515625" style="836" customWidth="1"/>
    <col min="11789" max="11789" width="11.28515625" style="836" customWidth="1"/>
    <col min="11790" max="11790" width="12.7109375" style="836" customWidth="1"/>
    <col min="11791" max="11791" width="14.7109375" style="836" customWidth="1"/>
    <col min="11792" max="12032" width="9.140625" style="836"/>
    <col min="12033" max="12033" width="41.140625" style="836" customWidth="1"/>
    <col min="12034" max="12043" width="12.140625" style="836" customWidth="1"/>
    <col min="12044" max="12044" width="10.28515625" style="836" customWidth="1"/>
    <col min="12045" max="12045" width="11.28515625" style="836" customWidth="1"/>
    <col min="12046" max="12046" width="12.7109375" style="836" customWidth="1"/>
    <col min="12047" max="12047" width="14.7109375" style="836" customWidth="1"/>
    <col min="12048" max="12288" width="9.140625" style="836"/>
    <col min="12289" max="12289" width="41.140625" style="836" customWidth="1"/>
    <col min="12290" max="12299" width="12.140625" style="836" customWidth="1"/>
    <col min="12300" max="12300" width="10.28515625" style="836" customWidth="1"/>
    <col min="12301" max="12301" width="11.28515625" style="836" customWidth="1"/>
    <col min="12302" max="12302" width="12.7109375" style="836" customWidth="1"/>
    <col min="12303" max="12303" width="14.7109375" style="836" customWidth="1"/>
    <col min="12304" max="12544" width="9.140625" style="836"/>
    <col min="12545" max="12545" width="41.140625" style="836" customWidth="1"/>
    <col min="12546" max="12555" width="12.140625" style="836" customWidth="1"/>
    <col min="12556" max="12556" width="10.28515625" style="836" customWidth="1"/>
    <col min="12557" max="12557" width="11.28515625" style="836" customWidth="1"/>
    <col min="12558" max="12558" width="12.7109375" style="836" customWidth="1"/>
    <col min="12559" max="12559" width="14.7109375" style="836" customWidth="1"/>
    <col min="12560" max="12800" width="9.140625" style="836"/>
    <col min="12801" max="12801" width="41.140625" style="836" customWidth="1"/>
    <col min="12802" max="12811" width="12.140625" style="836" customWidth="1"/>
    <col min="12812" max="12812" width="10.28515625" style="836" customWidth="1"/>
    <col min="12813" max="12813" width="11.28515625" style="836" customWidth="1"/>
    <col min="12814" max="12814" width="12.7109375" style="836" customWidth="1"/>
    <col min="12815" max="12815" width="14.7109375" style="836" customWidth="1"/>
    <col min="12816" max="13056" width="9.140625" style="836"/>
    <col min="13057" max="13057" width="41.140625" style="836" customWidth="1"/>
    <col min="13058" max="13067" width="12.140625" style="836" customWidth="1"/>
    <col min="13068" max="13068" width="10.28515625" style="836" customWidth="1"/>
    <col min="13069" max="13069" width="11.28515625" style="836" customWidth="1"/>
    <col min="13070" max="13070" width="12.7109375" style="836" customWidth="1"/>
    <col min="13071" max="13071" width="14.7109375" style="836" customWidth="1"/>
    <col min="13072" max="13312" width="9.140625" style="836"/>
    <col min="13313" max="13313" width="41.140625" style="836" customWidth="1"/>
    <col min="13314" max="13323" width="12.140625" style="836" customWidth="1"/>
    <col min="13324" max="13324" width="10.28515625" style="836" customWidth="1"/>
    <col min="13325" max="13325" width="11.28515625" style="836" customWidth="1"/>
    <col min="13326" max="13326" width="12.7109375" style="836" customWidth="1"/>
    <col min="13327" max="13327" width="14.7109375" style="836" customWidth="1"/>
    <col min="13328" max="13568" width="9.140625" style="836"/>
    <col min="13569" max="13569" width="41.140625" style="836" customWidth="1"/>
    <col min="13570" max="13579" width="12.140625" style="836" customWidth="1"/>
    <col min="13580" max="13580" width="10.28515625" style="836" customWidth="1"/>
    <col min="13581" max="13581" width="11.28515625" style="836" customWidth="1"/>
    <col min="13582" max="13582" width="12.7109375" style="836" customWidth="1"/>
    <col min="13583" max="13583" width="14.7109375" style="836" customWidth="1"/>
    <col min="13584" max="13824" width="9.140625" style="836"/>
    <col min="13825" max="13825" width="41.140625" style="836" customWidth="1"/>
    <col min="13826" max="13835" width="12.140625" style="836" customWidth="1"/>
    <col min="13836" max="13836" width="10.28515625" style="836" customWidth="1"/>
    <col min="13837" max="13837" width="11.28515625" style="836" customWidth="1"/>
    <col min="13838" max="13838" width="12.7109375" style="836" customWidth="1"/>
    <col min="13839" max="13839" width="14.7109375" style="836" customWidth="1"/>
    <col min="13840" max="14080" width="9.140625" style="836"/>
    <col min="14081" max="14081" width="41.140625" style="836" customWidth="1"/>
    <col min="14082" max="14091" width="12.140625" style="836" customWidth="1"/>
    <col min="14092" max="14092" width="10.28515625" style="836" customWidth="1"/>
    <col min="14093" max="14093" width="11.28515625" style="836" customWidth="1"/>
    <col min="14094" max="14094" width="12.7109375" style="836" customWidth="1"/>
    <col min="14095" max="14095" width="14.7109375" style="836" customWidth="1"/>
    <col min="14096" max="14336" width="9.140625" style="836"/>
    <col min="14337" max="14337" width="41.140625" style="836" customWidth="1"/>
    <col min="14338" max="14347" width="12.140625" style="836" customWidth="1"/>
    <col min="14348" max="14348" width="10.28515625" style="836" customWidth="1"/>
    <col min="14349" max="14349" width="11.28515625" style="836" customWidth="1"/>
    <col min="14350" max="14350" width="12.7109375" style="836" customWidth="1"/>
    <col min="14351" max="14351" width="14.7109375" style="836" customWidth="1"/>
    <col min="14352" max="14592" width="9.140625" style="836"/>
    <col min="14593" max="14593" width="41.140625" style="836" customWidth="1"/>
    <col min="14594" max="14603" width="12.140625" style="836" customWidth="1"/>
    <col min="14604" max="14604" width="10.28515625" style="836" customWidth="1"/>
    <col min="14605" max="14605" width="11.28515625" style="836" customWidth="1"/>
    <col min="14606" max="14606" width="12.7109375" style="836" customWidth="1"/>
    <col min="14607" max="14607" width="14.7109375" style="836" customWidth="1"/>
    <col min="14608" max="14848" width="9.140625" style="836"/>
    <col min="14849" max="14849" width="41.140625" style="836" customWidth="1"/>
    <col min="14850" max="14859" width="12.140625" style="836" customWidth="1"/>
    <col min="14860" max="14860" width="10.28515625" style="836" customWidth="1"/>
    <col min="14861" max="14861" width="11.28515625" style="836" customWidth="1"/>
    <col min="14862" max="14862" width="12.7109375" style="836" customWidth="1"/>
    <col min="14863" max="14863" width="14.7109375" style="836" customWidth="1"/>
    <col min="14864" max="15104" width="9.140625" style="836"/>
    <col min="15105" max="15105" width="41.140625" style="836" customWidth="1"/>
    <col min="15106" max="15115" width="12.140625" style="836" customWidth="1"/>
    <col min="15116" max="15116" width="10.28515625" style="836" customWidth="1"/>
    <col min="15117" max="15117" width="11.28515625" style="836" customWidth="1"/>
    <col min="15118" max="15118" width="12.7109375" style="836" customWidth="1"/>
    <col min="15119" max="15119" width="14.7109375" style="836" customWidth="1"/>
    <col min="15120" max="15360" width="9.140625" style="836"/>
    <col min="15361" max="15361" width="41.140625" style="836" customWidth="1"/>
    <col min="15362" max="15371" width="12.140625" style="836" customWidth="1"/>
    <col min="15372" max="15372" width="10.28515625" style="836" customWidth="1"/>
    <col min="15373" max="15373" width="11.28515625" style="836" customWidth="1"/>
    <col min="15374" max="15374" width="12.7109375" style="836" customWidth="1"/>
    <col min="15375" max="15375" width="14.7109375" style="836" customWidth="1"/>
    <col min="15376" max="15616" width="9.140625" style="836"/>
    <col min="15617" max="15617" width="41.140625" style="836" customWidth="1"/>
    <col min="15618" max="15627" width="12.140625" style="836" customWidth="1"/>
    <col min="15628" max="15628" width="10.28515625" style="836" customWidth="1"/>
    <col min="15629" max="15629" width="11.28515625" style="836" customWidth="1"/>
    <col min="15630" max="15630" width="12.7109375" style="836" customWidth="1"/>
    <col min="15631" max="15631" width="14.7109375" style="836" customWidth="1"/>
    <col min="15632" max="15872" width="9.140625" style="836"/>
    <col min="15873" max="15873" width="41.140625" style="836" customWidth="1"/>
    <col min="15874" max="15883" width="12.140625" style="836" customWidth="1"/>
    <col min="15884" max="15884" width="10.28515625" style="836" customWidth="1"/>
    <col min="15885" max="15885" width="11.28515625" style="836" customWidth="1"/>
    <col min="15886" max="15886" width="12.7109375" style="836" customWidth="1"/>
    <col min="15887" max="15887" width="14.7109375" style="836" customWidth="1"/>
    <col min="15888" max="16128" width="9.140625" style="836"/>
    <col min="16129" max="16129" width="41.140625" style="836" customWidth="1"/>
    <col min="16130" max="16139" width="12.140625" style="836" customWidth="1"/>
    <col min="16140" max="16140" width="10.28515625" style="836" customWidth="1"/>
    <col min="16141" max="16141" width="11.28515625" style="836" customWidth="1"/>
    <col min="16142" max="16142" width="12.7109375" style="836" customWidth="1"/>
    <col min="16143" max="16143" width="14.7109375" style="836" customWidth="1"/>
    <col min="16144" max="16384" width="9.140625" style="836"/>
  </cols>
  <sheetData>
    <row r="1" spans="1:15" ht="15.75" x14ac:dyDescent="0.2">
      <c r="A1" s="1523" t="s">
        <v>533</v>
      </c>
      <c r="B1" s="1523"/>
      <c r="C1" s="1523"/>
      <c r="D1" s="1523"/>
      <c r="E1" s="1523"/>
      <c r="F1" s="1523"/>
      <c r="G1" s="1523"/>
      <c r="H1" s="1523"/>
      <c r="I1" s="1523"/>
      <c r="J1" s="1523"/>
      <c r="K1" s="835"/>
    </row>
    <row r="2" spans="1:15" ht="24" x14ac:dyDescent="0.2">
      <c r="A2" s="837"/>
      <c r="B2" s="838">
        <v>2010</v>
      </c>
      <c r="C2" s="838">
        <v>2011</v>
      </c>
      <c r="D2" s="838">
        <v>2012</v>
      </c>
      <c r="E2" s="838">
        <v>2013</v>
      </c>
      <c r="F2" s="838">
        <v>2014</v>
      </c>
      <c r="G2" s="838">
        <v>2015</v>
      </c>
      <c r="H2" s="838">
        <v>2016</v>
      </c>
      <c r="I2" s="838">
        <v>2017</v>
      </c>
      <c r="J2" s="839">
        <v>2018</v>
      </c>
      <c r="K2" s="839">
        <v>2019</v>
      </c>
      <c r="L2" s="839">
        <v>2020</v>
      </c>
      <c r="M2" s="839">
        <v>2021</v>
      </c>
      <c r="N2" s="839">
        <v>2022</v>
      </c>
      <c r="O2" s="840" t="s">
        <v>359</v>
      </c>
    </row>
    <row r="3" spans="1:15" x14ac:dyDescent="0.2">
      <c r="A3" s="789" t="s">
        <v>1</v>
      </c>
      <c r="B3" s="1524"/>
      <c r="C3" s="1524"/>
      <c r="D3" s="1524"/>
      <c r="E3" s="1524"/>
      <c r="F3" s="1524"/>
      <c r="G3" s="1524"/>
      <c r="H3" s="1524"/>
      <c r="I3" s="1524"/>
      <c r="J3" s="1524"/>
      <c r="K3" s="1524"/>
      <c r="L3" s="841"/>
      <c r="M3" s="841"/>
      <c r="N3" s="841"/>
      <c r="O3" s="842"/>
    </row>
    <row r="4" spans="1:15" x14ac:dyDescent="0.2">
      <c r="A4" s="843" t="s">
        <v>206</v>
      </c>
      <c r="B4" s="697"/>
      <c r="C4" s="697"/>
      <c r="D4" s="697"/>
      <c r="E4" s="697"/>
      <c r="F4" s="697"/>
      <c r="G4" s="697"/>
      <c r="H4" s="697"/>
      <c r="I4" s="697"/>
      <c r="J4" s="697"/>
      <c r="K4" s="844"/>
      <c r="L4" s="844"/>
      <c r="M4" s="844"/>
      <c r="N4" s="845"/>
      <c r="O4" s="846"/>
    </row>
    <row r="5" spans="1:15" x14ac:dyDescent="0.2">
      <c r="A5" s="843" t="s">
        <v>46</v>
      </c>
      <c r="B5" s="697">
        <v>19.3</v>
      </c>
      <c r="C5" s="697">
        <v>19.2</v>
      </c>
      <c r="D5" s="697">
        <v>19.2</v>
      </c>
      <c r="E5" s="697">
        <v>19.2</v>
      </c>
      <c r="F5" s="697">
        <v>19.100000000000001</v>
      </c>
      <c r="G5" s="697">
        <v>18.899999999999999</v>
      </c>
      <c r="H5" s="697">
        <v>18.5</v>
      </c>
      <c r="I5" s="697">
        <v>18.399999999999999</v>
      </c>
      <c r="J5" s="697">
        <v>18.399999999999999</v>
      </c>
      <c r="K5" s="844">
        <v>18.600000000000001</v>
      </c>
      <c r="L5" s="844">
        <v>18.7</v>
      </c>
      <c r="M5" s="844">
        <v>18.7</v>
      </c>
      <c r="N5" s="844">
        <v>17.399999999999999</v>
      </c>
      <c r="O5" s="1474">
        <v>17.3</v>
      </c>
    </row>
    <row r="6" spans="1:15" x14ac:dyDescent="0.2">
      <c r="A6" s="843" t="s">
        <v>5</v>
      </c>
      <c r="B6" s="765">
        <v>99.5</v>
      </c>
      <c r="C6" s="765">
        <v>99.9</v>
      </c>
      <c r="D6" s="765">
        <v>99.6</v>
      </c>
      <c r="E6" s="765">
        <v>100</v>
      </c>
      <c r="F6" s="765">
        <v>99.7</v>
      </c>
      <c r="G6" s="765">
        <v>98.9</v>
      </c>
      <c r="H6" s="765">
        <v>97.9</v>
      </c>
      <c r="I6" s="765">
        <v>99.1</v>
      </c>
      <c r="J6" s="765">
        <v>100.4</v>
      </c>
      <c r="K6" s="844">
        <v>100.9</v>
      </c>
      <c r="L6" s="844">
        <v>100.5</v>
      </c>
      <c r="M6" s="844">
        <v>100.2</v>
      </c>
      <c r="N6" s="844">
        <v>93</v>
      </c>
      <c r="O6" s="1474">
        <v>99.4</v>
      </c>
    </row>
    <row r="7" spans="1:15" x14ac:dyDescent="0.2">
      <c r="A7" s="256" t="s">
        <v>6</v>
      </c>
      <c r="B7" s="765"/>
      <c r="C7" s="765"/>
      <c r="D7" s="765"/>
      <c r="E7" s="765"/>
      <c r="F7" s="765"/>
      <c r="G7" s="765"/>
      <c r="H7" s="765"/>
      <c r="I7" s="765"/>
      <c r="J7" s="765"/>
      <c r="K7" s="844"/>
      <c r="L7" s="844"/>
      <c r="M7" s="844"/>
      <c r="N7" s="844"/>
      <c r="O7" s="846"/>
    </row>
    <row r="8" spans="1:15" x14ac:dyDescent="0.2">
      <c r="A8" s="843" t="s">
        <v>268</v>
      </c>
      <c r="B8" s="697">
        <v>389</v>
      </c>
      <c r="C8" s="697">
        <v>450</v>
      </c>
      <c r="D8" s="697">
        <v>381</v>
      </c>
      <c r="E8" s="697">
        <v>386</v>
      </c>
      <c r="F8" s="697">
        <v>386</v>
      </c>
      <c r="G8" s="697">
        <v>371</v>
      </c>
      <c r="H8" s="697">
        <v>368</v>
      </c>
      <c r="I8" s="697">
        <v>334</v>
      </c>
      <c r="J8" s="697">
        <v>365</v>
      </c>
      <c r="K8" s="847">
        <v>383</v>
      </c>
      <c r="L8" s="847">
        <v>428</v>
      </c>
      <c r="M8" s="847">
        <v>401</v>
      </c>
      <c r="N8" s="847">
        <v>370</v>
      </c>
      <c r="O8" s="1474">
        <v>351</v>
      </c>
    </row>
    <row r="9" spans="1:15" ht="18" customHeight="1" x14ac:dyDescent="0.2">
      <c r="A9" s="843" t="s">
        <v>9</v>
      </c>
      <c r="B9" s="847">
        <v>20.16</v>
      </c>
      <c r="C9" s="847">
        <v>23.38</v>
      </c>
      <c r="D9" s="847">
        <v>19.84</v>
      </c>
      <c r="E9" s="847">
        <v>20.14</v>
      </c>
      <c r="F9" s="847">
        <v>20.170000000000002</v>
      </c>
      <c r="G9" s="847">
        <v>19.52</v>
      </c>
      <c r="H9" s="847">
        <v>19.670000000000002</v>
      </c>
      <c r="I9" s="847">
        <v>18.12</v>
      </c>
      <c r="J9" s="847">
        <v>19.84</v>
      </c>
      <c r="K9" s="847">
        <v>20.69</v>
      </c>
      <c r="L9" s="847">
        <v>22.98</v>
      </c>
      <c r="M9" s="847">
        <v>21.47</v>
      </c>
      <c r="N9" s="847">
        <v>21.23</v>
      </c>
      <c r="O9" s="1474">
        <v>20.21</v>
      </c>
    </row>
    <row r="10" spans="1:15" ht="12.75" customHeight="1" x14ac:dyDescent="0.2">
      <c r="A10" s="256" t="s">
        <v>10</v>
      </c>
      <c r="B10" s="697"/>
      <c r="C10" s="697"/>
      <c r="D10" s="697"/>
      <c r="E10" s="697"/>
      <c r="F10" s="697"/>
      <c r="G10" s="697"/>
      <c r="H10" s="697"/>
      <c r="I10" s="697"/>
      <c r="J10" s="697"/>
      <c r="K10" s="847"/>
      <c r="L10" s="847"/>
      <c r="M10" s="847"/>
      <c r="N10" s="847"/>
      <c r="O10" s="846"/>
    </row>
    <row r="11" spans="1:15" x14ac:dyDescent="0.2">
      <c r="A11" s="843" t="s">
        <v>269</v>
      </c>
      <c r="B11" s="697">
        <v>205</v>
      </c>
      <c r="C11" s="697">
        <v>189</v>
      </c>
      <c r="D11" s="697">
        <v>176</v>
      </c>
      <c r="E11" s="697">
        <v>134</v>
      </c>
      <c r="F11" s="697">
        <v>147</v>
      </c>
      <c r="G11" s="697">
        <v>148</v>
      </c>
      <c r="H11" s="697">
        <v>153</v>
      </c>
      <c r="I11" s="697">
        <v>128</v>
      </c>
      <c r="J11" s="697">
        <v>126</v>
      </c>
      <c r="K11" s="847">
        <v>109</v>
      </c>
      <c r="L11" s="847">
        <v>169</v>
      </c>
      <c r="M11" s="847">
        <v>164</v>
      </c>
      <c r="N11" s="847">
        <v>133</v>
      </c>
      <c r="O11" s="1474">
        <v>138</v>
      </c>
    </row>
    <row r="12" spans="1:15" x14ac:dyDescent="0.2">
      <c r="A12" s="843" t="s">
        <v>12</v>
      </c>
      <c r="B12" s="847">
        <v>10.62</v>
      </c>
      <c r="C12" s="847">
        <v>9.82</v>
      </c>
      <c r="D12" s="847">
        <v>9.16</v>
      </c>
      <c r="E12" s="847">
        <v>6.99</v>
      </c>
      <c r="F12" s="847">
        <v>7.68</v>
      </c>
      <c r="G12" s="847">
        <v>7.79</v>
      </c>
      <c r="H12" s="847">
        <v>8.18</v>
      </c>
      <c r="I12" s="847">
        <v>6.94</v>
      </c>
      <c r="J12" s="847">
        <v>6.85</v>
      </c>
      <c r="K12" s="847">
        <v>5.89</v>
      </c>
      <c r="L12" s="847">
        <v>9.08</v>
      </c>
      <c r="M12" s="847">
        <v>8.7799999999999994</v>
      </c>
      <c r="N12" s="847">
        <v>7.63</v>
      </c>
      <c r="O12" s="1474">
        <v>7.95</v>
      </c>
    </row>
    <row r="13" spans="1:15" ht="22.5" x14ac:dyDescent="0.2">
      <c r="A13" s="843" t="s">
        <v>13</v>
      </c>
      <c r="B13" s="847">
        <v>25.63</v>
      </c>
      <c r="C13" s="847">
        <v>8.89</v>
      </c>
      <c r="D13" s="847">
        <v>18.37</v>
      </c>
      <c r="E13" s="847">
        <v>7.77</v>
      </c>
      <c r="F13" s="847">
        <v>12.95</v>
      </c>
      <c r="G13" s="847">
        <v>5.39</v>
      </c>
      <c r="H13" s="847">
        <v>13.59</v>
      </c>
      <c r="I13" s="847">
        <v>8.98</v>
      </c>
      <c r="J13" s="847">
        <v>5.48</v>
      </c>
      <c r="K13" s="847">
        <v>5.22</v>
      </c>
      <c r="L13" s="847">
        <v>14.66</v>
      </c>
      <c r="M13" s="847">
        <v>7.48</v>
      </c>
      <c r="N13" s="847">
        <v>13.51</v>
      </c>
      <c r="O13" s="1474">
        <v>5.7</v>
      </c>
    </row>
    <row r="14" spans="1:15" x14ac:dyDescent="0.2">
      <c r="A14" s="843" t="s">
        <v>209</v>
      </c>
      <c r="B14" s="847"/>
      <c r="C14" s="847"/>
      <c r="D14" s="847"/>
      <c r="E14" s="847"/>
      <c r="F14" s="847"/>
      <c r="G14" s="847"/>
      <c r="H14" s="847"/>
      <c r="I14" s="847"/>
      <c r="J14" s="847"/>
      <c r="K14" s="847"/>
      <c r="L14" s="847"/>
      <c r="M14" s="847"/>
      <c r="N14" s="847"/>
      <c r="O14" s="846"/>
    </row>
    <row r="15" spans="1:15" x14ac:dyDescent="0.2">
      <c r="A15" s="843" t="s">
        <v>16</v>
      </c>
      <c r="B15" s="697">
        <v>184</v>
      </c>
      <c r="C15" s="697">
        <v>261</v>
      </c>
      <c r="D15" s="697">
        <v>205</v>
      </c>
      <c r="E15" s="697">
        <v>252</v>
      </c>
      <c r="F15" s="697">
        <v>239</v>
      </c>
      <c r="G15" s="697">
        <v>223</v>
      </c>
      <c r="H15" s="697">
        <v>215</v>
      </c>
      <c r="I15" s="697">
        <v>206</v>
      </c>
      <c r="J15" s="697">
        <v>239</v>
      </c>
      <c r="K15" s="848">
        <v>274</v>
      </c>
      <c r="L15" s="848">
        <v>259</v>
      </c>
      <c r="M15" s="848">
        <v>237</v>
      </c>
      <c r="N15" s="848">
        <v>237</v>
      </c>
      <c r="O15" s="1474">
        <v>213</v>
      </c>
    </row>
    <row r="16" spans="1:15" x14ac:dyDescent="0.2">
      <c r="A16" s="843" t="s">
        <v>17</v>
      </c>
      <c r="B16" s="848">
        <v>9.5399999999999991</v>
      </c>
      <c r="C16" s="848">
        <v>13.56</v>
      </c>
      <c r="D16" s="848">
        <v>10.67</v>
      </c>
      <c r="E16" s="848">
        <v>13.15</v>
      </c>
      <c r="F16" s="848">
        <v>12.49</v>
      </c>
      <c r="G16" s="848">
        <v>11.73</v>
      </c>
      <c r="H16" s="848">
        <v>11.49</v>
      </c>
      <c r="I16" s="848">
        <v>11.18</v>
      </c>
      <c r="J16" s="848">
        <v>12.99</v>
      </c>
      <c r="K16" s="848">
        <v>14.8</v>
      </c>
      <c r="L16" s="848">
        <v>13.91</v>
      </c>
      <c r="M16" s="848">
        <v>12.69</v>
      </c>
      <c r="N16" s="848">
        <v>13.6</v>
      </c>
      <c r="O16" s="1474">
        <v>12.26</v>
      </c>
    </row>
    <row r="17" spans="1:15" x14ac:dyDescent="0.2">
      <c r="A17" s="843" t="s">
        <v>210</v>
      </c>
      <c r="B17" s="848">
        <v>9.07</v>
      </c>
      <c r="C17" s="848">
        <v>12.26</v>
      </c>
      <c r="D17" s="848">
        <v>10.050000000000001</v>
      </c>
      <c r="E17" s="848">
        <v>9.6999999999999993</v>
      </c>
      <c r="F17" s="848">
        <v>8.6199999999999992</v>
      </c>
      <c r="G17" s="848">
        <v>7</v>
      </c>
      <c r="H17" s="848">
        <v>7.22</v>
      </c>
      <c r="I17" s="848">
        <v>6.4</v>
      </c>
      <c r="J17" s="848">
        <v>7.99</v>
      </c>
      <c r="K17" s="848">
        <v>6</v>
      </c>
      <c r="L17" s="848">
        <v>7.52</v>
      </c>
      <c r="M17" s="848">
        <v>6.26</v>
      </c>
      <c r="N17" s="848">
        <v>8.2100000000000009</v>
      </c>
      <c r="O17" s="1474">
        <v>6.74</v>
      </c>
    </row>
    <row r="18" spans="1:15" x14ac:dyDescent="0.2">
      <c r="A18" s="843" t="s">
        <v>270</v>
      </c>
      <c r="B18" s="697">
        <v>175</v>
      </c>
      <c r="C18" s="697">
        <v>236</v>
      </c>
      <c r="D18" s="697">
        <v>193</v>
      </c>
      <c r="E18" s="697">
        <v>186</v>
      </c>
      <c r="F18" s="697">
        <v>165</v>
      </c>
      <c r="G18" s="697">
        <v>133</v>
      </c>
      <c r="H18" s="697">
        <v>135</v>
      </c>
      <c r="I18" s="697">
        <v>118</v>
      </c>
      <c r="J18" s="697">
        <v>147</v>
      </c>
      <c r="K18" s="848">
        <v>111</v>
      </c>
      <c r="L18" s="848">
        <v>140</v>
      </c>
      <c r="M18" s="848">
        <v>117</v>
      </c>
      <c r="N18" s="848">
        <v>143</v>
      </c>
      <c r="O18" s="1474">
        <v>117</v>
      </c>
    </row>
    <row r="19" spans="1:15" x14ac:dyDescent="0.2">
      <c r="A19" s="843" t="s">
        <v>211</v>
      </c>
      <c r="B19" s="848">
        <v>1.97</v>
      </c>
      <c r="C19" s="848">
        <v>3.33</v>
      </c>
      <c r="D19" s="848">
        <v>2.71</v>
      </c>
      <c r="E19" s="848">
        <v>3.18</v>
      </c>
      <c r="F19" s="848">
        <v>3.08</v>
      </c>
      <c r="G19" s="848">
        <v>2.42</v>
      </c>
      <c r="H19" s="848">
        <v>1.87</v>
      </c>
      <c r="I19" s="848">
        <v>2.5</v>
      </c>
      <c r="J19" s="848">
        <v>3.15</v>
      </c>
      <c r="K19" s="848">
        <v>2.65</v>
      </c>
      <c r="L19" s="848">
        <v>2.9</v>
      </c>
      <c r="M19" s="848">
        <v>3.21</v>
      </c>
      <c r="N19" s="848">
        <v>2.64</v>
      </c>
      <c r="O19" s="1474">
        <v>0.75</v>
      </c>
    </row>
    <row r="20" spans="1:15" x14ac:dyDescent="0.2">
      <c r="A20" s="843" t="s">
        <v>271</v>
      </c>
      <c r="B20" s="697">
        <v>38</v>
      </c>
      <c r="C20" s="697">
        <v>64</v>
      </c>
      <c r="D20" s="697">
        <v>52</v>
      </c>
      <c r="E20" s="697">
        <v>61</v>
      </c>
      <c r="F20" s="697">
        <v>59</v>
      </c>
      <c r="G20" s="697">
        <v>46</v>
      </c>
      <c r="H20" s="697">
        <v>35</v>
      </c>
      <c r="I20" s="697">
        <v>46</v>
      </c>
      <c r="J20" s="697">
        <v>58</v>
      </c>
      <c r="K20" s="848">
        <v>49</v>
      </c>
      <c r="L20" s="848">
        <v>54</v>
      </c>
      <c r="M20" s="848">
        <v>60</v>
      </c>
      <c r="N20" s="848">
        <v>46</v>
      </c>
      <c r="O20" s="1474">
        <v>13</v>
      </c>
    </row>
    <row r="21" spans="1:15" x14ac:dyDescent="0.2">
      <c r="A21" s="843" t="s">
        <v>22</v>
      </c>
      <c r="B21" s="848"/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6"/>
    </row>
    <row r="22" spans="1:15" x14ac:dyDescent="0.2">
      <c r="A22" s="843" t="s">
        <v>23</v>
      </c>
      <c r="B22" s="697">
        <v>309</v>
      </c>
      <c r="C22" s="697">
        <v>177</v>
      </c>
      <c r="D22" s="697">
        <v>204</v>
      </c>
      <c r="E22" s="697">
        <v>206</v>
      </c>
      <c r="F22" s="697">
        <v>299</v>
      </c>
      <c r="G22" s="697">
        <v>173</v>
      </c>
      <c r="H22" s="697">
        <v>257</v>
      </c>
      <c r="I22" s="697">
        <v>440</v>
      </c>
      <c r="J22" s="697">
        <v>500</v>
      </c>
      <c r="K22" s="848">
        <v>733</v>
      </c>
      <c r="L22" s="848">
        <v>533</v>
      </c>
      <c r="M22" s="848">
        <v>387</v>
      </c>
      <c r="N22" s="848">
        <v>416</v>
      </c>
      <c r="O22" s="1474">
        <v>527</v>
      </c>
    </row>
    <row r="23" spans="1:15" x14ac:dyDescent="0.2">
      <c r="A23" s="843" t="s">
        <v>25</v>
      </c>
      <c r="B23" s="697">
        <v>581</v>
      </c>
      <c r="C23" s="697">
        <v>449</v>
      </c>
      <c r="D23" s="697">
        <v>482</v>
      </c>
      <c r="E23" s="697">
        <v>459</v>
      </c>
      <c r="F23" s="697">
        <v>596</v>
      </c>
      <c r="G23" s="697">
        <v>603</v>
      </c>
      <c r="H23" s="697">
        <v>860</v>
      </c>
      <c r="I23" s="697">
        <v>804</v>
      </c>
      <c r="J23" s="697">
        <v>659</v>
      </c>
      <c r="K23" s="848">
        <v>849</v>
      </c>
      <c r="L23" s="848">
        <v>721</v>
      </c>
      <c r="M23" s="848">
        <v>582</v>
      </c>
      <c r="N23" s="848">
        <v>671</v>
      </c>
      <c r="O23" s="1474">
        <v>846</v>
      </c>
    </row>
    <row r="24" spans="1:15" x14ac:dyDescent="0.2">
      <c r="A24" s="843" t="s">
        <v>272</v>
      </c>
      <c r="B24" s="697">
        <v>-272</v>
      </c>
      <c r="C24" s="697">
        <v>-272</v>
      </c>
      <c r="D24" s="697">
        <v>-278</v>
      </c>
      <c r="E24" s="697">
        <v>-253</v>
      </c>
      <c r="F24" s="697">
        <v>-297</v>
      </c>
      <c r="G24" s="697">
        <v>-430</v>
      </c>
      <c r="H24" s="697">
        <v>-603</v>
      </c>
      <c r="I24" s="697">
        <v>-364</v>
      </c>
      <c r="J24" s="697">
        <v>-159</v>
      </c>
      <c r="K24" s="848">
        <v>-116</v>
      </c>
      <c r="L24" s="848">
        <v>-188</v>
      </c>
      <c r="M24" s="848">
        <v>-195</v>
      </c>
      <c r="N24" s="848">
        <v>-255</v>
      </c>
      <c r="O24" s="1474">
        <v>-319</v>
      </c>
    </row>
    <row r="25" spans="1:15" x14ac:dyDescent="0.2">
      <c r="A25" s="843" t="s">
        <v>273</v>
      </c>
      <c r="B25" s="848" t="s">
        <v>4</v>
      </c>
      <c r="C25" s="848">
        <v>4</v>
      </c>
      <c r="D25" s="848">
        <v>4</v>
      </c>
      <c r="E25" s="848">
        <v>2</v>
      </c>
      <c r="F25" s="848">
        <v>1</v>
      </c>
      <c r="G25" s="848">
        <v>2</v>
      </c>
      <c r="H25" s="848">
        <v>1</v>
      </c>
      <c r="I25" s="848">
        <v>1</v>
      </c>
      <c r="J25" s="848">
        <v>1</v>
      </c>
      <c r="K25" s="848">
        <v>2</v>
      </c>
      <c r="L25" s="848">
        <v>2</v>
      </c>
      <c r="M25" s="848">
        <v>2</v>
      </c>
      <c r="N25" s="848">
        <v>2</v>
      </c>
      <c r="O25" s="1475" t="s">
        <v>8</v>
      </c>
    </row>
    <row r="26" spans="1:15" x14ac:dyDescent="0.2">
      <c r="A26" s="843" t="s">
        <v>362</v>
      </c>
      <c r="B26" s="848" t="s">
        <v>4</v>
      </c>
      <c r="C26" s="848">
        <v>109</v>
      </c>
      <c r="D26" s="848">
        <v>109</v>
      </c>
      <c r="E26" s="848">
        <v>76</v>
      </c>
      <c r="F26" s="848">
        <v>76</v>
      </c>
      <c r="G26" s="848">
        <v>61</v>
      </c>
      <c r="H26" s="848">
        <v>56</v>
      </c>
      <c r="I26" s="848">
        <v>50</v>
      </c>
      <c r="J26" s="848">
        <v>50</v>
      </c>
      <c r="K26" s="848">
        <v>50</v>
      </c>
      <c r="L26" s="848">
        <v>105</v>
      </c>
      <c r="M26" s="848">
        <v>105</v>
      </c>
      <c r="N26" s="848">
        <v>50</v>
      </c>
      <c r="O26" s="1475" t="s">
        <v>8</v>
      </c>
    </row>
    <row r="27" spans="1:15" ht="24" x14ac:dyDescent="0.2">
      <c r="A27" s="843" t="s">
        <v>363</v>
      </c>
      <c r="B27" s="697">
        <v>9</v>
      </c>
      <c r="C27" s="697">
        <v>10</v>
      </c>
      <c r="D27" s="697">
        <v>10</v>
      </c>
      <c r="E27" s="697">
        <v>10</v>
      </c>
      <c r="F27" s="697">
        <v>10</v>
      </c>
      <c r="G27" s="697">
        <v>10</v>
      </c>
      <c r="H27" s="697">
        <v>10</v>
      </c>
      <c r="I27" s="697">
        <v>10</v>
      </c>
      <c r="J27" s="697">
        <v>10</v>
      </c>
      <c r="K27" s="848">
        <v>9</v>
      </c>
      <c r="L27" s="848">
        <v>9</v>
      </c>
      <c r="M27" s="848">
        <v>9</v>
      </c>
      <c r="N27" s="848">
        <v>8</v>
      </c>
      <c r="O27" s="1475" t="s">
        <v>8</v>
      </c>
    </row>
    <row r="28" spans="1:15" ht="24" x14ac:dyDescent="0.2">
      <c r="A28" s="843" t="s">
        <v>364</v>
      </c>
      <c r="B28" s="697">
        <v>766</v>
      </c>
      <c r="C28" s="697">
        <v>954</v>
      </c>
      <c r="D28" s="697">
        <v>970</v>
      </c>
      <c r="E28" s="697">
        <v>969</v>
      </c>
      <c r="F28" s="697">
        <v>1015</v>
      </c>
      <c r="G28" s="697">
        <v>1040</v>
      </c>
      <c r="H28" s="697">
        <v>1040</v>
      </c>
      <c r="I28" s="697">
        <v>1040</v>
      </c>
      <c r="J28" s="697">
        <v>828</v>
      </c>
      <c r="K28" s="848">
        <v>716</v>
      </c>
      <c r="L28" s="848">
        <v>530</v>
      </c>
      <c r="M28" s="848">
        <v>689</v>
      </c>
      <c r="N28" s="848">
        <v>971</v>
      </c>
      <c r="O28" s="1475" t="s">
        <v>8</v>
      </c>
    </row>
    <row r="29" spans="1:15" ht="12.75" x14ac:dyDescent="0.2">
      <c r="A29" s="843" t="s">
        <v>365</v>
      </c>
      <c r="B29" s="697">
        <v>8</v>
      </c>
      <c r="C29" s="697">
        <v>8</v>
      </c>
      <c r="D29" s="697">
        <v>8</v>
      </c>
      <c r="E29" s="697">
        <v>8</v>
      </c>
      <c r="F29" s="697">
        <v>8</v>
      </c>
      <c r="G29" s="697">
        <v>8</v>
      </c>
      <c r="H29" s="697">
        <v>8</v>
      </c>
      <c r="I29" s="697">
        <v>8</v>
      </c>
      <c r="J29" s="697">
        <v>8</v>
      </c>
      <c r="K29" s="848">
        <v>8</v>
      </c>
      <c r="L29" s="848">
        <v>8</v>
      </c>
      <c r="M29" s="848">
        <v>8</v>
      </c>
      <c r="N29" s="848">
        <v>8</v>
      </c>
      <c r="O29" s="1474">
        <v>8</v>
      </c>
    </row>
    <row r="30" spans="1:15" ht="12.75" x14ac:dyDescent="0.2">
      <c r="A30" s="843" t="s">
        <v>366</v>
      </c>
      <c r="B30" s="697" t="s">
        <v>534</v>
      </c>
      <c r="C30" s="697" t="s">
        <v>535</v>
      </c>
      <c r="D30" s="697" t="s">
        <v>536</v>
      </c>
      <c r="E30" s="697" t="s">
        <v>537</v>
      </c>
      <c r="F30" s="697">
        <v>2902</v>
      </c>
      <c r="G30" s="697">
        <v>2880</v>
      </c>
      <c r="H30" s="697">
        <v>2923</v>
      </c>
      <c r="I30" s="697">
        <v>2926</v>
      </c>
      <c r="J30" s="697">
        <v>3068</v>
      </c>
      <c r="K30" s="848">
        <v>3118</v>
      </c>
      <c r="L30" s="848">
        <v>3194</v>
      </c>
      <c r="M30" s="848">
        <v>3230</v>
      </c>
      <c r="N30" s="848">
        <v>3350</v>
      </c>
      <c r="O30" s="1474">
        <v>3398</v>
      </c>
    </row>
    <row r="31" spans="1:15" ht="12.75" x14ac:dyDescent="0.2">
      <c r="A31" s="843" t="s">
        <v>367</v>
      </c>
      <c r="B31" s="697" t="s">
        <v>8</v>
      </c>
      <c r="C31" s="697" t="s">
        <v>8</v>
      </c>
      <c r="D31" s="697" t="s">
        <v>8</v>
      </c>
      <c r="E31" s="697">
        <v>1</v>
      </c>
      <c r="F31" s="697">
        <v>1</v>
      </c>
      <c r="G31" s="697">
        <v>1</v>
      </c>
      <c r="H31" s="697">
        <v>1</v>
      </c>
      <c r="I31" s="697">
        <v>1</v>
      </c>
      <c r="J31" s="697">
        <v>1</v>
      </c>
      <c r="K31" s="848">
        <v>1</v>
      </c>
      <c r="L31" s="848">
        <v>1</v>
      </c>
      <c r="M31" s="848">
        <v>1</v>
      </c>
      <c r="N31" s="848">
        <v>1</v>
      </c>
      <c r="O31" s="1474">
        <v>1</v>
      </c>
    </row>
    <row r="32" spans="1:15" x14ac:dyDescent="0.2">
      <c r="A32" s="843" t="s">
        <v>368</v>
      </c>
      <c r="B32" s="697" t="s">
        <v>8</v>
      </c>
      <c r="C32" s="697" t="s">
        <v>8</v>
      </c>
      <c r="D32" s="697" t="s">
        <v>8</v>
      </c>
      <c r="E32" s="697">
        <v>259</v>
      </c>
      <c r="F32" s="697">
        <v>325</v>
      </c>
      <c r="G32" s="697">
        <v>182</v>
      </c>
      <c r="H32" s="697">
        <v>160</v>
      </c>
      <c r="I32" s="697">
        <v>162</v>
      </c>
      <c r="J32" s="697">
        <v>105</v>
      </c>
      <c r="K32" s="848">
        <v>92</v>
      </c>
      <c r="L32" s="848" t="s">
        <v>114</v>
      </c>
      <c r="M32" s="848">
        <v>107</v>
      </c>
      <c r="N32" s="848">
        <v>100</v>
      </c>
      <c r="O32" s="1474">
        <v>80</v>
      </c>
    </row>
    <row r="33" spans="1:35" x14ac:dyDescent="0.2">
      <c r="A33" s="843" t="s">
        <v>37</v>
      </c>
      <c r="B33" s="697" t="s">
        <v>8</v>
      </c>
      <c r="C33" s="697" t="s">
        <v>8</v>
      </c>
      <c r="D33" s="697" t="s">
        <v>8</v>
      </c>
      <c r="E33" s="697" t="s">
        <v>8</v>
      </c>
      <c r="F33" s="697" t="s">
        <v>8</v>
      </c>
      <c r="G33" s="697" t="s">
        <v>8</v>
      </c>
      <c r="H33" s="697" t="s">
        <v>8</v>
      </c>
      <c r="I33" s="697" t="s">
        <v>8</v>
      </c>
      <c r="J33" s="697" t="s">
        <v>8</v>
      </c>
      <c r="K33" s="848" t="s">
        <v>8</v>
      </c>
      <c r="L33" s="848" t="s">
        <v>8</v>
      </c>
      <c r="M33" s="848" t="s">
        <v>8</v>
      </c>
      <c r="N33" s="848" t="s">
        <v>8</v>
      </c>
      <c r="O33" s="846"/>
    </row>
    <row r="34" spans="1:35" x14ac:dyDescent="0.2">
      <c r="A34" s="846" t="s">
        <v>462</v>
      </c>
      <c r="B34" s="697" t="s">
        <v>8</v>
      </c>
      <c r="C34" s="697" t="s">
        <v>8</v>
      </c>
      <c r="D34" s="697" t="s">
        <v>8</v>
      </c>
      <c r="E34" s="697" t="s">
        <v>8</v>
      </c>
      <c r="F34" s="697" t="s">
        <v>8</v>
      </c>
      <c r="G34" s="697" t="s">
        <v>8</v>
      </c>
      <c r="H34" s="697" t="s">
        <v>8</v>
      </c>
      <c r="I34" s="697" t="s">
        <v>8</v>
      </c>
      <c r="J34" s="697" t="s">
        <v>8</v>
      </c>
      <c r="K34" s="848" t="s">
        <v>8</v>
      </c>
      <c r="L34" s="848" t="s">
        <v>8</v>
      </c>
      <c r="M34" s="848" t="s">
        <v>8</v>
      </c>
      <c r="N34" s="848" t="s">
        <v>8</v>
      </c>
      <c r="O34" s="846"/>
    </row>
    <row r="35" spans="1:35" ht="12.75" x14ac:dyDescent="0.2">
      <c r="A35" s="843" t="s">
        <v>369</v>
      </c>
      <c r="B35" s="848">
        <v>93</v>
      </c>
      <c r="C35" s="848">
        <v>101</v>
      </c>
      <c r="D35" s="848">
        <v>120</v>
      </c>
      <c r="E35" s="848">
        <v>116</v>
      </c>
      <c r="F35" s="848">
        <v>102</v>
      </c>
      <c r="G35" s="848">
        <v>186</v>
      </c>
      <c r="H35" s="848">
        <v>117</v>
      </c>
      <c r="I35" s="848">
        <v>143</v>
      </c>
      <c r="J35" s="848">
        <v>131</v>
      </c>
      <c r="K35" s="848">
        <v>125</v>
      </c>
      <c r="L35" s="848">
        <v>55</v>
      </c>
      <c r="M35" s="848">
        <v>56</v>
      </c>
      <c r="N35" s="848" t="s">
        <v>8</v>
      </c>
      <c r="O35" s="846"/>
    </row>
    <row r="36" spans="1:35" x14ac:dyDescent="0.2">
      <c r="A36" s="843" t="s">
        <v>538</v>
      </c>
      <c r="B36" s="847"/>
      <c r="C36" s="847"/>
      <c r="D36" s="697"/>
      <c r="E36" s="697"/>
      <c r="F36" s="697"/>
      <c r="G36" s="697"/>
      <c r="H36" s="697"/>
      <c r="I36" s="697"/>
      <c r="J36" s="697"/>
      <c r="K36" s="847"/>
      <c r="L36" s="847"/>
      <c r="M36" s="847"/>
      <c r="N36" s="848"/>
      <c r="O36" s="846"/>
    </row>
    <row r="37" spans="1:35" x14ac:dyDescent="0.2">
      <c r="A37" s="843" t="s">
        <v>282</v>
      </c>
      <c r="B37" s="847">
        <v>21231</v>
      </c>
      <c r="C37" s="847">
        <v>27072</v>
      </c>
      <c r="D37" s="847">
        <v>29191</v>
      </c>
      <c r="E37" s="847">
        <v>31432</v>
      </c>
      <c r="F37" s="847">
        <v>35464</v>
      </c>
      <c r="G37" s="847">
        <v>38144</v>
      </c>
      <c r="H37" s="847">
        <v>41715</v>
      </c>
      <c r="I37" s="847">
        <v>49970</v>
      </c>
      <c r="J37" s="847">
        <v>53124</v>
      </c>
      <c r="K37" s="847">
        <v>56537</v>
      </c>
      <c r="L37" s="847">
        <v>63034</v>
      </c>
      <c r="M37" s="847">
        <v>66593</v>
      </c>
      <c r="N37" s="848" t="s">
        <v>8</v>
      </c>
      <c r="O37" s="846"/>
    </row>
    <row r="38" spans="1:35" x14ac:dyDescent="0.2">
      <c r="A38" s="843" t="s">
        <v>43</v>
      </c>
      <c r="B38" s="847">
        <v>144.09</v>
      </c>
      <c r="C38" s="847">
        <v>184.64</v>
      </c>
      <c r="D38" s="847">
        <v>195.77</v>
      </c>
      <c r="E38" s="847">
        <v>206.61</v>
      </c>
      <c r="F38" s="847">
        <v>197.91</v>
      </c>
      <c r="G38" s="847">
        <v>172.03</v>
      </c>
      <c r="H38" s="847">
        <v>121.92</v>
      </c>
      <c r="I38" s="847">
        <v>153.28</v>
      </c>
      <c r="J38" s="847">
        <v>154.11000000000001</v>
      </c>
      <c r="K38" s="847">
        <f>K37/382.87</f>
        <v>147.66630971347976</v>
      </c>
      <c r="L38" s="847">
        <v>152.62</v>
      </c>
      <c r="M38" s="847">
        <v>154.27000000000001</v>
      </c>
      <c r="N38" s="848" t="s">
        <v>8</v>
      </c>
      <c r="O38" s="846"/>
    </row>
    <row r="39" spans="1:35" x14ac:dyDescent="0.2">
      <c r="A39" s="843" t="s">
        <v>539</v>
      </c>
      <c r="B39" s="845"/>
      <c r="C39" s="845"/>
      <c r="D39" s="845"/>
      <c r="E39" s="847"/>
      <c r="F39" s="847"/>
      <c r="G39" s="847"/>
      <c r="H39" s="847"/>
      <c r="I39" s="847"/>
      <c r="J39" s="847"/>
      <c r="K39" s="847"/>
      <c r="L39" s="845"/>
      <c r="M39" s="845"/>
      <c r="N39" s="845"/>
      <c r="O39" s="846"/>
    </row>
    <row r="40" spans="1:35" x14ac:dyDescent="0.2">
      <c r="A40" s="843" t="s">
        <v>282</v>
      </c>
      <c r="B40" s="847">
        <v>12344</v>
      </c>
      <c r="C40" s="847">
        <v>16047</v>
      </c>
      <c r="D40" s="847">
        <v>17941</v>
      </c>
      <c r="E40" s="697">
        <v>19066</v>
      </c>
      <c r="F40" s="697">
        <v>21736</v>
      </c>
      <c r="G40" s="697">
        <v>23692</v>
      </c>
      <c r="H40" s="697">
        <v>25824</v>
      </c>
      <c r="I40" s="697">
        <v>31245</v>
      </c>
      <c r="J40" s="697">
        <v>33745</v>
      </c>
      <c r="K40" s="847">
        <v>36108</v>
      </c>
      <c r="L40" s="847">
        <v>40441</v>
      </c>
      <c r="M40" s="847">
        <v>43272</v>
      </c>
      <c r="N40" s="848" t="s">
        <v>8</v>
      </c>
      <c r="O40" s="846"/>
    </row>
    <row r="41" spans="1:35" x14ac:dyDescent="0.2">
      <c r="A41" s="843" t="s">
        <v>43</v>
      </c>
      <c r="B41" s="847">
        <v>83.77</v>
      </c>
      <c r="C41" s="847">
        <v>109.4</v>
      </c>
      <c r="D41" s="847">
        <v>120.3</v>
      </c>
      <c r="E41" s="847">
        <v>125.3</v>
      </c>
      <c r="F41" s="847">
        <v>121.3</v>
      </c>
      <c r="G41" s="847">
        <v>106.9</v>
      </c>
      <c r="H41" s="847">
        <v>75.5</v>
      </c>
      <c r="I41" s="847">
        <v>95.8</v>
      </c>
      <c r="J41" s="847">
        <v>97.89</v>
      </c>
      <c r="K41" s="847">
        <v>94.28</v>
      </c>
      <c r="L41" s="847">
        <v>96.76</v>
      </c>
      <c r="M41" s="847">
        <v>100.24</v>
      </c>
      <c r="N41" s="848" t="s">
        <v>8</v>
      </c>
      <c r="O41" s="846"/>
    </row>
    <row r="42" spans="1:35" x14ac:dyDescent="0.2">
      <c r="A42" s="416" t="s">
        <v>40</v>
      </c>
      <c r="B42" s="1525"/>
      <c r="C42" s="1525"/>
      <c r="D42" s="1525"/>
      <c r="E42" s="1525"/>
      <c r="F42" s="1525"/>
      <c r="G42" s="1525"/>
      <c r="H42" s="1525"/>
      <c r="I42" s="1525"/>
      <c r="J42" s="1525"/>
      <c r="K42" s="1525"/>
      <c r="L42" s="778"/>
      <c r="M42" s="778"/>
      <c r="N42" s="778"/>
      <c r="O42" s="842"/>
    </row>
    <row r="43" spans="1:35" s="850" customFormat="1" x14ac:dyDescent="0.2">
      <c r="A43" s="843" t="s">
        <v>328</v>
      </c>
      <c r="B43" s="697"/>
      <c r="C43" s="697"/>
      <c r="D43" s="697"/>
      <c r="E43" s="697"/>
      <c r="F43" s="697"/>
      <c r="G43" s="697"/>
      <c r="H43" s="697"/>
      <c r="I43" s="697"/>
      <c r="J43" s="697"/>
      <c r="K43" s="697"/>
      <c r="L43" s="697"/>
      <c r="M43" s="697"/>
      <c r="N43" s="697"/>
      <c r="O43" s="846"/>
      <c r="P43" s="849"/>
      <c r="Q43" s="849"/>
      <c r="R43" s="849"/>
      <c r="S43" s="849"/>
      <c r="T43" s="849"/>
      <c r="U43" s="849"/>
      <c r="V43" s="849"/>
      <c r="W43" s="849"/>
      <c r="X43" s="849"/>
      <c r="Y43" s="849"/>
      <c r="Z43" s="849"/>
      <c r="AA43" s="849"/>
      <c r="AB43" s="849"/>
      <c r="AC43" s="849"/>
      <c r="AD43" s="849"/>
      <c r="AE43" s="849"/>
      <c r="AF43" s="849"/>
      <c r="AG43" s="849"/>
      <c r="AH43" s="849"/>
      <c r="AI43" s="849"/>
    </row>
    <row r="44" spans="1:35" s="850" customFormat="1" x14ac:dyDescent="0.2">
      <c r="A44" s="843" t="s">
        <v>282</v>
      </c>
      <c r="B44" s="697">
        <v>13911</v>
      </c>
      <c r="C44" s="697">
        <v>16670</v>
      </c>
      <c r="D44" s="697">
        <v>17251</v>
      </c>
      <c r="E44" s="697">
        <v>18361</v>
      </c>
      <c r="F44" s="697">
        <v>18732</v>
      </c>
      <c r="G44" s="697">
        <v>19128</v>
      </c>
      <c r="H44" s="697">
        <v>21271</v>
      </c>
      <c r="I44" s="697">
        <v>22442</v>
      </c>
      <c r="J44" s="697">
        <v>24834</v>
      </c>
      <c r="K44" s="697">
        <v>26810</v>
      </c>
      <c r="L44" s="697">
        <v>29943</v>
      </c>
      <c r="M44" s="697">
        <v>37098</v>
      </c>
      <c r="N44" s="697">
        <v>43925</v>
      </c>
      <c r="O44" s="846">
        <v>49444</v>
      </c>
      <c r="P44" s="849"/>
      <c r="Q44" s="849"/>
      <c r="R44" s="849"/>
      <c r="S44" s="849"/>
      <c r="T44" s="849"/>
      <c r="U44" s="849"/>
      <c r="V44" s="849"/>
      <c r="W44" s="849"/>
      <c r="X44" s="849"/>
      <c r="Y44" s="849"/>
      <c r="Z44" s="849"/>
      <c r="AA44" s="849"/>
      <c r="AB44" s="849"/>
      <c r="AC44" s="849"/>
      <c r="AD44" s="849"/>
      <c r="AE44" s="849"/>
      <c r="AF44" s="849"/>
      <c r="AG44" s="849"/>
      <c r="AH44" s="849"/>
      <c r="AI44" s="849"/>
    </row>
    <row r="45" spans="1:35" x14ac:dyDescent="0.2">
      <c r="A45" s="416" t="s">
        <v>44</v>
      </c>
      <c r="B45" s="1525"/>
      <c r="C45" s="1525"/>
      <c r="D45" s="1525"/>
      <c r="E45" s="1525"/>
      <c r="F45" s="1525"/>
      <c r="G45" s="1525"/>
      <c r="H45" s="1525"/>
      <c r="I45" s="1525"/>
      <c r="J45" s="1525"/>
      <c r="K45" s="1525"/>
      <c r="L45" s="778"/>
      <c r="M45" s="778"/>
      <c r="N45" s="778"/>
      <c r="O45" s="842"/>
    </row>
    <row r="46" spans="1:35" ht="12.75" x14ac:dyDescent="0.2">
      <c r="A46" s="846" t="s">
        <v>540</v>
      </c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846"/>
    </row>
    <row r="47" spans="1:35" x14ac:dyDescent="0.2">
      <c r="A47" s="846" t="s">
        <v>46</v>
      </c>
      <c r="B47" s="697" t="s">
        <v>8</v>
      </c>
      <c r="C47" s="697" t="s">
        <v>8</v>
      </c>
      <c r="D47" s="697" t="s">
        <v>8</v>
      </c>
      <c r="E47" s="697" t="s">
        <v>8</v>
      </c>
      <c r="F47" s="697">
        <v>8.8000000000000007</v>
      </c>
      <c r="G47" s="697">
        <v>7.9</v>
      </c>
      <c r="H47" s="697">
        <v>8</v>
      </c>
      <c r="I47" s="697">
        <v>7.7</v>
      </c>
      <c r="J47" s="697">
        <v>9.1999999999999993</v>
      </c>
      <c r="K47" s="697">
        <v>8.9</v>
      </c>
      <c r="L47" s="697">
        <v>9.3000000000000007</v>
      </c>
      <c r="M47" s="697">
        <v>8.6999999999999993</v>
      </c>
      <c r="N47" s="697">
        <v>8.1</v>
      </c>
      <c r="O47" s="846"/>
    </row>
    <row r="48" spans="1:35" x14ac:dyDescent="0.2">
      <c r="A48" s="846" t="s">
        <v>5</v>
      </c>
      <c r="B48" s="697" t="s">
        <v>8</v>
      </c>
      <c r="C48" s="697" t="s">
        <v>8</v>
      </c>
      <c r="D48" s="697" t="s">
        <v>8</v>
      </c>
      <c r="E48" s="697" t="s">
        <v>8</v>
      </c>
      <c r="F48" s="697" t="s">
        <v>8</v>
      </c>
      <c r="G48" s="697">
        <v>90</v>
      </c>
      <c r="H48" s="697">
        <v>100.2</v>
      </c>
      <c r="I48" s="697">
        <v>97.1</v>
      </c>
      <c r="J48" s="697">
        <v>118.5</v>
      </c>
      <c r="K48" s="697">
        <v>97.3</v>
      </c>
      <c r="L48" s="697">
        <v>104</v>
      </c>
      <c r="M48" s="697">
        <v>93.8</v>
      </c>
      <c r="N48" s="697">
        <v>92.9</v>
      </c>
      <c r="O48" s="846"/>
    </row>
    <row r="49" spans="1:15" ht="12.75" x14ac:dyDescent="0.2">
      <c r="A49" s="846" t="s">
        <v>541</v>
      </c>
      <c r="B49" s="697"/>
      <c r="C49" s="697"/>
      <c r="D49" s="697"/>
      <c r="E49" s="697"/>
      <c r="F49" s="697"/>
      <c r="G49" s="697"/>
      <c r="H49" s="697"/>
      <c r="I49" s="697"/>
      <c r="J49" s="697"/>
      <c r="K49" s="697"/>
      <c r="L49" s="697"/>
      <c r="M49" s="697"/>
      <c r="N49" s="697"/>
      <c r="O49" s="846"/>
    </row>
    <row r="50" spans="1:15" x14ac:dyDescent="0.2">
      <c r="A50" s="846" t="s">
        <v>46</v>
      </c>
      <c r="B50" s="697" t="s">
        <v>8</v>
      </c>
      <c r="C50" s="697" t="s">
        <v>8</v>
      </c>
      <c r="D50" s="697" t="s">
        <v>8</v>
      </c>
      <c r="E50" s="697" t="s">
        <v>8</v>
      </c>
      <c r="F50" s="697">
        <v>8.4</v>
      </c>
      <c r="G50" s="697">
        <v>7.6</v>
      </c>
      <c r="H50" s="697">
        <v>7.6</v>
      </c>
      <c r="I50" s="697">
        <v>7.4</v>
      </c>
      <c r="J50" s="697">
        <v>8.6999999999999993</v>
      </c>
      <c r="K50" s="697">
        <v>8.6</v>
      </c>
      <c r="L50" s="697">
        <v>8.9</v>
      </c>
      <c r="M50" s="697">
        <v>8.4</v>
      </c>
      <c r="N50" s="697">
        <v>7.8</v>
      </c>
      <c r="O50" s="846"/>
    </row>
    <row r="51" spans="1:15" x14ac:dyDescent="0.2">
      <c r="A51" s="846" t="s">
        <v>5</v>
      </c>
      <c r="B51" s="697" t="s">
        <v>8</v>
      </c>
      <c r="C51" s="697" t="s">
        <v>8</v>
      </c>
      <c r="D51" s="697" t="s">
        <v>8</v>
      </c>
      <c r="E51" s="697" t="s">
        <v>8</v>
      </c>
      <c r="F51" s="697" t="s">
        <v>8</v>
      </c>
      <c r="G51" s="697">
        <v>89.9</v>
      </c>
      <c r="H51" s="697">
        <v>100.2</v>
      </c>
      <c r="I51" s="697">
        <v>96.9</v>
      </c>
      <c r="J51" s="697">
        <v>118.4</v>
      </c>
      <c r="K51" s="697">
        <v>98.5</v>
      </c>
      <c r="L51" s="697">
        <v>103.9</v>
      </c>
      <c r="M51" s="697">
        <v>93.9</v>
      </c>
      <c r="N51" s="697">
        <v>93</v>
      </c>
      <c r="O51" s="846"/>
    </row>
    <row r="52" spans="1:15" ht="12.75" x14ac:dyDescent="0.2">
      <c r="A52" s="846" t="s">
        <v>542</v>
      </c>
      <c r="B52" s="697"/>
      <c r="C52" s="697"/>
      <c r="D52" s="697"/>
      <c r="E52" s="697"/>
      <c r="F52" s="697"/>
      <c r="G52" s="697"/>
      <c r="H52" s="697"/>
      <c r="I52" s="697"/>
      <c r="J52" s="697"/>
      <c r="K52" s="697"/>
      <c r="L52" s="697"/>
      <c r="M52" s="697"/>
      <c r="N52" s="697"/>
      <c r="O52" s="846"/>
    </row>
    <row r="53" spans="1:15" x14ac:dyDescent="0.2">
      <c r="A53" s="846" t="s">
        <v>46</v>
      </c>
      <c r="B53" s="697" t="s">
        <v>8</v>
      </c>
      <c r="C53" s="697" t="s">
        <v>8</v>
      </c>
      <c r="D53" s="697" t="s">
        <v>8</v>
      </c>
      <c r="E53" s="697" t="s">
        <v>8</v>
      </c>
      <c r="F53" s="697">
        <v>7.9</v>
      </c>
      <c r="G53" s="697">
        <v>7</v>
      </c>
      <c r="H53" s="697">
        <v>7.2</v>
      </c>
      <c r="I53" s="697">
        <v>7.1</v>
      </c>
      <c r="J53" s="697">
        <v>8.4</v>
      </c>
      <c r="K53" s="697">
        <v>8.4</v>
      </c>
      <c r="L53" s="697">
        <v>8.5</v>
      </c>
      <c r="M53" s="697">
        <v>8</v>
      </c>
      <c r="N53" s="697">
        <v>7.2</v>
      </c>
      <c r="O53" s="846"/>
    </row>
    <row r="54" spans="1:15" x14ac:dyDescent="0.2">
      <c r="A54" s="846" t="s">
        <v>5</v>
      </c>
      <c r="B54" s="697" t="s">
        <v>8</v>
      </c>
      <c r="C54" s="697" t="s">
        <v>8</v>
      </c>
      <c r="D54" s="697" t="s">
        <v>8</v>
      </c>
      <c r="E54" s="697" t="s">
        <v>8</v>
      </c>
      <c r="F54" s="697" t="s">
        <v>8</v>
      </c>
      <c r="G54" s="697">
        <v>88.6</v>
      </c>
      <c r="H54" s="697">
        <v>103.7</v>
      </c>
      <c r="I54" s="697">
        <v>98.4</v>
      </c>
      <c r="J54" s="697">
        <v>118.7</v>
      </c>
      <c r="K54" s="697">
        <v>99.7</v>
      </c>
      <c r="L54" s="697">
        <v>101.1</v>
      </c>
      <c r="M54" s="697">
        <v>93.8</v>
      </c>
      <c r="N54" s="697">
        <v>93</v>
      </c>
      <c r="O54" s="846"/>
    </row>
    <row r="55" spans="1:15" ht="12.75" x14ac:dyDescent="0.2">
      <c r="A55" s="846" t="s">
        <v>543</v>
      </c>
      <c r="B55" s="697"/>
      <c r="C55" s="697"/>
      <c r="D55" s="697"/>
      <c r="E55" s="697"/>
      <c r="F55" s="697"/>
      <c r="G55" s="697"/>
      <c r="H55" s="697"/>
      <c r="I55" s="697"/>
      <c r="J55" s="697"/>
      <c r="K55" s="697"/>
      <c r="L55" s="697"/>
      <c r="M55" s="697"/>
      <c r="N55" s="697"/>
      <c r="O55" s="846"/>
    </row>
    <row r="56" spans="1:15" x14ac:dyDescent="0.2">
      <c r="A56" s="846" t="s">
        <v>46</v>
      </c>
      <c r="B56" s="697" t="s">
        <v>8</v>
      </c>
      <c r="C56" s="697" t="s">
        <v>8</v>
      </c>
      <c r="D56" s="697" t="s">
        <v>8</v>
      </c>
      <c r="E56" s="697" t="s">
        <v>8</v>
      </c>
      <c r="F56" s="697">
        <v>0.5</v>
      </c>
      <c r="G56" s="697">
        <v>0.6</v>
      </c>
      <c r="H56" s="697">
        <v>0.3</v>
      </c>
      <c r="I56" s="697">
        <v>0.2</v>
      </c>
      <c r="J56" s="697">
        <v>0.2</v>
      </c>
      <c r="K56" s="697">
        <v>0.1</v>
      </c>
      <c r="L56" s="697">
        <v>0.4</v>
      </c>
      <c r="M56" s="697">
        <v>0.4</v>
      </c>
      <c r="N56" s="697">
        <v>0.5</v>
      </c>
      <c r="O56" s="846"/>
    </row>
    <row r="57" spans="1:15" x14ac:dyDescent="0.2">
      <c r="A57" s="846" t="s">
        <v>5</v>
      </c>
      <c r="B57" s="697" t="s">
        <v>8</v>
      </c>
      <c r="C57" s="697" t="s">
        <v>8</v>
      </c>
      <c r="D57" s="697" t="s">
        <v>8</v>
      </c>
      <c r="E57" s="697" t="s">
        <v>8</v>
      </c>
      <c r="F57" s="697" t="s">
        <v>8</v>
      </c>
      <c r="G57" s="697">
        <v>108.8</v>
      </c>
      <c r="H57" s="697">
        <v>62.1</v>
      </c>
      <c r="I57" s="697">
        <v>68.3</v>
      </c>
      <c r="J57" s="697">
        <v>112</v>
      </c>
      <c r="K57" s="697">
        <v>63.9</v>
      </c>
      <c r="L57" s="697">
        <v>228.8</v>
      </c>
      <c r="M57" s="697">
        <v>95</v>
      </c>
      <c r="N57" s="697" t="s">
        <v>8</v>
      </c>
      <c r="O57" s="846"/>
    </row>
    <row r="58" spans="1:15" ht="12.75" x14ac:dyDescent="0.2">
      <c r="A58" s="846" t="s">
        <v>544</v>
      </c>
      <c r="B58" s="697"/>
      <c r="C58" s="697"/>
      <c r="D58" s="697"/>
      <c r="E58" s="697"/>
      <c r="F58" s="697"/>
      <c r="G58" s="697"/>
      <c r="H58" s="697"/>
      <c r="I58" s="697"/>
      <c r="J58" s="697"/>
      <c r="K58" s="697"/>
      <c r="L58" s="697"/>
      <c r="M58" s="697"/>
      <c r="N58" s="697"/>
      <c r="O58" s="846"/>
    </row>
    <row r="59" spans="1:15" x14ac:dyDescent="0.2">
      <c r="A59" s="846" t="s">
        <v>46</v>
      </c>
      <c r="B59" s="697" t="s">
        <v>8</v>
      </c>
      <c r="C59" s="697" t="s">
        <v>8</v>
      </c>
      <c r="D59" s="697" t="s">
        <v>8</v>
      </c>
      <c r="E59" s="697" t="s">
        <v>8</v>
      </c>
      <c r="F59" s="697">
        <v>0.3</v>
      </c>
      <c r="G59" s="697">
        <v>0.3</v>
      </c>
      <c r="H59" s="697">
        <v>0.3</v>
      </c>
      <c r="I59" s="697">
        <v>0.3</v>
      </c>
      <c r="J59" s="697">
        <v>0.4</v>
      </c>
      <c r="K59" s="697">
        <v>0.3</v>
      </c>
      <c r="L59" s="697">
        <v>0.3</v>
      </c>
      <c r="M59" s="697">
        <v>0.3</v>
      </c>
      <c r="N59" s="697">
        <v>0.2</v>
      </c>
      <c r="O59" s="846"/>
    </row>
    <row r="60" spans="1:15" x14ac:dyDescent="0.2">
      <c r="A60" s="846" t="s">
        <v>5</v>
      </c>
      <c r="B60" s="697" t="s">
        <v>8</v>
      </c>
      <c r="C60" s="697" t="s">
        <v>8</v>
      </c>
      <c r="D60" s="697" t="s">
        <v>8</v>
      </c>
      <c r="E60" s="697" t="s">
        <v>8</v>
      </c>
      <c r="F60" s="697" t="s">
        <v>8</v>
      </c>
      <c r="G60" s="697">
        <v>91.6</v>
      </c>
      <c r="H60" s="697">
        <v>98.6</v>
      </c>
      <c r="I60" s="697">
        <v>102.5</v>
      </c>
      <c r="J60" s="697">
        <v>119.8</v>
      </c>
      <c r="K60" s="697">
        <v>73.8</v>
      </c>
      <c r="L60" s="697">
        <v>107.2</v>
      </c>
      <c r="M60" s="697">
        <v>91.6</v>
      </c>
      <c r="N60" s="697">
        <v>93.7</v>
      </c>
      <c r="O60" s="846"/>
    </row>
    <row r="61" spans="1:15" ht="22.5" x14ac:dyDescent="0.2">
      <c r="A61" s="851" t="s">
        <v>284</v>
      </c>
      <c r="B61" s="697"/>
      <c r="C61" s="697"/>
      <c r="D61" s="697"/>
      <c r="E61" s="697"/>
      <c r="F61" s="697"/>
      <c r="G61" s="697"/>
      <c r="H61" s="697"/>
      <c r="I61" s="697"/>
      <c r="J61" s="697"/>
      <c r="K61" s="697"/>
      <c r="L61" s="697"/>
      <c r="M61" s="697"/>
      <c r="N61" s="697"/>
      <c r="O61" s="846"/>
    </row>
    <row r="62" spans="1:15" ht="22.5" x14ac:dyDescent="0.2">
      <c r="A62" s="851" t="s">
        <v>285</v>
      </c>
      <c r="B62" s="697"/>
      <c r="C62" s="697"/>
      <c r="D62" s="697"/>
      <c r="E62" s="697"/>
      <c r="F62" s="697"/>
      <c r="G62" s="846"/>
      <c r="H62" s="846"/>
      <c r="I62" s="697"/>
      <c r="J62" s="846"/>
      <c r="K62" s="846"/>
      <c r="L62" s="846"/>
      <c r="M62" s="846"/>
      <c r="N62" s="846"/>
      <c r="O62" s="846"/>
    </row>
    <row r="63" spans="1:15" x14ac:dyDescent="0.2">
      <c r="A63" s="846" t="s">
        <v>336</v>
      </c>
      <c r="B63" s="697" t="s">
        <v>8</v>
      </c>
      <c r="C63" s="697" t="s">
        <v>8</v>
      </c>
      <c r="D63" s="697" t="s">
        <v>8</v>
      </c>
      <c r="E63" s="697" t="s">
        <v>8</v>
      </c>
      <c r="F63" s="697">
        <v>4.4000000000000004</v>
      </c>
      <c r="G63" s="846">
        <v>4.5</v>
      </c>
      <c r="H63" s="846">
        <v>4.4000000000000004</v>
      </c>
      <c r="I63" s="697">
        <v>4.7</v>
      </c>
      <c r="J63" s="846">
        <v>4.7</v>
      </c>
      <c r="K63" s="846">
        <v>3.6</v>
      </c>
      <c r="L63" s="846">
        <v>3.7</v>
      </c>
      <c r="M63" s="846">
        <v>3.6</v>
      </c>
      <c r="N63" s="846">
        <v>3.6</v>
      </c>
      <c r="O63" s="846"/>
    </row>
    <row r="64" spans="1:15" ht="24" x14ac:dyDescent="0.2">
      <c r="A64" s="852" t="s">
        <v>545</v>
      </c>
      <c r="B64" s="697" t="s">
        <v>8</v>
      </c>
      <c r="C64" s="697" t="s">
        <v>8</v>
      </c>
      <c r="D64" s="697" t="s">
        <v>8</v>
      </c>
      <c r="E64" s="697" t="s">
        <v>8</v>
      </c>
      <c r="F64" s="697">
        <v>4.5</v>
      </c>
      <c r="G64" s="846">
        <v>5.5</v>
      </c>
      <c r="H64" s="846">
        <v>6.6</v>
      </c>
      <c r="I64" s="697">
        <v>5.6</v>
      </c>
      <c r="J64" s="846">
        <v>5.5</v>
      </c>
      <c r="K64" s="846">
        <v>5</v>
      </c>
      <c r="L64" s="846">
        <v>4.8</v>
      </c>
      <c r="M64" s="846">
        <v>4.7</v>
      </c>
      <c r="N64" s="846">
        <v>3.2</v>
      </c>
      <c r="O64" s="846"/>
    </row>
    <row r="65" spans="1:26" ht="24" x14ac:dyDescent="0.2">
      <c r="A65" s="852" t="s">
        <v>546</v>
      </c>
      <c r="B65" s="697" t="s">
        <v>8</v>
      </c>
      <c r="C65" s="697" t="s">
        <v>8</v>
      </c>
      <c r="D65" s="697" t="s">
        <v>8</v>
      </c>
      <c r="E65" s="697" t="s">
        <v>8</v>
      </c>
      <c r="F65" s="697">
        <v>3.4</v>
      </c>
      <c r="G65" s="846">
        <v>3.6</v>
      </c>
      <c r="H65" s="846">
        <v>5.4</v>
      </c>
      <c r="I65" s="697">
        <v>5.9</v>
      </c>
      <c r="J65" s="846">
        <v>6</v>
      </c>
      <c r="K65" s="846">
        <v>3.8</v>
      </c>
      <c r="L65" s="846">
        <v>4</v>
      </c>
      <c r="M65" s="846">
        <v>3.5</v>
      </c>
      <c r="N65" s="846" t="s">
        <v>8</v>
      </c>
      <c r="O65" s="846"/>
    </row>
    <row r="66" spans="1:26" ht="24" x14ac:dyDescent="0.2">
      <c r="A66" s="852" t="s">
        <v>547</v>
      </c>
      <c r="B66" s="846"/>
      <c r="C66" s="846"/>
      <c r="D66" s="846"/>
      <c r="E66" s="846"/>
      <c r="F66" s="846"/>
      <c r="G66" s="846"/>
      <c r="H66" s="846"/>
      <c r="I66" s="846"/>
      <c r="J66" s="846"/>
      <c r="K66" s="846"/>
      <c r="L66" s="846"/>
      <c r="M66" s="846"/>
      <c r="N66" s="846"/>
      <c r="O66" s="846"/>
    </row>
    <row r="67" spans="1:26" x14ac:dyDescent="0.2">
      <c r="A67" s="846" t="s">
        <v>282</v>
      </c>
      <c r="B67" s="697" t="s">
        <v>548</v>
      </c>
      <c r="C67" s="697" t="s">
        <v>549</v>
      </c>
      <c r="D67" s="697" t="s">
        <v>550</v>
      </c>
      <c r="E67" s="697" t="s">
        <v>551</v>
      </c>
      <c r="F67" s="697" t="s">
        <v>552</v>
      </c>
      <c r="G67" s="846">
        <v>113053</v>
      </c>
      <c r="H67" s="846">
        <v>127609</v>
      </c>
      <c r="I67" s="697">
        <v>139452</v>
      </c>
      <c r="J67" s="846">
        <v>152490</v>
      </c>
      <c r="K67" s="846">
        <v>174516</v>
      </c>
      <c r="L67" s="846">
        <v>209064</v>
      </c>
      <c r="M67" s="846">
        <v>276711</v>
      </c>
      <c r="N67" s="846">
        <v>376741</v>
      </c>
      <c r="O67" s="846"/>
    </row>
    <row r="68" spans="1:26" x14ac:dyDescent="0.2">
      <c r="A68" s="846" t="s">
        <v>43</v>
      </c>
      <c r="B68" s="846">
        <v>507.2</v>
      </c>
      <c r="C68" s="846">
        <v>574.79999999999995</v>
      </c>
      <c r="D68" s="846">
        <v>594.29999999999995</v>
      </c>
      <c r="E68" s="846">
        <v>609.4</v>
      </c>
      <c r="F68" s="846">
        <v>570.9</v>
      </c>
      <c r="G68" s="846">
        <v>496.9</v>
      </c>
      <c r="H68" s="846">
        <v>369</v>
      </c>
      <c r="I68" s="846">
        <v>426.2</v>
      </c>
      <c r="J68" s="846">
        <v>442.4</v>
      </c>
      <c r="K68" s="846">
        <v>455.95</v>
      </c>
      <c r="L68" s="846">
        <v>488.8</v>
      </c>
      <c r="M68" s="846">
        <v>650</v>
      </c>
      <c r="N68" s="846"/>
      <c r="O68" s="846"/>
    </row>
    <row r="69" spans="1:26" ht="24" x14ac:dyDescent="0.2">
      <c r="A69" s="852" t="s">
        <v>553</v>
      </c>
      <c r="B69" s="846">
        <v>120.3</v>
      </c>
      <c r="C69" s="846">
        <v>115.9</v>
      </c>
      <c r="D69" s="846">
        <v>115</v>
      </c>
      <c r="E69" s="846">
        <v>104.5</v>
      </c>
      <c r="F69" s="846">
        <v>110.4</v>
      </c>
      <c r="G69" s="846">
        <v>104.9</v>
      </c>
      <c r="H69" s="846">
        <v>112.9</v>
      </c>
      <c r="I69" s="846">
        <v>109.3</v>
      </c>
      <c r="J69" s="846">
        <v>109.3</v>
      </c>
      <c r="K69" s="846">
        <v>114.4</v>
      </c>
      <c r="L69" s="846">
        <v>119.8</v>
      </c>
      <c r="M69" s="846">
        <v>132.4</v>
      </c>
      <c r="N69" s="846">
        <v>136.1</v>
      </c>
      <c r="O69" s="846"/>
    </row>
    <row r="70" spans="1:26" ht="24" x14ac:dyDescent="0.2">
      <c r="A70" s="852" t="s">
        <v>554</v>
      </c>
      <c r="B70" s="846">
        <v>113</v>
      </c>
      <c r="C70" s="846">
        <v>108.1</v>
      </c>
      <c r="D70" s="846">
        <v>108.4</v>
      </c>
      <c r="E70" s="846">
        <v>97.3</v>
      </c>
      <c r="F70" s="846">
        <v>101.7</v>
      </c>
      <c r="G70" s="846">
        <v>98.4</v>
      </c>
      <c r="H70" s="846">
        <v>100</v>
      </c>
      <c r="I70" s="846">
        <v>102.1</v>
      </c>
      <c r="J70" s="846">
        <v>103.5</v>
      </c>
      <c r="K70" s="846">
        <v>108.5</v>
      </c>
      <c r="L70" s="846">
        <v>112.3</v>
      </c>
      <c r="M70" s="846">
        <v>122.1</v>
      </c>
      <c r="N70" s="846">
        <v>117.6</v>
      </c>
      <c r="O70" s="846"/>
    </row>
    <row r="71" spans="1:26" ht="22.5" x14ac:dyDescent="0.2">
      <c r="A71" s="852" t="s">
        <v>555</v>
      </c>
      <c r="B71" s="846">
        <v>207.5</v>
      </c>
      <c r="C71" s="846">
        <v>224.3</v>
      </c>
      <c r="D71" s="846">
        <v>243.1</v>
      </c>
      <c r="E71" s="846">
        <v>236.5</v>
      </c>
      <c r="F71" s="846">
        <v>240.5</v>
      </c>
      <c r="G71" s="846">
        <v>236.7</v>
      </c>
      <c r="H71" s="846">
        <v>236.7</v>
      </c>
      <c r="I71" s="846">
        <v>241.7</v>
      </c>
      <c r="J71" s="846">
        <v>250.1</v>
      </c>
      <c r="K71" s="846">
        <v>271.39999999999998</v>
      </c>
      <c r="L71" s="846">
        <v>304.8</v>
      </c>
      <c r="M71" s="846">
        <v>372.1</v>
      </c>
      <c r="N71" s="846"/>
      <c r="O71" s="846"/>
    </row>
    <row r="72" spans="1:26" x14ac:dyDescent="0.2">
      <c r="A72" s="853" t="s">
        <v>74</v>
      </c>
      <c r="B72" s="846">
        <v>14952</v>
      </c>
      <c r="C72" s="846">
        <v>15999</v>
      </c>
      <c r="D72" s="846">
        <v>17439</v>
      </c>
      <c r="E72" s="846">
        <v>18660</v>
      </c>
      <c r="F72" s="846">
        <v>19966</v>
      </c>
      <c r="G72" s="846">
        <v>21364</v>
      </c>
      <c r="H72" s="846">
        <v>22859</v>
      </c>
      <c r="I72" s="846">
        <v>24459</v>
      </c>
      <c r="J72" s="846">
        <v>28284</v>
      </c>
      <c r="K72" s="846">
        <v>42500</v>
      </c>
      <c r="L72" s="846">
        <v>42500</v>
      </c>
      <c r="M72" s="846">
        <v>42500</v>
      </c>
      <c r="N72" s="846">
        <v>60000</v>
      </c>
      <c r="O72" s="846"/>
    </row>
    <row r="73" spans="1:26" x14ac:dyDescent="0.2">
      <c r="A73" s="421" t="s">
        <v>79</v>
      </c>
      <c r="B73" s="842"/>
      <c r="C73" s="842"/>
      <c r="D73" s="842"/>
      <c r="E73" s="842"/>
      <c r="F73" s="842"/>
      <c r="G73" s="842"/>
      <c r="H73" s="842"/>
      <c r="I73" s="842"/>
      <c r="J73" s="842"/>
      <c r="K73" s="842"/>
      <c r="L73" s="842"/>
      <c r="M73" s="842"/>
      <c r="N73" s="842"/>
      <c r="O73" s="842"/>
    </row>
    <row r="74" spans="1:26" s="849" customFormat="1" x14ac:dyDescent="0.2">
      <c r="A74" s="843" t="s">
        <v>80</v>
      </c>
      <c r="B74" s="846"/>
      <c r="C74" s="846"/>
      <c r="D74" s="846"/>
      <c r="E74" s="846"/>
      <c r="F74" s="846"/>
      <c r="G74" s="846"/>
      <c r="H74" s="846"/>
      <c r="I74" s="846"/>
      <c r="J74" s="846"/>
      <c r="K74" s="846"/>
      <c r="L74" s="846"/>
      <c r="M74" s="846"/>
      <c r="N74" s="846"/>
      <c r="O74" s="846"/>
      <c r="P74" s="836"/>
      <c r="Q74" s="836"/>
      <c r="R74" s="836"/>
      <c r="S74" s="836"/>
      <c r="T74" s="836"/>
      <c r="U74" s="836"/>
      <c r="V74" s="836"/>
      <c r="W74" s="836"/>
      <c r="X74" s="836"/>
      <c r="Y74" s="836"/>
      <c r="Z74" s="836"/>
    </row>
    <row r="75" spans="1:26" s="849" customFormat="1" x14ac:dyDescent="0.2">
      <c r="A75" s="843" t="s">
        <v>385</v>
      </c>
      <c r="B75" s="846">
        <v>742.2</v>
      </c>
      <c r="C75" s="846">
        <v>944.8</v>
      </c>
      <c r="D75" s="846">
        <v>2770.8</v>
      </c>
      <c r="E75" s="846">
        <v>2618.8000000000002</v>
      </c>
      <c r="F75" s="846">
        <v>1570.6</v>
      </c>
      <c r="G75" s="846">
        <v>4311.3999999999996</v>
      </c>
      <c r="H75" s="846">
        <v>4255.2</v>
      </c>
      <c r="I75" s="846">
        <v>2968</v>
      </c>
      <c r="J75" s="846">
        <v>3301.8</v>
      </c>
      <c r="K75" s="846">
        <v>5910.7</v>
      </c>
      <c r="L75" s="846">
        <v>2214.9</v>
      </c>
      <c r="M75" s="846">
        <v>3602.5</v>
      </c>
      <c r="N75" s="846">
        <v>4173.3</v>
      </c>
      <c r="O75" s="847">
        <v>7494.2</v>
      </c>
      <c r="P75" s="836"/>
      <c r="Q75" s="836"/>
      <c r="R75" s="836"/>
      <c r="S75" s="836"/>
      <c r="T75" s="836"/>
      <c r="U75" s="836"/>
      <c r="V75" s="836"/>
      <c r="W75" s="836"/>
      <c r="X75" s="836"/>
      <c r="Y75" s="836"/>
      <c r="Z75" s="836"/>
    </row>
    <row r="76" spans="1:26" s="1017" customFormat="1" x14ac:dyDescent="0.2">
      <c r="A76" s="1014" t="s">
        <v>83</v>
      </c>
      <c r="B76" s="1015">
        <v>5</v>
      </c>
      <c r="C76" s="1015">
        <v>6.4</v>
      </c>
      <c r="D76" s="1015">
        <v>18.600000000000001</v>
      </c>
      <c r="E76" s="1015">
        <v>17.2</v>
      </c>
      <c r="F76" s="1015">
        <v>8.8000000000000007</v>
      </c>
      <c r="G76" s="1015">
        <v>19.399999999999999</v>
      </c>
      <c r="H76" s="1015">
        <v>12.4</v>
      </c>
      <c r="I76" s="1015">
        <v>9.1</v>
      </c>
      <c r="J76" s="1015">
        <v>9.6</v>
      </c>
      <c r="K76" s="1015">
        <v>15.4</v>
      </c>
      <c r="L76" s="1015">
        <v>5.4</v>
      </c>
      <c r="M76" s="1015">
        <v>8.5</v>
      </c>
      <c r="N76" s="1015">
        <v>9.1</v>
      </c>
      <c r="O76" s="996">
        <v>16.7</v>
      </c>
      <c r="P76" s="1016"/>
      <c r="Q76" s="1016"/>
      <c r="R76" s="1016"/>
      <c r="S76" s="1016"/>
      <c r="T76" s="1016"/>
      <c r="U76" s="1016"/>
      <c r="V76" s="1016"/>
      <c r="W76" s="1016"/>
      <c r="X76" s="1016"/>
      <c r="Y76" s="1016"/>
      <c r="Z76" s="1016"/>
    </row>
    <row r="77" spans="1:26" s="1017" customFormat="1" ht="22.5" x14ac:dyDescent="0.2">
      <c r="A77" s="1014" t="s">
        <v>84</v>
      </c>
      <c r="B77" s="1015">
        <v>62.3</v>
      </c>
      <c r="C77" s="1015">
        <v>119.3</v>
      </c>
      <c r="D77" s="1015">
        <v>278.89999999999998</v>
      </c>
      <c r="E77" s="1015">
        <v>89.7</v>
      </c>
      <c r="F77" s="1015">
        <v>57</v>
      </c>
      <c r="G77" s="1015">
        <v>267.10000000000002</v>
      </c>
      <c r="H77" s="1015">
        <v>95.9</v>
      </c>
      <c r="I77" s="1015">
        <v>68</v>
      </c>
      <c r="J77" s="1015">
        <v>103.9</v>
      </c>
      <c r="K77" s="1015">
        <v>174</v>
      </c>
      <c r="L77" s="1015">
        <v>37.299999999999997</v>
      </c>
      <c r="M77" s="1015">
        <v>156.1</v>
      </c>
      <c r="N77" s="1015">
        <v>109.4</v>
      </c>
      <c r="O77" s="996">
        <v>171</v>
      </c>
      <c r="P77" s="1016"/>
      <c r="Q77" s="1016"/>
      <c r="R77" s="1016"/>
      <c r="S77" s="1016"/>
      <c r="T77" s="1016"/>
      <c r="U77" s="1016"/>
      <c r="V77" s="1016"/>
      <c r="W77" s="1016"/>
      <c r="X77" s="1016"/>
      <c r="Y77" s="1016"/>
      <c r="Z77" s="1016"/>
    </row>
    <row r="78" spans="1:26" s="1017" customFormat="1" ht="22.5" x14ac:dyDescent="0.2">
      <c r="A78" s="1014" t="s">
        <v>556</v>
      </c>
      <c r="B78" s="1015">
        <v>100</v>
      </c>
      <c r="C78" s="1015">
        <f t="shared" ref="C78:I78" si="0">B78*C77/100</f>
        <v>119.3</v>
      </c>
      <c r="D78" s="1015">
        <f t="shared" si="0"/>
        <v>332.72769999999997</v>
      </c>
      <c r="E78" s="1015">
        <f t="shared" si="0"/>
        <v>298.45674689999998</v>
      </c>
      <c r="F78" s="1015">
        <f t="shared" si="0"/>
        <v>170.12034573299999</v>
      </c>
      <c r="G78" s="1015">
        <f t="shared" si="0"/>
        <v>454.39144345284302</v>
      </c>
      <c r="H78" s="1015">
        <f t="shared" si="0"/>
        <v>435.76139427127652</v>
      </c>
      <c r="I78" s="1015">
        <f t="shared" si="0"/>
        <v>296.31774810446802</v>
      </c>
      <c r="J78" s="1015">
        <f>I78*J77/100</f>
        <v>307.87414028054229</v>
      </c>
      <c r="K78" s="1015">
        <f>J78*K77/100</f>
        <v>535.70100408814358</v>
      </c>
      <c r="L78" s="1015">
        <f>K78*L77/100</f>
        <v>199.81647452487752</v>
      </c>
      <c r="M78" s="1015">
        <f>L78*M77/100</f>
        <v>311.91351673333378</v>
      </c>
      <c r="N78" s="1015">
        <f>M78*N77/100</f>
        <v>341.23338730626716</v>
      </c>
      <c r="O78" s="996">
        <v>583.5</v>
      </c>
    </row>
    <row r="79" spans="1:26" s="1016" customFormat="1" ht="22.5" x14ac:dyDescent="0.2">
      <c r="A79" s="1018" t="s">
        <v>557</v>
      </c>
      <c r="B79" s="1019">
        <v>128</v>
      </c>
      <c r="C79" s="1019">
        <v>125</v>
      </c>
      <c r="D79" s="1019">
        <v>128</v>
      </c>
      <c r="E79" s="1019">
        <v>130</v>
      </c>
      <c r="F79" s="1019">
        <v>119</v>
      </c>
      <c r="G79" s="1019">
        <v>119</v>
      </c>
      <c r="H79" s="1019">
        <v>115</v>
      </c>
      <c r="I79" s="1019">
        <v>114</v>
      </c>
      <c r="J79" s="1019">
        <v>103</v>
      </c>
      <c r="K79" s="1019">
        <v>114</v>
      </c>
      <c r="L79" s="1020">
        <v>118</v>
      </c>
      <c r="M79" s="1020">
        <v>116</v>
      </c>
      <c r="N79" s="1021">
        <v>115</v>
      </c>
      <c r="O79" s="1015"/>
    </row>
    <row r="80" spans="1:26" s="1016" customFormat="1" ht="22.5" x14ac:dyDescent="0.2">
      <c r="A80" s="1018" t="s">
        <v>558</v>
      </c>
      <c r="B80" s="1019">
        <v>101</v>
      </c>
      <c r="C80" s="1019">
        <v>89</v>
      </c>
      <c r="D80" s="1019">
        <v>89</v>
      </c>
      <c r="E80" s="1019">
        <v>88</v>
      </c>
      <c r="F80" s="1019">
        <v>89</v>
      </c>
      <c r="G80" s="1019">
        <v>89</v>
      </c>
      <c r="H80" s="1019">
        <v>86</v>
      </c>
      <c r="I80" s="1019">
        <v>88</v>
      </c>
      <c r="J80" s="1019">
        <v>85</v>
      </c>
      <c r="K80" s="1019">
        <v>91</v>
      </c>
      <c r="L80" s="1020">
        <v>94</v>
      </c>
      <c r="M80" s="1020">
        <v>89</v>
      </c>
      <c r="N80" s="1021">
        <v>86</v>
      </c>
      <c r="O80" s="1015"/>
    </row>
    <row r="81" spans="1:15" s="1016" customFormat="1" x14ac:dyDescent="0.2">
      <c r="A81" s="1015" t="s">
        <v>88</v>
      </c>
      <c r="B81" s="1019">
        <v>70</v>
      </c>
      <c r="C81" s="1019">
        <v>71</v>
      </c>
      <c r="D81" s="1019">
        <v>78</v>
      </c>
      <c r="E81" s="1019">
        <v>69</v>
      </c>
      <c r="F81" s="1019">
        <v>64</v>
      </c>
      <c r="G81" s="1019">
        <v>63</v>
      </c>
      <c r="H81" s="1019">
        <v>61</v>
      </c>
      <c r="I81" s="1019">
        <v>62</v>
      </c>
      <c r="J81" s="1019">
        <v>58</v>
      </c>
      <c r="K81" s="1019">
        <v>65</v>
      </c>
      <c r="L81" s="1020">
        <v>56</v>
      </c>
      <c r="M81" s="1020">
        <v>57</v>
      </c>
      <c r="N81" s="1021">
        <v>49</v>
      </c>
      <c r="O81" s="1015"/>
    </row>
    <row r="82" spans="1:15" s="849" customFormat="1" ht="33.75" x14ac:dyDescent="0.2">
      <c r="A82" s="854" t="s">
        <v>89</v>
      </c>
      <c r="B82" s="846"/>
      <c r="C82" s="846"/>
      <c r="D82" s="846"/>
      <c r="E82" s="846"/>
      <c r="F82" s="846"/>
      <c r="G82" s="846"/>
      <c r="H82" s="846"/>
      <c r="I82" s="846"/>
      <c r="J82" s="846"/>
      <c r="K82" s="846"/>
      <c r="L82" s="846"/>
      <c r="M82" s="846"/>
      <c r="N82" s="846"/>
      <c r="O82" s="847"/>
    </row>
    <row r="83" spans="1:15" s="849" customFormat="1" ht="22.5" x14ac:dyDescent="0.2">
      <c r="A83" s="854" t="s">
        <v>90</v>
      </c>
      <c r="B83" s="846"/>
      <c r="C83" s="846"/>
      <c r="D83" s="846"/>
      <c r="E83" s="846"/>
      <c r="F83" s="846"/>
      <c r="G83" s="846"/>
      <c r="H83" s="846"/>
      <c r="I83" s="846"/>
      <c r="J83" s="846"/>
      <c r="K83" s="846"/>
      <c r="L83" s="846"/>
      <c r="M83" s="846"/>
      <c r="N83" s="846"/>
      <c r="O83" s="847"/>
    </row>
    <row r="84" spans="1:15" s="849" customFormat="1" x14ac:dyDescent="0.2">
      <c r="A84" s="854" t="s">
        <v>91</v>
      </c>
      <c r="B84" s="846"/>
      <c r="C84" s="846"/>
      <c r="D84" s="846"/>
      <c r="E84" s="846"/>
      <c r="F84" s="846"/>
      <c r="G84" s="846"/>
      <c r="H84" s="846"/>
      <c r="I84" s="846"/>
      <c r="J84" s="846"/>
      <c r="K84" s="846"/>
      <c r="L84" s="846"/>
      <c r="M84" s="846"/>
      <c r="N84" s="846"/>
      <c r="O84" s="847"/>
    </row>
    <row r="85" spans="1:15" s="849" customFormat="1" x14ac:dyDescent="0.2">
      <c r="A85" s="855" t="s">
        <v>92</v>
      </c>
      <c r="B85" s="846"/>
      <c r="C85" s="846"/>
      <c r="D85" s="846"/>
      <c r="E85" s="846"/>
      <c r="F85" s="846"/>
      <c r="G85" s="846"/>
      <c r="H85" s="846"/>
      <c r="I85" s="846"/>
      <c r="J85" s="846"/>
      <c r="K85" s="846"/>
      <c r="L85" s="846"/>
      <c r="M85" s="846"/>
      <c r="N85" s="846"/>
      <c r="O85" s="847"/>
    </row>
    <row r="86" spans="1:15" s="849" customFormat="1" x14ac:dyDescent="0.2">
      <c r="A86" s="854" t="s">
        <v>93</v>
      </c>
      <c r="B86" s="846"/>
      <c r="C86" s="846"/>
      <c r="D86" s="846"/>
      <c r="E86" s="846"/>
      <c r="F86" s="846"/>
      <c r="G86" s="846"/>
      <c r="H86" s="846"/>
      <c r="I86" s="846"/>
      <c r="J86" s="846"/>
      <c r="K86" s="846"/>
      <c r="L86" s="846"/>
      <c r="M86" s="846"/>
      <c r="N86" s="846"/>
      <c r="O86" s="847"/>
    </row>
    <row r="87" spans="1:15" s="849" customFormat="1" x14ac:dyDescent="0.2">
      <c r="A87" s="854" t="s">
        <v>94</v>
      </c>
      <c r="B87" s="846"/>
      <c r="C87" s="846"/>
      <c r="D87" s="846"/>
      <c r="E87" s="846"/>
      <c r="F87" s="846"/>
      <c r="G87" s="846"/>
      <c r="H87" s="846"/>
      <c r="I87" s="846"/>
      <c r="J87" s="846"/>
      <c r="K87" s="846"/>
      <c r="L87" s="846"/>
      <c r="M87" s="846"/>
      <c r="N87" s="846"/>
      <c r="O87" s="847"/>
    </row>
    <row r="88" spans="1:15" s="849" customFormat="1" x14ac:dyDescent="0.2">
      <c r="A88" s="854" t="s">
        <v>95</v>
      </c>
      <c r="B88" s="846"/>
      <c r="C88" s="846"/>
      <c r="D88" s="846"/>
      <c r="E88" s="846"/>
      <c r="F88" s="846"/>
      <c r="G88" s="846"/>
      <c r="H88" s="846"/>
      <c r="I88" s="846"/>
      <c r="J88" s="846"/>
      <c r="K88" s="846"/>
      <c r="L88" s="846"/>
      <c r="M88" s="846"/>
      <c r="N88" s="846"/>
      <c r="O88" s="847"/>
    </row>
    <row r="89" spans="1:15" s="849" customFormat="1" ht="22.5" x14ac:dyDescent="0.2">
      <c r="A89" s="854" t="s">
        <v>96</v>
      </c>
      <c r="B89" s="846"/>
      <c r="C89" s="846"/>
      <c r="D89" s="846"/>
      <c r="E89" s="846"/>
      <c r="F89" s="846"/>
      <c r="G89" s="846"/>
      <c r="H89" s="846"/>
      <c r="I89" s="846"/>
      <c r="J89" s="846"/>
      <c r="K89" s="846"/>
      <c r="L89" s="846"/>
      <c r="M89" s="846"/>
      <c r="N89" s="846"/>
      <c r="O89" s="847"/>
    </row>
    <row r="90" spans="1:15" s="849" customFormat="1" x14ac:dyDescent="0.2">
      <c r="A90" s="854" t="s">
        <v>97</v>
      </c>
      <c r="B90" s="846"/>
      <c r="C90" s="846"/>
      <c r="D90" s="846"/>
      <c r="E90" s="846"/>
      <c r="F90" s="846"/>
      <c r="G90" s="846"/>
      <c r="H90" s="846"/>
      <c r="I90" s="846"/>
      <c r="J90" s="846"/>
      <c r="K90" s="846"/>
      <c r="L90" s="846"/>
      <c r="M90" s="846"/>
      <c r="N90" s="846"/>
      <c r="O90" s="847"/>
    </row>
    <row r="91" spans="1:15" s="849" customFormat="1" x14ac:dyDescent="0.2">
      <c r="A91" s="854" t="s">
        <v>98</v>
      </c>
      <c r="B91" s="846"/>
      <c r="C91" s="846"/>
      <c r="D91" s="846"/>
      <c r="E91" s="846"/>
      <c r="F91" s="846"/>
      <c r="G91" s="846"/>
      <c r="H91" s="846"/>
      <c r="I91" s="846"/>
      <c r="J91" s="846"/>
      <c r="K91" s="846"/>
      <c r="L91" s="846"/>
      <c r="M91" s="846"/>
      <c r="N91" s="846"/>
      <c r="O91" s="847"/>
    </row>
    <row r="92" spans="1:15" s="849" customFormat="1" x14ac:dyDescent="0.2">
      <c r="A92" s="854" t="s">
        <v>99</v>
      </c>
      <c r="B92" s="846"/>
      <c r="C92" s="846"/>
      <c r="D92" s="846"/>
      <c r="E92" s="846"/>
      <c r="F92" s="846"/>
      <c r="G92" s="846"/>
      <c r="H92" s="846"/>
      <c r="I92" s="846"/>
      <c r="J92" s="846"/>
      <c r="K92" s="846"/>
      <c r="L92" s="846"/>
      <c r="M92" s="846"/>
      <c r="N92" s="846"/>
      <c r="O92" s="847"/>
    </row>
    <row r="93" spans="1:15" s="849" customFormat="1" x14ac:dyDescent="0.2">
      <c r="A93" s="854" t="s">
        <v>101</v>
      </c>
      <c r="B93" s="846"/>
      <c r="C93" s="846"/>
      <c r="D93" s="846"/>
      <c r="E93" s="846"/>
      <c r="F93" s="846"/>
      <c r="G93" s="846"/>
      <c r="H93" s="846"/>
      <c r="I93" s="846"/>
      <c r="J93" s="846"/>
      <c r="K93" s="846"/>
      <c r="L93" s="846"/>
      <c r="M93" s="846"/>
      <c r="N93" s="846"/>
      <c r="O93" s="847"/>
    </row>
    <row r="94" spans="1:15" s="849" customFormat="1" x14ac:dyDescent="0.2">
      <c r="A94" s="854" t="s">
        <v>102</v>
      </c>
      <c r="B94" s="846"/>
      <c r="C94" s="846"/>
      <c r="D94" s="846"/>
      <c r="E94" s="846"/>
      <c r="F94" s="846"/>
      <c r="G94" s="846"/>
      <c r="H94" s="846"/>
      <c r="I94" s="846"/>
      <c r="J94" s="846"/>
      <c r="K94" s="846"/>
      <c r="L94" s="846"/>
      <c r="M94" s="846"/>
      <c r="N94" s="846"/>
      <c r="O94" s="847"/>
    </row>
    <row r="95" spans="1:15" s="849" customFormat="1" x14ac:dyDescent="0.2">
      <c r="A95" s="854" t="s">
        <v>103</v>
      </c>
      <c r="B95" s="846"/>
      <c r="C95" s="846"/>
      <c r="D95" s="846"/>
      <c r="E95" s="846"/>
      <c r="F95" s="846"/>
      <c r="G95" s="846"/>
      <c r="H95" s="846"/>
      <c r="I95" s="846"/>
      <c r="J95" s="846"/>
      <c r="K95" s="846"/>
      <c r="L95" s="846"/>
      <c r="M95" s="846"/>
      <c r="N95" s="846"/>
      <c r="O95" s="847"/>
    </row>
    <row r="96" spans="1:15" x14ac:dyDescent="0.2">
      <c r="A96" s="424" t="s">
        <v>104</v>
      </c>
      <c r="B96" s="1526"/>
      <c r="C96" s="1526"/>
      <c r="D96" s="1526"/>
      <c r="E96" s="1526"/>
      <c r="F96" s="1526"/>
      <c r="G96" s="1526"/>
      <c r="H96" s="1526"/>
      <c r="I96" s="1526"/>
      <c r="J96" s="1526"/>
      <c r="K96" s="1526"/>
      <c r="L96" s="842"/>
      <c r="M96" s="842"/>
      <c r="N96" s="842"/>
      <c r="O96" s="842"/>
    </row>
    <row r="97" spans="1:15" ht="24" x14ac:dyDescent="0.2">
      <c r="A97" s="856" t="s">
        <v>559</v>
      </c>
      <c r="B97" s="846"/>
      <c r="C97" s="846"/>
      <c r="D97" s="846"/>
      <c r="E97" s="846"/>
      <c r="F97" s="846"/>
      <c r="G97" s="846"/>
      <c r="H97" s="846"/>
      <c r="I97" s="846"/>
      <c r="J97" s="846"/>
      <c r="K97" s="846"/>
      <c r="L97" s="846"/>
      <c r="M97" s="846"/>
      <c r="N97" s="846"/>
      <c r="O97" s="846"/>
    </row>
    <row r="98" spans="1:15" x14ac:dyDescent="0.2">
      <c r="A98" s="846" t="s">
        <v>81</v>
      </c>
      <c r="B98" s="697" t="s">
        <v>8</v>
      </c>
      <c r="C98" s="697" t="s">
        <v>8</v>
      </c>
      <c r="D98" s="697" t="s">
        <v>8</v>
      </c>
      <c r="E98" s="697" t="s">
        <v>8</v>
      </c>
      <c r="F98" s="697" t="s">
        <v>8</v>
      </c>
      <c r="G98" s="697" t="s">
        <v>8</v>
      </c>
      <c r="H98" s="697" t="s">
        <v>8</v>
      </c>
      <c r="I98" s="697" t="s">
        <v>8</v>
      </c>
      <c r="J98" s="846">
        <v>13933</v>
      </c>
      <c r="K98" s="846">
        <v>17489</v>
      </c>
      <c r="L98" s="846">
        <v>15796</v>
      </c>
      <c r="M98" s="846">
        <v>16490</v>
      </c>
      <c r="N98" s="846">
        <v>23735</v>
      </c>
      <c r="O98" s="846"/>
    </row>
    <row r="99" spans="1:15" ht="22.5" x14ac:dyDescent="0.2">
      <c r="A99" s="843" t="s">
        <v>106</v>
      </c>
      <c r="B99" s="846"/>
      <c r="C99" s="846"/>
      <c r="D99" s="846"/>
      <c r="E99" s="846"/>
      <c r="F99" s="846"/>
      <c r="G99" s="846"/>
      <c r="H99" s="846"/>
      <c r="I99" s="846"/>
      <c r="J99" s="846">
        <v>3.1</v>
      </c>
      <c r="K99" s="846">
        <v>2.8</v>
      </c>
      <c r="L99" s="846">
        <v>2.2000000000000002</v>
      </c>
      <c r="M99" s="846">
        <v>1.9</v>
      </c>
      <c r="N99" s="846">
        <v>2.2999999999999998</v>
      </c>
      <c r="O99" s="846"/>
    </row>
    <row r="100" spans="1:15" ht="22.5" x14ac:dyDescent="0.2">
      <c r="A100" s="353" t="s">
        <v>237</v>
      </c>
      <c r="B100" s="857" t="s">
        <v>4</v>
      </c>
      <c r="C100" s="857" t="s">
        <v>4</v>
      </c>
      <c r="D100" s="857" t="s">
        <v>4</v>
      </c>
      <c r="E100" s="857" t="s">
        <v>4</v>
      </c>
      <c r="F100" s="857" t="s">
        <v>4</v>
      </c>
      <c r="G100" s="857" t="s">
        <v>4</v>
      </c>
      <c r="H100" s="857" t="s">
        <v>4</v>
      </c>
      <c r="I100" s="857" t="s">
        <v>4</v>
      </c>
      <c r="J100" s="857" t="s">
        <v>4</v>
      </c>
      <c r="K100" s="857" t="s">
        <v>4</v>
      </c>
      <c r="L100" s="857" t="s">
        <v>4</v>
      </c>
      <c r="M100" s="857" t="s">
        <v>4</v>
      </c>
      <c r="N100" s="857" t="s">
        <v>4</v>
      </c>
      <c r="O100" s="846"/>
    </row>
    <row r="101" spans="1:15" ht="22.5" x14ac:dyDescent="0.2">
      <c r="A101" s="788" t="s">
        <v>113</v>
      </c>
      <c r="B101" s="697" t="s">
        <v>8</v>
      </c>
      <c r="C101" s="697" t="s">
        <v>8</v>
      </c>
      <c r="D101" s="697" t="s">
        <v>8</v>
      </c>
      <c r="E101" s="697" t="s">
        <v>8</v>
      </c>
      <c r="F101" s="697" t="s">
        <v>8</v>
      </c>
      <c r="G101" s="697" t="s">
        <v>8</v>
      </c>
      <c r="H101" s="697" t="s">
        <v>8</v>
      </c>
      <c r="I101" s="697" t="s">
        <v>8</v>
      </c>
      <c r="J101" s="697" t="s">
        <v>8</v>
      </c>
      <c r="K101" s="697" t="s">
        <v>8</v>
      </c>
      <c r="L101" s="697" t="s">
        <v>8</v>
      </c>
      <c r="M101" s="697" t="s">
        <v>8</v>
      </c>
      <c r="N101" s="697" t="s">
        <v>8</v>
      </c>
      <c r="O101" s="846"/>
    </row>
    <row r="102" spans="1:15" x14ac:dyDescent="0.2">
      <c r="A102" s="852" t="s">
        <v>81</v>
      </c>
      <c r="B102" s="697" t="s">
        <v>8</v>
      </c>
      <c r="C102" s="697" t="s">
        <v>8</v>
      </c>
      <c r="D102" s="697" t="s">
        <v>8</v>
      </c>
      <c r="E102" s="697" t="s">
        <v>8</v>
      </c>
      <c r="F102" s="697" t="s">
        <v>8</v>
      </c>
      <c r="G102" s="697" t="s">
        <v>8</v>
      </c>
      <c r="H102" s="697" t="s">
        <v>8</v>
      </c>
      <c r="I102" s="697" t="s">
        <v>8</v>
      </c>
      <c r="J102" s="846">
        <v>9300</v>
      </c>
      <c r="K102" s="846">
        <v>10864</v>
      </c>
      <c r="L102" s="846">
        <v>11878</v>
      </c>
      <c r="M102" s="846">
        <v>12043</v>
      </c>
      <c r="N102" s="846">
        <v>16771</v>
      </c>
      <c r="O102" s="846"/>
    </row>
    <row r="103" spans="1:15" ht="22.5" x14ac:dyDescent="0.2">
      <c r="A103" s="353" t="s">
        <v>237</v>
      </c>
      <c r="B103" s="857" t="s">
        <v>4</v>
      </c>
      <c r="C103" s="857" t="s">
        <v>4</v>
      </c>
      <c r="D103" s="857" t="s">
        <v>4</v>
      </c>
      <c r="E103" s="857" t="s">
        <v>4</v>
      </c>
      <c r="F103" s="857" t="s">
        <v>4</v>
      </c>
      <c r="G103" s="857" t="s">
        <v>4</v>
      </c>
      <c r="H103" s="857" t="s">
        <v>4</v>
      </c>
      <c r="I103" s="857" t="s">
        <v>4</v>
      </c>
      <c r="J103" s="857" t="s">
        <v>4</v>
      </c>
      <c r="K103" s="857" t="s">
        <v>4</v>
      </c>
      <c r="L103" s="857" t="s">
        <v>4</v>
      </c>
      <c r="M103" s="857" t="s">
        <v>4</v>
      </c>
      <c r="N103" s="857" t="s">
        <v>4</v>
      </c>
      <c r="O103" s="846"/>
    </row>
    <row r="104" spans="1:15" x14ac:dyDescent="0.2">
      <c r="A104" s="788" t="s">
        <v>116</v>
      </c>
      <c r="B104" s="697" t="s">
        <v>8</v>
      </c>
      <c r="C104" s="697" t="s">
        <v>8</v>
      </c>
      <c r="D104" s="697" t="s">
        <v>8</v>
      </c>
      <c r="E104" s="697" t="s">
        <v>8</v>
      </c>
      <c r="F104" s="697" t="s">
        <v>8</v>
      </c>
      <c r="G104" s="697" t="s">
        <v>8</v>
      </c>
      <c r="H104" s="697" t="s">
        <v>8</v>
      </c>
      <c r="I104" s="697" t="s">
        <v>8</v>
      </c>
      <c r="J104" s="697" t="s">
        <v>8</v>
      </c>
      <c r="K104" s="697" t="s">
        <v>8</v>
      </c>
      <c r="L104" s="697" t="s">
        <v>8</v>
      </c>
      <c r="M104" s="697" t="s">
        <v>8</v>
      </c>
      <c r="N104" s="697" t="s">
        <v>8</v>
      </c>
      <c r="O104" s="846"/>
    </row>
    <row r="105" spans="1:15" x14ac:dyDescent="0.2">
      <c r="A105" s="852" t="s">
        <v>81</v>
      </c>
      <c r="B105" s="697" t="s">
        <v>8</v>
      </c>
      <c r="C105" s="697" t="s">
        <v>8</v>
      </c>
      <c r="D105" s="697" t="s">
        <v>8</v>
      </c>
      <c r="E105" s="697" t="s">
        <v>8</v>
      </c>
      <c r="F105" s="697" t="s">
        <v>8</v>
      </c>
      <c r="G105" s="697" t="s">
        <v>8</v>
      </c>
      <c r="H105" s="697" t="s">
        <v>8</v>
      </c>
      <c r="I105" s="697" t="s">
        <v>8</v>
      </c>
      <c r="J105" s="846">
        <v>4506</v>
      </c>
      <c r="K105" s="846">
        <v>6403</v>
      </c>
      <c r="L105" s="846">
        <v>3594</v>
      </c>
      <c r="M105" s="846">
        <v>4225</v>
      </c>
      <c r="N105" s="846">
        <v>6296</v>
      </c>
      <c r="O105" s="846"/>
    </row>
    <row r="106" spans="1:15" ht="22.5" x14ac:dyDescent="0.2">
      <c r="A106" s="353" t="s">
        <v>237</v>
      </c>
      <c r="B106" s="857" t="s">
        <v>4</v>
      </c>
      <c r="C106" s="857" t="s">
        <v>4</v>
      </c>
      <c r="D106" s="857" t="s">
        <v>4</v>
      </c>
      <c r="E106" s="857" t="s">
        <v>4</v>
      </c>
      <c r="F106" s="857" t="s">
        <v>4</v>
      </c>
      <c r="G106" s="857" t="s">
        <v>4</v>
      </c>
      <c r="H106" s="857" t="s">
        <v>4</v>
      </c>
      <c r="I106" s="857" t="s">
        <v>4</v>
      </c>
      <c r="J106" s="857" t="s">
        <v>4</v>
      </c>
      <c r="K106" s="857" t="s">
        <v>4</v>
      </c>
      <c r="L106" s="857" t="s">
        <v>4</v>
      </c>
      <c r="M106" s="857" t="s">
        <v>4</v>
      </c>
      <c r="N106" s="857" t="s">
        <v>4</v>
      </c>
      <c r="O106" s="846"/>
    </row>
    <row r="107" spans="1:15" ht="22.5" x14ac:dyDescent="0.2">
      <c r="A107" s="858" t="s">
        <v>117</v>
      </c>
      <c r="B107" s="857"/>
      <c r="C107" s="857"/>
      <c r="D107" s="857"/>
      <c r="E107" s="857"/>
      <c r="F107" s="857"/>
      <c r="G107" s="857"/>
      <c r="H107" s="857"/>
      <c r="I107" s="857"/>
      <c r="J107" s="857"/>
      <c r="K107" s="857"/>
      <c r="L107" s="857"/>
      <c r="M107" s="857"/>
      <c r="N107" s="857"/>
      <c r="O107" s="846"/>
    </row>
    <row r="108" spans="1:15" x14ac:dyDescent="0.2">
      <c r="A108" s="858" t="s">
        <v>118</v>
      </c>
      <c r="B108" s="857"/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46"/>
    </row>
    <row r="109" spans="1:15" x14ac:dyDescent="0.2">
      <c r="A109" s="858" t="s">
        <v>119</v>
      </c>
      <c r="B109" s="857"/>
      <c r="C109" s="857"/>
      <c r="D109" s="857"/>
      <c r="E109" s="857"/>
      <c r="F109" s="857"/>
      <c r="G109" s="857"/>
      <c r="H109" s="857"/>
      <c r="I109" s="857"/>
      <c r="J109" s="857"/>
      <c r="K109" s="857"/>
      <c r="L109" s="857"/>
      <c r="M109" s="857"/>
      <c r="N109" s="857"/>
      <c r="O109" s="846"/>
    </row>
    <row r="110" spans="1:15" ht="33.75" x14ac:dyDescent="0.2">
      <c r="A110" s="858" t="s">
        <v>120</v>
      </c>
      <c r="B110" s="857"/>
      <c r="C110" s="857"/>
      <c r="D110" s="857"/>
      <c r="E110" s="857"/>
      <c r="F110" s="857"/>
      <c r="G110" s="857"/>
      <c r="H110" s="857"/>
      <c r="I110" s="857"/>
      <c r="J110" s="857"/>
      <c r="K110" s="857"/>
      <c r="L110" s="857"/>
      <c r="M110" s="857"/>
      <c r="N110" s="857"/>
      <c r="O110" s="846"/>
    </row>
    <row r="111" spans="1:15" ht="22.5" x14ac:dyDescent="0.2">
      <c r="A111" s="858" t="s">
        <v>121</v>
      </c>
      <c r="B111" s="857"/>
      <c r="C111" s="857"/>
      <c r="D111" s="857"/>
      <c r="E111" s="857"/>
      <c r="F111" s="857"/>
      <c r="G111" s="857"/>
      <c r="H111" s="857"/>
      <c r="I111" s="857"/>
      <c r="J111" s="857"/>
      <c r="K111" s="857"/>
      <c r="L111" s="857"/>
      <c r="M111" s="857"/>
      <c r="N111" s="857"/>
      <c r="O111" s="846"/>
    </row>
    <row r="112" spans="1:15" ht="22.5" x14ac:dyDescent="0.2">
      <c r="A112" s="858" t="s">
        <v>122</v>
      </c>
      <c r="B112" s="857"/>
      <c r="C112" s="857"/>
      <c r="D112" s="857"/>
      <c r="E112" s="857"/>
      <c r="F112" s="857"/>
      <c r="G112" s="857"/>
      <c r="H112" s="857"/>
      <c r="I112" s="857"/>
      <c r="J112" s="857"/>
      <c r="K112" s="857"/>
      <c r="L112" s="857"/>
      <c r="M112" s="857"/>
      <c r="N112" s="857"/>
      <c r="O112" s="846"/>
    </row>
    <row r="113" spans="1:15" ht="22.5" x14ac:dyDescent="0.2">
      <c r="A113" s="858" t="s">
        <v>511</v>
      </c>
      <c r="B113" s="857"/>
      <c r="C113" s="857"/>
      <c r="D113" s="857"/>
      <c r="E113" s="857"/>
      <c r="F113" s="857"/>
      <c r="G113" s="857"/>
      <c r="H113" s="857"/>
      <c r="I113" s="857"/>
      <c r="J113" s="857"/>
      <c r="K113" s="857"/>
      <c r="L113" s="857"/>
      <c r="M113" s="857"/>
      <c r="N113" s="857"/>
      <c r="O113" s="846"/>
    </row>
    <row r="114" spans="1:15" ht="22.5" x14ac:dyDescent="0.2">
      <c r="A114" s="858" t="s">
        <v>124</v>
      </c>
      <c r="B114" s="857"/>
      <c r="C114" s="857"/>
      <c r="D114" s="857"/>
      <c r="E114" s="857"/>
      <c r="F114" s="857"/>
      <c r="G114" s="857"/>
      <c r="H114" s="857"/>
      <c r="I114" s="857"/>
      <c r="J114" s="857"/>
      <c r="K114" s="857"/>
      <c r="L114" s="857"/>
      <c r="M114" s="857"/>
      <c r="N114" s="857"/>
      <c r="O114" s="846"/>
    </row>
    <row r="115" spans="1:15" ht="22.5" x14ac:dyDescent="0.2">
      <c r="A115" s="858" t="s">
        <v>344</v>
      </c>
      <c r="B115" s="857"/>
      <c r="C115" s="857"/>
      <c r="D115" s="857"/>
      <c r="E115" s="857"/>
      <c r="F115" s="857"/>
      <c r="G115" s="857"/>
      <c r="H115" s="857"/>
      <c r="I115" s="857"/>
      <c r="J115" s="857"/>
      <c r="K115" s="857"/>
      <c r="L115" s="857"/>
      <c r="M115" s="857"/>
      <c r="N115" s="857"/>
      <c r="O115" s="846"/>
    </row>
    <row r="116" spans="1:15" ht="22.5" x14ac:dyDescent="0.2">
      <c r="A116" s="858" t="s">
        <v>345</v>
      </c>
      <c r="B116" s="857"/>
      <c r="C116" s="857"/>
      <c r="D116" s="857"/>
      <c r="E116" s="857"/>
      <c r="F116" s="857"/>
      <c r="G116" s="857"/>
      <c r="H116" s="857"/>
      <c r="I116" s="857"/>
      <c r="J116" s="857"/>
      <c r="K116" s="857"/>
      <c r="L116" s="857"/>
      <c r="M116" s="857"/>
      <c r="N116" s="857"/>
      <c r="O116" s="846"/>
    </row>
    <row r="117" spans="1:15" ht="22.5" x14ac:dyDescent="0.2">
      <c r="A117" s="858" t="s">
        <v>128</v>
      </c>
      <c r="B117" s="857"/>
      <c r="C117" s="857"/>
      <c r="D117" s="857"/>
      <c r="E117" s="857"/>
      <c r="F117" s="857"/>
      <c r="G117" s="857"/>
      <c r="H117" s="857"/>
      <c r="I117" s="857"/>
      <c r="J117" s="857"/>
      <c r="K117" s="857"/>
      <c r="L117" s="857"/>
      <c r="M117" s="857"/>
      <c r="N117" s="857"/>
      <c r="O117" s="846"/>
    </row>
    <row r="118" spans="1:15" x14ac:dyDescent="0.2">
      <c r="A118" s="858" t="s">
        <v>129</v>
      </c>
      <c r="B118" s="857"/>
      <c r="C118" s="857"/>
      <c r="D118" s="857"/>
      <c r="E118" s="857"/>
      <c r="F118" s="857"/>
      <c r="G118" s="857"/>
      <c r="H118" s="857"/>
      <c r="I118" s="857"/>
      <c r="J118" s="857"/>
      <c r="K118" s="857"/>
      <c r="L118" s="857"/>
      <c r="M118" s="857"/>
      <c r="N118" s="857"/>
      <c r="O118" s="846"/>
    </row>
    <row r="119" spans="1:15" ht="22.5" x14ac:dyDescent="0.2">
      <c r="A119" s="826" t="s">
        <v>130</v>
      </c>
      <c r="B119" s="697" t="s">
        <v>8</v>
      </c>
      <c r="C119" s="697" t="s">
        <v>8</v>
      </c>
      <c r="D119" s="697" t="s">
        <v>8</v>
      </c>
      <c r="E119" s="697" t="s">
        <v>8</v>
      </c>
      <c r="F119" s="697" t="s">
        <v>8</v>
      </c>
      <c r="G119" s="697" t="s">
        <v>8</v>
      </c>
      <c r="H119" s="697" t="s">
        <v>8</v>
      </c>
      <c r="I119" s="697" t="s">
        <v>8</v>
      </c>
      <c r="J119" s="697" t="s">
        <v>8</v>
      </c>
      <c r="K119" s="697" t="s">
        <v>8</v>
      </c>
      <c r="L119" s="697" t="s">
        <v>8</v>
      </c>
      <c r="M119" s="697" t="s">
        <v>8</v>
      </c>
      <c r="N119" s="697" t="s">
        <v>8</v>
      </c>
      <c r="O119" s="846"/>
    </row>
    <row r="120" spans="1:15" x14ac:dyDescent="0.2">
      <c r="A120" s="852" t="s">
        <v>81</v>
      </c>
      <c r="B120" s="697" t="s">
        <v>8</v>
      </c>
      <c r="C120" s="697" t="s">
        <v>8</v>
      </c>
      <c r="D120" s="697" t="s">
        <v>8</v>
      </c>
      <c r="E120" s="697" t="s">
        <v>8</v>
      </c>
      <c r="F120" s="697" t="s">
        <v>8</v>
      </c>
      <c r="G120" s="697" t="s">
        <v>8</v>
      </c>
      <c r="H120" s="697" t="s">
        <v>8</v>
      </c>
      <c r="I120" s="697" t="s">
        <v>8</v>
      </c>
      <c r="J120" s="846">
        <v>24</v>
      </c>
      <c r="K120" s="846">
        <v>169</v>
      </c>
      <c r="L120" s="846">
        <v>247</v>
      </c>
      <c r="M120" s="846">
        <v>181</v>
      </c>
      <c r="N120" s="846">
        <v>211</v>
      </c>
      <c r="O120" s="846"/>
    </row>
    <row r="121" spans="1:15" ht="22.5" x14ac:dyDescent="0.2">
      <c r="A121" s="353" t="s">
        <v>237</v>
      </c>
      <c r="B121" s="857" t="s">
        <v>4</v>
      </c>
      <c r="C121" s="857" t="s">
        <v>4</v>
      </c>
      <c r="D121" s="857" t="s">
        <v>4</v>
      </c>
      <c r="E121" s="857" t="s">
        <v>4</v>
      </c>
      <c r="F121" s="857" t="s">
        <v>4</v>
      </c>
      <c r="G121" s="857" t="s">
        <v>4</v>
      </c>
      <c r="H121" s="857" t="s">
        <v>4</v>
      </c>
      <c r="I121" s="857" t="s">
        <v>4</v>
      </c>
      <c r="J121" s="857" t="s">
        <v>4</v>
      </c>
      <c r="K121" s="857" t="s">
        <v>4</v>
      </c>
      <c r="L121" s="857" t="s">
        <v>4</v>
      </c>
      <c r="M121" s="857" t="s">
        <v>4</v>
      </c>
      <c r="N121" s="857" t="s">
        <v>4</v>
      </c>
      <c r="O121" s="846"/>
    </row>
    <row r="122" spans="1:15" ht="22.5" x14ac:dyDescent="0.2">
      <c r="A122" s="826" t="s">
        <v>131</v>
      </c>
      <c r="B122" s="697" t="s">
        <v>8</v>
      </c>
      <c r="C122" s="697" t="s">
        <v>8</v>
      </c>
      <c r="D122" s="697" t="s">
        <v>8</v>
      </c>
      <c r="E122" s="697" t="s">
        <v>8</v>
      </c>
      <c r="F122" s="697" t="s">
        <v>8</v>
      </c>
      <c r="G122" s="697" t="s">
        <v>8</v>
      </c>
      <c r="H122" s="697" t="s">
        <v>8</v>
      </c>
      <c r="I122" s="697" t="s">
        <v>8</v>
      </c>
      <c r="J122" s="697" t="s">
        <v>8</v>
      </c>
      <c r="K122" s="697" t="s">
        <v>8</v>
      </c>
      <c r="L122" s="697" t="s">
        <v>8</v>
      </c>
      <c r="M122" s="697" t="s">
        <v>8</v>
      </c>
      <c r="N122" s="697" t="s">
        <v>8</v>
      </c>
      <c r="O122" s="846"/>
    </row>
    <row r="123" spans="1:15" x14ac:dyDescent="0.2">
      <c r="A123" s="852" t="s">
        <v>81</v>
      </c>
      <c r="B123" s="697" t="s">
        <v>8</v>
      </c>
      <c r="C123" s="697" t="s">
        <v>8</v>
      </c>
      <c r="D123" s="697" t="s">
        <v>8</v>
      </c>
      <c r="E123" s="697" t="s">
        <v>8</v>
      </c>
      <c r="F123" s="697" t="s">
        <v>8</v>
      </c>
      <c r="G123" s="697" t="s">
        <v>8</v>
      </c>
      <c r="H123" s="697" t="s">
        <v>8</v>
      </c>
      <c r="I123" s="697" t="s">
        <v>8</v>
      </c>
      <c r="J123" s="846">
        <v>104</v>
      </c>
      <c r="K123" s="846">
        <v>53</v>
      </c>
      <c r="L123" s="846">
        <v>77</v>
      </c>
      <c r="M123" s="846">
        <v>41</v>
      </c>
      <c r="N123" s="846">
        <v>456</v>
      </c>
      <c r="O123" s="846"/>
    </row>
    <row r="124" spans="1:15" ht="22.5" x14ac:dyDescent="0.2">
      <c r="A124" s="353" t="s">
        <v>237</v>
      </c>
      <c r="B124" s="857"/>
      <c r="C124" s="857"/>
      <c r="D124" s="857"/>
      <c r="E124" s="857"/>
      <c r="F124" s="857"/>
      <c r="G124" s="857"/>
      <c r="H124" s="857"/>
      <c r="I124" s="857"/>
      <c r="J124" s="857"/>
      <c r="K124" s="857"/>
      <c r="L124" s="857"/>
      <c r="M124" s="857"/>
      <c r="N124" s="857"/>
      <c r="O124" s="846"/>
    </row>
    <row r="125" spans="1:15" ht="12.75" x14ac:dyDescent="0.2">
      <c r="A125" s="852" t="s">
        <v>560</v>
      </c>
      <c r="B125" s="697" t="s">
        <v>8</v>
      </c>
      <c r="C125" s="697" t="s">
        <v>8</v>
      </c>
      <c r="D125" s="697" t="s">
        <v>8</v>
      </c>
      <c r="E125" s="697" t="s">
        <v>8</v>
      </c>
      <c r="F125" s="697" t="s">
        <v>8</v>
      </c>
      <c r="G125" s="697" t="s">
        <v>8</v>
      </c>
      <c r="H125" s="697" t="s">
        <v>8</v>
      </c>
      <c r="I125" s="697" t="s">
        <v>8</v>
      </c>
      <c r="J125" s="697" t="s">
        <v>8</v>
      </c>
      <c r="K125" s="697" t="s">
        <v>8</v>
      </c>
      <c r="L125" s="697" t="s">
        <v>8</v>
      </c>
      <c r="M125" s="697" t="s">
        <v>8</v>
      </c>
      <c r="N125" s="697" t="s">
        <v>8</v>
      </c>
      <c r="O125" s="846"/>
    </row>
    <row r="126" spans="1:15" ht="24" x14ac:dyDescent="0.2">
      <c r="A126" s="852" t="s">
        <v>561</v>
      </c>
      <c r="B126" s="697" t="s">
        <v>8</v>
      </c>
      <c r="C126" s="697" t="s">
        <v>8</v>
      </c>
      <c r="D126" s="697" t="s">
        <v>8</v>
      </c>
      <c r="E126" s="697" t="s">
        <v>8</v>
      </c>
      <c r="F126" s="697" t="s">
        <v>8</v>
      </c>
      <c r="G126" s="697" t="s">
        <v>8</v>
      </c>
      <c r="H126" s="697" t="s">
        <v>8</v>
      </c>
      <c r="I126" s="697" t="s">
        <v>8</v>
      </c>
      <c r="J126" s="697" t="s">
        <v>8</v>
      </c>
      <c r="K126" s="697" t="s">
        <v>8</v>
      </c>
      <c r="L126" s="697" t="s">
        <v>8</v>
      </c>
      <c r="M126" s="697" t="s">
        <v>8</v>
      </c>
      <c r="N126" s="697" t="s">
        <v>8</v>
      </c>
      <c r="O126" s="846"/>
    </row>
    <row r="127" spans="1:15" x14ac:dyDescent="0.2">
      <c r="A127" s="852" t="s">
        <v>393</v>
      </c>
      <c r="B127" s="697"/>
      <c r="C127" s="697"/>
      <c r="D127" s="697"/>
      <c r="E127" s="697"/>
      <c r="F127" s="697"/>
      <c r="G127" s="697"/>
      <c r="H127" s="697"/>
      <c r="I127" s="697"/>
      <c r="J127" s="697"/>
      <c r="K127" s="697"/>
      <c r="L127" s="697"/>
      <c r="M127" s="697"/>
      <c r="N127" s="697"/>
      <c r="O127" s="846"/>
    </row>
    <row r="128" spans="1:15" x14ac:dyDescent="0.2">
      <c r="A128" s="353" t="s">
        <v>136</v>
      </c>
      <c r="B128" s="697" t="s">
        <v>8</v>
      </c>
      <c r="C128" s="697" t="s">
        <v>8</v>
      </c>
      <c r="D128" s="697" t="s">
        <v>8</v>
      </c>
      <c r="E128" s="697" t="s">
        <v>8</v>
      </c>
      <c r="F128" s="697" t="s">
        <v>8</v>
      </c>
      <c r="G128" s="697" t="s">
        <v>8</v>
      </c>
      <c r="H128" s="697" t="s">
        <v>8</v>
      </c>
      <c r="I128" s="697" t="s">
        <v>8</v>
      </c>
      <c r="J128" s="697" t="s">
        <v>8</v>
      </c>
      <c r="K128" s="697" t="s">
        <v>8</v>
      </c>
      <c r="L128" s="697" t="s">
        <v>8</v>
      </c>
      <c r="M128" s="697" t="s">
        <v>8</v>
      </c>
      <c r="N128" s="697" t="s">
        <v>8</v>
      </c>
      <c r="O128" s="846"/>
    </row>
    <row r="129" spans="1:15" x14ac:dyDescent="0.2">
      <c r="A129" s="353" t="s">
        <v>81</v>
      </c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846"/>
    </row>
    <row r="130" spans="1:15" ht="22.5" x14ac:dyDescent="0.2">
      <c r="A130" s="353" t="s">
        <v>137</v>
      </c>
      <c r="B130" s="697"/>
      <c r="C130" s="697"/>
      <c r="D130" s="697"/>
      <c r="E130" s="697"/>
      <c r="F130" s="697"/>
      <c r="G130" s="697"/>
      <c r="H130" s="697"/>
      <c r="I130" s="697"/>
      <c r="J130" s="697"/>
      <c r="K130" s="697"/>
      <c r="L130" s="697"/>
      <c r="M130" s="697"/>
      <c r="N130" s="697"/>
      <c r="O130" s="846"/>
    </row>
    <row r="131" spans="1:15" x14ac:dyDescent="0.2">
      <c r="A131" s="852" t="s">
        <v>304</v>
      </c>
      <c r="B131" s="697" t="s">
        <v>8</v>
      </c>
      <c r="C131" s="697" t="s">
        <v>8</v>
      </c>
      <c r="D131" s="697" t="s">
        <v>8</v>
      </c>
      <c r="E131" s="697" t="s">
        <v>8</v>
      </c>
      <c r="F131" s="697" t="s">
        <v>8</v>
      </c>
      <c r="G131" s="697" t="s">
        <v>8</v>
      </c>
      <c r="H131" s="697" t="s">
        <v>8</v>
      </c>
      <c r="I131" s="697" t="s">
        <v>8</v>
      </c>
      <c r="J131" s="697" t="s">
        <v>8</v>
      </c>
      <c r="K131" s="697" t="s">
        <v>8</v>
      </c>
      <c r="L131" s="697" t="s">
        <v>8</v>
      </c>
      <c r="M131" s="697" t="s">
        <v>8</v>
      </c>
      <c r="N131" s="697" t="s">
        <v>8</v>
      </c>
      <c r="O131" s="846"/>
    </row>
    <row r="132" spans="1:15" x14ac:dyDescent="0.2">
      <c r="A132" s="353" t="s">
        <v>81</v>
      </c>
      <c r="B132" s="697"/>
      <c r="C132" s="697"/>
      <c r="D132" s="697"/>
      <c r="E132" s="697"/>
      <c r="F132" s="697"/>
      <c r="G132" s="697"/>
      <c r="H132" s="697"/>
      <c r="I132" s="697"/>
      <c r="J132" s="697"/>
      <c r="K132" s="697"/>
      <c r="L132" s="697"/>
      <c r="M132" s="697"/>
      <c r="N132" s="697"/>
      <c r="O132" s="846"/>
    </row>
    <row r="133" spans="1:15" ht="22.5" x14ac:dyDescent="0.2">
      <c r="A133" s="353" t="s">
        <v>139</v>
      </c>
      <c r="B133" s="697"/>
      <c r="C133" s="697"/>
      <c r="D133" s="697"/>
      <c r="E133" s="697"/>
      <c r="F133" s="697"/>
      <c r="G133" s="697"/>
      <c r="H133" s="697"/>
      <c r="I133" s="697"/>
      <c r="J133" s="697"/>
      <c r="K133" s="697"/>
      <c r="L133" s="697"/>
      <c r="M133" s="697"/>
      <c r="N133" s="697"/>
      <c r="O133" s="846"/>
    </row>
    <row r="134" spans="1:15" ht="22.5" x14ac:dyDescent="0.2">
      <c r="A134" s="852" t="s">
        <v>140</v>
      </c>
      <c r="B134" s="697"/>
      <c r="C134" s="697"/>
      <c r="D134" s="697"/>
      <c r="E134" s="697"/>
      <c r="F134" s="697"/>
      <c r="G134" s="697"/>
      <c r="H134" s="697"/>
      <c r="I134" s="697"/>
      <c r="J134" s="697"/>
      <c r="K134" s="697"/>
      <c r="L134" s="697"/>
      <c r="M134" s="697"/>
      <c r="N134" s="697"/>
      <c r="O134" s="847"/>
    </row>
    <row r="135" spans="1:15" x14ac:dyDescent="0.2">
      <c r="A135" s="353" t="s">
        <v>243</v>
      </c>
      <c r="B135" s="697" t="s">
        <v>8</v>
      </c>
      <c r="C135" s="697" t="s">
        <v>8</v>
      </c>
      <c r="D135" s="697" t="s">
        <v>8</v>
      </c>
      <c r="E135" s="697" t="s">
        <v>8</v>
      </c>
      <c r="F135" s="697" t="s">
        <v>8</v>
      </c>
      <c r="G135" s="697" t="s">
        <v>8</v>
      </c>
      <c r="H135" s="697" t="s">
        <v>8</v>
      </c>
      <c r="I135" s="697" t="s">
        <v>8</v>
      </c>
      <c r="J135" s="697" t="s">
        <v>8</v>
      </c>
      <c r="K135" s="697" t="s">
        <v>8</v>
      </c>
      <c r="L135" s="697" t="s">
        <v>8</v>
      </c>
      <c r="M135" s="697" t="s">
        <v>8</v>
      </c>
      <c r="N135" s="697" t="s">
        <v>8</v>
      </c>
      <c r="O135" s="847"/>
    </row>
    <row r="136" spans="1:15" x14ac:dyDescent="0.2">
      <c r="A136" s="353" t="s">
        <v>244</v>
      </c>
      <c r="B136" s="697" t="s">
        <v>8</v>
      </c>
      <c r="C136" s="697" t="s">
        <v>8</v>
      </c>
      <c r="D136" s="697" t="s">
        <v>8</v>
      </c>
      <c r="E136" s="697" t="s">
        <v>8</v>
      </c>
      <c r="F136" s="697" t="s">
        <v>8</v>
      </c>
      <c r="G136" s="697" t="s">
        <v>8</v>
      </c>
      <c r="H136" s="697" t="s">
        <v>8</v>
      </c>
      <c r="I136" s="697" t="s">
        <v>8</v>
      </c>
      <c r="J136" s="697" t="s">
        <v>8</v>
      </c>
      <c r="K136" s="697" t="s">
        <v>8</v>
      </c>
      <c r="L136" s="697" t="s">
        <v>8</v>
      </c>
      <c r="M136" s="697" t="s">
        <v>8</v>
      </c>
      <c r="N136" s="697" t="s">
        <v>8</v>
      </c>
      <c r="O136" s="847"/>
    </row>
    <row r="137" spans="1:15" x14ac:dyDescent="0.2">
      <c r="A137" s="353" t="s">
        <v>142</v>
      </c>
      <c r="B137" s="697" t="s">
        <v>8</v>
      </c>
      <c r="C137" s="697" t="s">
        <v>8</v>
      </c>
      <c r="D137" s="697" t="s">
        <v>8</v>
      </c>
      <c r="E137" s="697" t="s">
        <v>8</v>
      </c>
      <c r="F137" s="697" t="s">
        <v>8</v>
      </c>
      <c r="G137" s="697" t="s">
        <v>8</v>
      </c>
      <c r="H137" s="697" t="s">
        <v>8</v>
      </c>
      <c r="I137" s="697" t="s">
        <v>8</v>
      </c>
      <c r="J137" s="697" t="s">
        <v>8</v>
      </c>
      <c r="K137" s="697" t="s">
        <v>8</v>
      </c>
      <c r="L137" s="697" t="s">
        <v>8</v>
      </c>
      <c r="M137" s="697" t="s">
        <v>8</v>
      </c>
      <c r="N137" s="697" t="s">
        <v>8</v>
      </c>
      <c r="O137" s="847"/>
    </row>
    <row r="138" spans="1:15" x14ac:dyDescent="0.2">
      <c r="A138" s="353" t="s">
        <v>143</v>
      </c>
      <c r="B138" s="697" t="s">
        <v>8</v>
      </c>
      <c r="C138" s="697" t="s">
        <v>8</v>
      </c>
      <c r="D138" s="697" t="s">
        <v>8</v>
      </c>
      <c r="E138" s="697" t="s">
        <v>8</v>
      </c>
      <c r="F138" s="697" t="s">
        <v>8</v>
      </c>
      <c r="G138" s="697" t="s">
        <v>8</v>
      </c>
      <c r="H138" s="697" t="s">
        <v>8</v>
      </c>
      <c r="I138" s="697" t="s">
        <v>8</v>
      </c>
      <c r="J138" s="697" t="s">
        <v>8</v>
      </c>
      <c r="K138" s="697" t="s">
        <v>8</v>
      </c>
      <c r="L138" s="697" t="s">
        <v>8</v>
      </c>
      <c r="M138" s="697" t="s">
        <v>8</v>
      </c>
      <c r="N138" s="697" t="s">
        <v>8</v>
      </c>
      <c r="O138" s="847"/>
    </row>
    <row r="139" spans="1:15" ht="22.5" x14ac:dyDescent="0.2">
      <c r="A139" s="353" t="s">
        <v>145</v>
      </c>
      <c r="B139" s="697"/>
      <c r="C139" s="697"/>
      <c r="D139" s="697"/>
      <c r="E139" s="697"/>
      <c r="F139" s="697"/>
      <c r="G139" s="697"/>
      <c r="H139" s="697"/>
      <c r="I139" s="697"/>
      <c r="J139" s="697"/>
      <c r="K139" s="697"/>
      <c r="L139" s="697"/>
      <c r="M139" s="697"/>
      <c r="N139" s="697"/>
      <c r="O139" s="847"/>
    </row>
    <row r="140" spans="1:15" x14ac:dyDescent="0.2">
      <c r="A140" s="353" t="s">
        <v>346</v>
      </c>
      <c r="B140" s="697" t="s">
        <v>8</v>
      </c>
      <c r="C140" s="697" t="s">
        <v>8</v>
      </c>
      <c r="D140" s="697" t="s">
        <v>8</v>
      </c>
      <c r="E140" s="697" t="s">
        <v>8</v>
      </c>
      <c r="F140" s="697" t="s">
        <v>8</v>
      </c>
      <c r="G140" s="697" t="s">
        <v>8</v>
      </c>
      <c r="H140" s="697" t="s">
        <v>8</v>
      </c>
      <c r="I140" s="697" t="s">
        <v>8</v>
      </c>
      <c r="J140" s="697" t="s">
        <v>8</v>
      </c>
      <c r="K140" s="697" t="s">
        <v>8</v>
      </c>
      <c r="L140" s="697" t="s">
        <v>8</v>
      </c>
      <c r="M140" s="697" t="s">
        <v>8</v>
      </c>
      <c r="N140" s="697" t="s">
        <v>8</v>
      </c>
      <c r="O140" s="847"/>
    </row>
    <row r="141" spans="1:15" x14ac:dyDescent="0.2">
      <c r="A141" s="353" t="s">
        <v>244</v>
      </c>
      <c r="B141" s="697" t="s">
        <v>8</v>
      </c>
      <c r="C141" s="697" t="s">
        <v>8</v>
      </c>
      <c r="D141" s="697" t="s">
        <v>8</v>
      </c>
      <c r="E141" s="697" t="s">
        <v>8</v>
      </c>
      <c r="F141" s="697" t="s">
        <v>8</v>
      </c>
      <c r="G141" s="697" t="s">
        <v>8</v>
      </c>
      <c r="H141" s="697" t="s">
        <v>8</v>
      </c>
      <c r="I141" s="697" t="s">
        <v>8</v>
      </c>
      <c r="J141" s="697" t="s">
        <v>8</v>
      </c>
      <c r="K141" s="697" t="s">
        <v>8</v>
      </c>
      <c r="L141" s="697" t="s">
        <v>8</v>
      </c>
      <c r="M141" s="697" t="s">
        <v>8</v>
      </c>
      <c r="N141" s="697" t="s">
        <v>8</v>
      </c>
      <c r="O141" s="847"/>
    </row>
    <row r="142" spans="1:15" x14ac:dyDescent="0.2">
      <c r="A142" s="353" t="s">
        <v>142</v>
      </c>
      <c r="B142" s="697" t="s">
        <v>8</v>
      </c>
      <c r="C142" s="697" t="s">
        <v>8</v>
      </c>
      <c r="D142" s="697" t="s">
        <v>8</v>
      </c>
      <c r="E142" s="697" t="s">
        <v>8</v>
      </c>
      <c r="F142" s="697" t="s">
        <v>8</v>
      </c>
      <c r="G142" s="697" t="s">
        <v>8</v>
      </c>
      <c r="H142" s="697" t="s">
        <v>8</v>
      </c>
      <c r="I142" s="697" t="s">
        <v>8</v>
      </c>
      <c r="J142" s="697" t="s">
        <v>8</v>
      </c>
      <c r="K142" s="697" t="s">
        <v>8</v>
      </c>
      <c r="L142" s="697" t="s">
        <v>8</v>
      </c>
      <c r="M142" s="697" t="s">
        <v>8</v>
      </c>
      <c r="N142" s="697" t="s">
        <v>8</v>
      </c>
      <c r="O142" s="847"/>
    </row>
    <row r="143" spans="1:15" x14ac:dyDescent="0.2">
      <c r="A143" s="353" t="s">
        <v>146</v>
      </c>
      <c r="B143" s="697" t="s">
        <v>8</v>
      </c>
      <c r="C143" s="697" t="s">
        <v>8</v>
      </c>
      <c r="D143" s="697" t="s">
        <v>8</v>
      </c>
      <c r="E143" s="697" t="s">
        <v>8</v>
      </c>
      <c r="F143" s="697" t="s">
        <v>8</v>
      </c>
      <c r="G143" s="697" t="s">
        <v>8</v>
      </c>
      <c r="H143" s="697" t="s">
        <v>8</v>
      </c>
      <c r="I143" s="697" t="s">
        <v>8</v>
      </c>
      <c r="J143" s="697" t="s">
        <v>8</v>
      </c>
      <c r="K143" s="697" t="s">
        <v>8</v>
      </c>
      <c r="L143" s="697" t="s">
        <v>8</v>
      </c>
      <c r="M143" s="697" t="s">
        <v>8</v>
      </c>
      <c r="N143" s="697" t="s">
        <v>8</v>
      </c>
      <c r="O143" s="847"/>
    </row>
    <row r="144" spans="1:15" ht="22.5" x14ac:dyDescent="0.2">
      <c r="A144" s="419" t="s">
        <v>152</v>
      </c>
      <c r="B144" s="697"/>
      <c r="C144" s="697"/>
      <c r="D144" s="697"/>
      <c r="E144" s="697"/>
      <c r="F144" s="697"/>
      <c r="G144" s="697"/>
      <c r="H144" s="697"/>
      <c r="I144" s="697"/>
      <c r="J144" s="697"/>
      <c r="K144" s="697"/>
      <c r="L144" s="697"/>
      <c r="M144" s="697"/>
      <c r="N144" s="697"/>
      <c r="O144" s="846"/>
    </row>
    <row r="145" spans="1:26" x14ac:dyDescent="0.2">
      <c r="A145" s="419" t="s">
        <v>153</v>
      </c>
      <c r="B145" s="697" t="s">
        <v>8</v>
      </c>
      <c r="C145" s="697" t="s">
        <v>8</v>
      </c>
      <c r="D145" s="697" t="s">
        <v>8</v>
      </c>
      <c r="E145" s="697" t="s">
        <v>8</v>
      </c>
      <c r="F145" s="697" t="s">
        <v>8</v>
      </c>
      <c r="G145" s="697" t="s">
        <v>8</v>
      </c>
      <c r="H145" s="697" t="s">
        <v>8</v>
      </c>
      <c r="I145" s="697" t="s">
        <v>8</v>
      </c>
      <c r="J145" s="697" t="s">
        <v>8</v>
      </c>
      <c r="K145" s="697" t="s">
        <v>8</v>
      </c>
      <c r="L145" s="697" t="s">
        <v>8</v>
      </c>
      <c r="M145" s="697" t="s">
        <v>8</v>
      </c>
      <c r="N145" s="697" t="s">
        <v>8</v>
      </c>
      <c r="O145" s="846"/>
    </row>
    <row r="146" spans="1:26" x14ac:dyDescent="0.2">
      <c r="A146" s="419" t="s">
        <v>155</v>
      </c>
      <c r="B146" s="697" t="s">
        <v>8</v>
      </c>
      <c r="C146" s="697" t="s">
        <v>8</v>
      </c>
      <c r="D146" s="697" t="s">
        <v>8</v>
      </c>
      <c r="E146" s="697" t="s">
        <v>8</v>
      </c>
      <c r="F146" s="697" t="s">
        <v>8</v>
      </c>
      <c r="G146" s="697" t="s">
        <v>8</v>
      </c>
      <c r="H146" s="697" t="s">
        <v>8</v>
      </c>
      <c r="I146" s="697" t="s">
        <v>8</v>
      </c>
      <c r="J146" s="697" t="s">
        <v>8</v>
      </c>
      <c r="K146" s="697" t="s">
        <v>8</v>
      </c>
      <c r="L146" s="697" t="s">
        <v>8</v>
      </c>
      <c r="M146" s="697" t="s">
        <v>8</v>
      </c>
      <c r="N146" s="697" t="s">
        <v>8</v>
      </c>
      <c r="O146" s="846"/>
    </row>
    <row r="147" spans="1:26" x14ac:dyDescent="0.2">
      <c r="A147" s="419" t="s">
        <v>156</v>
      </c>
      <c r="B147" s="697" t="s">
        <v>8</v>
      </c>
      <c r="C147" s="697" t="s">
        <v>8</v>
      </c>
      <c r="D147" s="697" t="s">
        <v>8</v>
      </c>
      <c r="E147" s="697" t="s">
        <v>8</v>
      </c>
      <c r="F147" s="697" t="s">
        <v>8</v>
      </c>
      <c r="G147" s="697" t="s">
        <v>8</v>
      </c>
      <c r="H147" s="697" t="s">
        <v>8</v>
      </c>
      <c r="I147" s="697" t="s">
        <v>8</v>
      </c>
      <c r="J147" s="697" t="s">
        <v>8</v>
      </c>
      <c r="K147" s="697" t="s">
        <v>8</v>
      </c>
      <c r="L147" s="697" t="s">
        <v>8</v>
      </c>
      <c r="M147" s="697" t="s">
        <v>8</v>
      </c>
      <c r="N147" s="697" t="s">
        <v>8</v>
      </c>
      <c r="O147" s="846"/>
    </row>
    <row r="148" spans="1:26" x14ac:dyDescent="0.2">
      <c r="A148" s="419" t="s">
        <v>157</v>
      </c>
      <c r="B148" s="697" t="s">
        <v>8</v>
      </c>
      <c r="C148" s="697" t="s">
        <v>8</v>
      </c>
      <c r="D148" s="697" t="s">
        <v>8</v>
      </c>
      <c r="E148" s="697" t="s">
        <v>8</v>
      </c>
      <c r="F148" s="697" t="s">
        <v>8</v>
      </c>
      <c r="G148" s="697" t="s">
        <v>8</v>
      </c>
      <c r="H148" s="697" t="s">
        <v>8</v>
      </c>
      <c r="I148" s="697" t="s">
        <v>8</v>
      </c>
      <c r="J148" s="697" t="s">
        <v>8</v>
      </c>
      <c r="K148" s="697" t="s">
        <v>8</v>
      </c>
      <c r="L148" s="697" t="s">
        <v>8</v>
      </c>
      <c r="M148" s="697" t="s">
        <v>8</v>
      </c>
      <c r="N148" s="697" t="s">
        <v>8</v>
      </c>
      <c r="O148" s="846"/>
    </row>
    <row r="149" spans="1:26" x14ac:dyDescent="0.2">
      <c r="A149" s="419" t="s">
        <v>347</v>
      </c>
      <c r="B149" s="697" t="s">
        <v>8</v>
      </c>
      <c r="C149" s="697" t="s">
        <v>8</v>
      </c>
      <c r="D149" s="697" t="s">
        <v>8</v>
      </c>
      <c r="E149" s="697" t="s">
        <v>8</v>
      </c>
      <c r="F149" s="697" t="s">
        <v>8</v>
      </c>
      <c r="G149" s="697" t="s">
        <v>8</v>
      </c>
      <c r="H149" s="697" t="s">
        <v>8</v>
      </c>
      <c r="I149" s="697" t="s">
        <v>8</v>
      </c>
      <c r="J149" s="697" t="s">
        <v>8</v>
      </c>
      <c r="K149" s="697" t="s">
        <v>8</v>
      </c>
      <c r="L149" s="697" t="s">
        <v>8</v>
      </c>
      <c r="M149" s="697" t="s">
        <v>8</v>
      </c>
      <c r="N149" s="697" t="s">
        <v>8</v>
      </c>
      <c r="O149" s="846"/>
    </row>
    <row r="150" spans="1:26" s="849" customFormat="1" ht="12.75" x14ac:dyDescent="0.2">
      <c r="A150" s="846" t="s">
        <v>562</v>
      </c>
      <c r="B150" s="846"/>
      <c r="C150" s="846"/>
      <c r="D150" s="846"/>
      <c r="E150" s="846"/>
      <c r="F150" s="846"/>
      <c r="G150" s="846"/>
      <c r="H150" s="846"/>
      <c r="I150" s="846"/>
      <c r="J150" s="846"/>
      <c r="K150" s="846"/>
      <c r="L150" s="846"/>
      <c r="M150" s="846"/>
      <c r="N150" s="846"/>
      <c r="O150" s="847"/>
    </row>
    <row r="151" spans="1:26" s="849" customFormat="1" x14ac:dyDescent="0.2">
      <c r="A151" s="843" t="s">
        <v>385</v>
      </c>
      <c r="B151" s="846">
        <v>1645.4</v>
      </c>
      <c r="C151" s="846">
        <v>2192.5</v>
      </c>
      <c r="D151" s="846">
        <v>3501.5</v>
      </c>
      <c r="E151" s="846">
        <v>5443.5</v>
      </c>
      <c r="F151" s="846">
        <v>3583.6</v>
      </c>
      <c r="G151" s="846">
        <v>2514.6999999999998</v>
      </c>
      <c r="H151" s="846">
        <v>2044.2</v>
      </c>
      <c r="I151" s="846">
        <v>2374.1999999999998</v>
      </c>
      <c r="J151" s="846">
        <v>2927.1</v>
      </c>
      <c r="K151" s="846">
        <v>2699.9</v>
      </c>
      <c r="L151" s="846">
        <v>3024.7</v>
      </c>
      <c r="M151" s="846">
        <v>3975.7</v>
      </c>
      <c r="N151" s="846">
        <v>4206.6000000000004</v>
      </c>
      <c r="O151" s="847">
        <v>2431.5</v>
      </c>
    </row>
    <row r="152" spans="1:26" s="849" customFormat="1" x14ac:dyDescent="0.2">
      <c r="A152" s="843" t="s">
        <v>160</v>
      </c>
      <c r="B152" s="846">
        <v>231.5</v>
      </c>
      <c r="C152" s="846">
        <v>126.1</v>
      </c>
      <c r="D152" s="846">
        <v>152.30000000000001</v>
      </c>
      <c r="E152" s="846">
        <v>149.30000000000001</v>
      </c>
      <c r="F152" s="846">
        <v>63.2</v>
      </c>
      <c r="G152" s="846">
        <v>136.69999999999999</v>
      </c>
      <c r="H152" s="846">
        <v>77.8</v>
      </c>
      <c r="I152" s="846">
        <v>111.2</v>
      </c>
      <c r="J152" s="846">
        <v>117.5</v>
      </c>
      <c r="K152" s="846">
        <v>90.2</v>
      </c>
      <c r="L152" s="846">
        <v>111.5</v>
      </c>
      <c r="M152" s="846">
        <v>128.1</v>
      </c>
      <c r="N152" s="846">
        <v>102.2</v>
      </c>
      <c r="O152" s="847">
        <v>54.6</v>
      </c>
    </row>
    <row r="153" spans="1:26" s="849" customFormat="1" ht="22.5" x14ac:dyDescent="0.2">
      <c r="A153" s="843" t="s">
        <v>563</v>
      </c>
      <c r="B153" s="846">
        <v>100</v>
      </c>
      <c r="C153" s="846">
        <f t="shared" ref="C153:N153" si="1">B153*C152/100</f>
        <v>126.1</v>
      </c>
      <c r="D153" s="846">
        <f t="shared" si="1"/>
        <v>192.05029999999999</v>
      </c>
      <c r="E153" s="846">
        <f t="shared" si="1"/>
        <v>286.73109790000001</v>
      </c>
      <c r="F153" s="846">
        <f t="shared" si="1"/>
        <v>181.21405387280001</v>
      </c>
      <c r="G153" s="846">
        <f t="shared" si="1"/>
        <v>247.71961164411758</v>
      </c>
      <c r="H153" s="846">
        <f t="shared" si="1"/>
        <v>192.72585785912347</v>
      </c>
      <c r="I153" s="846">
        <f t="shared" si="1"/>
        <v>214.3111539393453</v>
      </c>
      <c r="J153" s="846">
        <f t="shared" si="1"/>
        <v>251.81560587873074</v>
      </c>
      <c r="K153" s="846">
        <f t="shared" si="1"/>
        <v>227.13767650261514</v>
      </c>
      <c r="L153" s="846">
        <f t="shared" si="1"/>
        <v>253.25850930041585</v>
      </c>
      <c r="M153" s="846">
        <f t="shared" si="1"/>
        <v>324.42415041383271</v>
      </c>
      <c r="N153" s="846">
        <f t="shared" si="1"/>
        <v>331.561481722937</v>
      </c>
      <c r="O153" s="847">
        <v>181.1</v>
      </c>
    </row>
    <row r="154" spans="1:26" s="849" customFormat="1" ht="22.5" x14ac:dyDescent="0.2">
      <c r="A154" s="843" t="s">
        <v>162</v>
      </c>
      <c r="B154" s="846"/>
      <c r="C154" s="846"/>
      <c r="D154" s="846"/>
      <c r="E154" s="846"/>
      <c r="F154" s="846"/>
      <c r="G154" s="846"/>
      <c r="H154" s="846"/>
      <c r="I154" s="846"/>
      <c r="J154" s="846"/>
      <c r="K154" s="846"/>
      <c r="L154" s="846"/>
      <c r="M154" s="846"/>
      <c r="N154" s="846"/>
      <c r="O154" s="847"/>
    </row>
    <row r="155" spans="1:26" s="849" customFormat="1" x14ac:dyDescent="0.2">
      <c r="A155" s="859" t="s">
        <v>163</v>
      </c>
      <c r="B155" s="846">
        <v>239</v>
      </c>
      <c r="C155" s="846">
        <v>1166</v>
      </c>
      <c r="D155" s="846">
        <v>267</v>
      </c>
      <c r="E155" s="846">
        <v>1379</v>
      </c>
      <c r="F155" s="846">
        <v>3602</v>
      </c>
      <c r="G155" s="846">
        <v>1499</v>
      </c>
      <c r="H155" s="846">
        <v>1071</v>
      </c>
      <c r="I155" s="846">
        <v>986</v>
      </c>
      <c r="J155" s="846">
        <v>287</v>
      </c>
      <c r="K155" s="846">
        <v>2680</v>
      </c>
      <c r="L155" s="846">
        <v>3838</v>
      </c>
      <c r="M155" s="846">
        <v>12287</v>
      </c>
      <c r="N155" s="846">
        <v>1717</v>
      </c>
      <c r="O155" s="846">
        <v>1394</v>
      </c>
    </row>
    <row r="156" spans="1:26" s="849" customFormat="1" ht="22.5" x14ac:dyDescent="0.2">
      <c r="A156" s="843" t="s">
        <v>164</v>
      </c>
      <c r="B156" s="846">
        <v>13</v>
      </c>
      <c r="C156" s="846">
        <v>487.9</v>
      </c>
      <c r="D156" s="846">
        <v>22.9</v>
      </c>
      <c r="E156" s="846">
        <v>516.5</v>
      </c>
      <c r="F156" s="846">
        <v>261.2</v>
      </c>
      <c r="G156" s="846">
        <v>41.6</v>
      </c>
      <c r="H156" s="846">
        <v>71.5</v>
      </c>
      <c r="I156" s="846">
        <v>92.1</v>
      </c>
      <c r="J156" s="846">
        <v>29.1</v>
      </c>
      <c r="K156" s="846">
        <v>933.8</v>
      </c>
      <c r="L156" s="846">
        <v>143.19999999999999</v>
      </c>
      <c r="M156" s="846">
        <v>320.10000000000002</v>
      </c>
      <c r="N156" s="846">
        <v>14</v>
      </c>
      <c r="O156" s="846">
        <v>81.2</v>
      </c>
    </row>
    <row r="157" spans="1:26" s="849" customFormat="1" ht="33.75" x14ac:dyDescent="0.2">
      <c r="A157" s="843" t="s">
        <v>348</v>
      </c>
      <c r="B157" s="846">
        <v>100</v>
      </c>
      <c r="C157" s="846">
        <f t="shared" ref="C157:N157" si="2">B157*C156/100</f>
        <v>487.9</v>
      </c>
      <c r="D157" s="846">
        <f t="shared" si="2"/>
        <v>111.72909999999997</v>
      </c>
      <c r="E157" s="846">
        <f t="shared" si="2"/>
        <v>577.08080149999989</v>
      </c>
      <c r="F157" s="846">
        <f t="shared" si="2"/>
        <v>1507.3350535179998</v>
      </c>
      <c r="G157" s="846">
        <f t="shared" si="2"/>
        <v>627.05138226348788</v>
      </c>
      <c r="H157" s="846">
        <f t="shared" si="2"/>
        <v>448.34173831839382</v>
      </c>
      <c r="I157" s="846">
        <f t="shared" si="2"/>
        <v>412.92274099124074</v>
      </c>
      <c r="J157" s="846">
        <f t="shared" si="2"/>
        <v>120.16051762845107</v>
      </c>
      <c r="K157" s="846">
        <f t="shared" si="2"/>
        <v>1122.0589136144761</v>
      </c>
      <c r="L157" s="846">
        <f t="shared" si="2"/>
        <v>1606.7883642959296</v>
      </c>
      <c r="M157" s="846">
        <f t="shared" si="2"/>
        <v>5143.3295541112711</v>
      </c>
      <c r="N157" s="846">
        <f t="shared" si="2"/>
        <v>720.06613757557784</v>
      </c>
      <c r="O157" s="846">
        <v>584.70000000000005</v>
      </c>
    </row>
    <row r="158" spans="1:26" s="849" customFormat="1" ht="22.5" x14ac:dyDescent="0.2">
      <c r="A158" s="843" t="s">
        <v>165</v>
      </c>
      <c r="B158" s="697"/>
      <c r="C158" s="697"/>
      <c r="D158" s="697"/>
      <c r="E158" s="697"/>
      <c r="F158" s="697"/>
      <c r="G158" s="697"/>
      <c r="H158" s="697"/>
      <c r="I158" s="697"/>
      <c r="J158" s="697"/>
      <c r="K158" s="697"/>
      <c r="L158" s="697"/>
      <c r="M158" s="697"/>
      <c r="N158" s="846"/>
      <c r="O158" s="846"/>
      <c r="P158" s="836"/>
      <c r="Q158" s="836"/>
      <c r="R158" s="836"/>
      <c r="S158" s="836"/>
      <c r="T158" s="836"/>
      <c r="U158" s="836"/>
      <c r="V158" s="836"/>
      <c r="W158" s="836"/>
      <c r="X158" s="836"/>
      <c r="Y158" s="836"/>
      <c r="Z158" s="836"/>
    </row>
    <row r="159" spans="1:26" s="849" customFormat="1" ht="22.5" x14ac:dyDescent="0.2">
      <c r="A159" s="843" t="s">
        <v>166</v>
      </c>
      <c r="B159" s="697" t="s">
        <v>8</v>
      </c>
      <c r="C159" s="697" t="s">
        <v>8</v>
      </c>
      <c r="D159" s="697" t="s">
        <v>8</v>
      </c>
      <c r="E159" s="697" t="s">
        <v>8</v>
      </c>
      <c r="F159" s="697" t="s">
        <v>8</v>
      </c>
      <c r="G159" s="697" t="s">
        <v>8</v>
      </c>
      <c r="H159" s="697" t="s">
        <v>8</v>
      </c>
      <c r="I159" s="697" t="s">
        <v>8</v>
      </c>
      <c r="J159" s="697" t="str">
        <f>H160</f>
        <v>-</v>
      </c>
      <c r="K159" s="697" t="s">
        <v>8</v>
      </c>
      <c r="L159" s="697" t="s">
        <v>8</v>
      </c>
      <c r="M159" s="697" t="s">
        <v>8</v>
      </c>
      <c r="N159" s="846" t="s">
        <v>8</v>
      </c>
      <c r="O159" s="846"/>
      <c r="P159" s="836"/>
      <c r="Q159" s="836"/>
      <c r="R159" s="836"/>
      <c r="S159" s="836"/>
      <c r="T159" s="836"/>
      <c r="U159" s="836"/>
      <c r="V159" s="836"/>
      <c r="W159" s="836"/>
      <c r="X159" s="836"/>
      <c r="Y159" s="836"/>
      <c r="Z159" s="836"/>
    </row>
    <row r="160" spans="1:26" s="849" customFormat="1" ht="22.5" x14ac:dyDescent="0.2">
      <c r="A160" s="843" t="s">
        <v>167</v>
      </c>
      <c r="B160" s="697" t="s">
        <v>8</v>
      </c>
      <c r="C160" s="697" t="s">
        <v>8</v>
      </c>
      <c r="D160" s="697" t="s">
        <v>8</v>
      </c>
      <c r="E160" s="697" t="s">
        <v>8</v>
      </c>
      <c r="F160" s="697" t="s">
        <v>8</v>
      </c>
      <c r="G160" s="697" t="s">
        <v>8</v>
      </c>
      <c r="H160" s="697" t="s">
        <v>8</v>
      </c>
      <c r="I160" s="697" t="s">
        <v>8</v>
      </c>
      <c r="J160" s="697" t="s">
        <v>8</v>
      </c>
      <c r="K160" s="697" t="s">
        <v>8</v>
      </c>
      <c r="L160" s="697" t="s">
        <v>8</v>
      </c>
      <c r="M160" s="697" t="s">
        <v>8</v>
      </c>
      <c r="N160" s="846" t="s">
        <v>8</v>
      </c>
      <c r="O160" s="846"/>
      <c r="P160" s="836"/>
      <c r="Q160" s="836"/>
      <c r="R160" s="836"/>
      <c r="S160" s="836"/>
      <c r="T160" s="836"/>
      <c r="U160" s="836"/>
      <c r="V160" s="836"/>
      <c r="W160" s="836"/>
      <c r="X160" s="836"/>
      <c r="Y160" s="836"/>
      <c r="Z160" s="836"/>
    </row>
    <row r="161" spans="1:26" s="849" customFormat="1" x14ac:dyDescent="0.2">
      <c r="A161" s="843" t="s">
        <v>249</v>
      </c>
      <c r="B161" s="697"/>
      <c r="C161" s="697"/>
      <c r="D161" s="697"/>
      <c r="E161" s="697"/>
      <c r="F161" s="697"/>
      <c r="G161" s="697"/>
      <c r="H161" s="697"/>
      <c r="I161" s="697"/>
      <c r="J161" s="697"/>
      <c r="K161" s="697"/>
      <c r="L161" s="697" t="s">
        <v>8</v>
      </c>
      <c r="M161" s="697" t="s">
        <v>8</v>
      </c>
      <c r="N161" s="846" t="s">
        <v>8</v>
      </c>
      <c r="O161" s="846"/>
      <c r="P161" s="836"/>
      <c r="Q161" s="836"/>
      <c r="R161" s="836"/>
      <c r="S161" s="836"/>
      <c r="T161" s="836"/>
      <c r="U161" s="836"/>
      <c r="V161" s="836"/>
      <c r="W161" s="836"/>
      <c r="X161" s="836"/>
      <c r="Y161" s="836"/>
      <c r="Z161" s="836"/>
    </row>
    <row r="162" spans="1:26" s="849" customFormat="1" ht="22.5" x14ac:dyDescent="0.2">
      <c r="A162" s="843" t="s">
        <v>250</v>
      </c>
      <c r="B162" s="697" t="s">
        <v>8</v>
      </c>
      <c r="C162" s="697" t="s">
        <v>8</v>
      </c>
      <c r="D162" s="697" t="s">
        <v>8</v>
      </c>
      <c r="E162" s="697" t="s">
        <v>8</v>
      </c>
      <c r="F162" s="697" t="s">
        <v>8</v>
      </c>
      <c r="G162" s="697" t="s">
        <v>8</v>
      </c>
      <c r="H162" s="697" t="s">
        <v>8</v>
      </c>
      <c r="I162" s="697" t="s">
        <v>8</v>
      </c>
      <c r="J162" s="697" t="s">
        <v>8</v>
      </c>
      <c r="K162" s="697" t="s">
        <v>8</v>
      </c>
      <c r="L162" s="697" t="s">
        <v>8</v>
      </c>
      <c r="M162" s="697" t="s">
        <v>8</v>
      </c>
      <c r="N162" s="846" t="s">
        <v>8</v>
      </c>
      <c r="O162" s="846"/>
      <c r="P162" s="836"/>
      <c r="Q162" s="836"/>
      <c r="R162" s="836"/>
      <c r="S162" s="836"/>
      <c r="T162" s="836"/>
      <c r="U162" s="836"/>
      <c r="V162" s="836"/>
      <c r="W162" s="836"/>
      <c r="X162" s="836"/>
      <c r="Y162" s="836"/>
      <c r="Z162" s="836"/>
    </row>
    <row r="163" spans="1:26" s="849" customFormat="1" ht="33.75" x14ac:dyDescent="0.2">
      <c r="A163" s="843" t="s">
        <v>251</v>
      </c>
      <c r="B163" s="697" t="s">
        <v>8</v>
      </c>
      <c r="C163" s="697" t="s">
        <v>8</v>
      </c>
      <c r="D163" s="697">
        <v>339</v>
      </c>
      <c r="E163" s="697" t="s">
        <v>8</v>
      </c>
      <c r="F163" s="697" t="s">
        <v>8</v>
      </c>
      <c r="G163" s="697" t="s">
        <v>8</v>
      </c>
      <c r="H163" s="697" t="s">
        <v>8</v>
      </c>
      <c r="I163" s="697" t="s">
        <v>8</v>
      </c>
      <c r="J163" s="697" t="s">
        <v>8</v>
      </c>
      <c r="K163" s="697" t="s">
        <v>8</v>
      </c>
      <c r="L163" s="697" t="s">
        <v>8</v>
      </c>
      <c r="M163" s="697" t="s">
        <v>8</v>
      </c>
      <c r="N163" s="846" t="s">
        <v>8</v>
      </c>
      <c r="O163" s="846"/>
      <c r="P163" s="836"/>
      <c r="Q163" s="836"/>
      <c r="R163" s="836"/>
      <c r="S163" s="836"/>
      <c r="T163" s="836"/>
      <c r="U163" s="836"/>
      <c r="V163" s="836"/>
      <c r="W163" s="836"/>
      <c r="X163" s="836"/>
      <c r="Y163" s="836"/>
      <c r="Z163" s="836"/>
    </row>
    <row r="164" spans="1:26" s="862" customFormat="1" ht="36.75" customHeight="1" x14ac:dyDescent="0.2">
      <c r="A164" s="852" t="s">
        <v>564</v>
      </c>
      <c r="B164" s="860">
        <v>410</v>
      </c>
      <c r="C164" s="860">
        <v>405</v>
      </c>
      <c r="D164" s="860">
        <v>437</v>
      </c>
      <c r="E164" s="860">
        <v>447</v>
      </c>
      <c r="F164" s="860">
        <v>511</v>
      </c>
      <c r="G164" s="860">
        <v>437</v>
      </c>
      <c r="H164" s="860">
        <v>475</v>
      </c>
      <c r="I164" s="860">
        <v>468</v>
      </c>
      <c r="J164" s="860">
        <v>494</v>
      </c>
      <c r="K164" s="861">
        <v>533</v>
      </c>
      <c r="L164" s="861">
        <v>595</v>
      </c>
      <c r="M164" s="861">
        <v>600</v>
      </c>
      <c r="N164" s="861">
        <v>1083</v>
      </c>
      <c r="O164" s="391"/>
    </row>
    <row r="165" spans="1:26" s="862" customFormat="1" ht="35.25" x14ac:dyDescent="0.2">
      <c r="A165" s="1018" t="s">
        <v>565</v>
      </c>
      <c r="B165" s="860">
        <v>312</v>
      </c>
      <c r="C165" s="860">
        <v>292</v>
      </c>
      <c r="D165" s="860">
        <v>340</v>
      </c>
      <c r="E165" s="860">
        <v>357</v>
      </c>
      <c r="F165" s="860">
        <v>426</v>
      </c>
      <c r="G165" s="860">
        <v>389</v>
      </c>
      <c r="H165" s="860">
        <v>425</v>
      </c>
      <c r="I165" s="860">
        <v>404</v>
      </c>
      <c r="J165" s="860">
        <v>431</v>
      </c>
      <c r="K165" s="861">
        <v>480</v>
      </c>
      <c r="L165" s="861">
        <v>541</v>
      </c>
      <c r="M165" s="861">
        <v>522</v>
      </c>
      <c r="N165" s="861">
        <v>993</v>
      </c>
      <c r="O165" s="391"/>
    </row>
    <row r="166" spans="1:26" s="862" customFormat="1" ht="21.75" customHeight="1" x14ac:dyDescent="0.2">
      <c r="A166" s="852" t="s">
        <v>178</v>
      </c>
      <c r="B166" s="697" t="s">
        <v>492</v>
      </c>
      <c r="C166" s="697" t="s">
        <v>492</v>
      </c>
      <c r="D166" s="697" t="s">
        <v>492</v>
      </c>
      <c r="E166" s="697" t="s">
        <v>492</v>
      </c>
      <c r="F166" s="697" t="s">
        <v>492</v>
      </c>
      <c r="G166" s="697" t="s">
        <v>492</v>
      </c>
      <c r="H166" s="697" t="s">
        <v>492</v>
      </c>
      <c r="I166" s="697" t="s">
        <v>492</v>
      </c>
      <c r="J166" s="697" t="s">
        <v>492</v>
      </c>
      <c r="K166" s="697" t="s">
        <v>492</v>
      </c>
      <c r="L166" s="697" t="s">
        <v>492</v>
      </c>
      <c r="M166" s="697" t="s">
        <v>492</v>
      </c>
      <c r="N166" s="697" t="s">
        <v>492</v>
      </c>
      <c r="O166" s="625"/>
    </row>
    <row r="167" spans="1:26" s="862" customFormat="1" ht="24" customHeight="1" x14ac:dyDescent="0.2">
      <c r="A167" s="852" t="s">
        <v>566</v>
      </c>
      <c r="B167" s="697" t="s">
        <v>492</v>
      </c>
      <c r="C167" s="697" t="s">
        <v>492</v>
      </c>
      <c r="D167" s="697" t="s">
        <v>492</v>
      </c>
      <c r="E167" s="697" t="s">
        <v>492</v>
      </c>
      <c r="F167" s="697" t="s">
        <v>492</v>
      </c>
      <c r="G167" s="697" t="s">
        <v>492</v>
      </c>
      <c r="H167" s="697" t="s">
        <v>492</v>
      </c>
      <c r="I167" s="697" t="s">
        <v>492</v>
      </c>
      <c r="J167" s="697" t="s">
        <v>492</v>
      </c>
      <c r="K167" s="697" t="s">
        <v>492</v>
      </c>
      <c r="L167" s="697" t="s">
        <v>492</v>
      </c>
      <c r="M167" s="697" t="s">
        <v>492</v>
      </c>
      <c r="N167" s="697" t="s">
        <v>492</v>
      </c>
      <c r="O167" s="625"/>
    </row>
    <row r="168" spans="1:26" s="862" customFormat="1" ht="24" customHeight="1" x14ac:dyDescent="0.2">
      <c r="A168" s="863" t="str">
        <f>[5]г.Аксу!$A$156</f>
        <v>Основные средства в экономике  по первоначальной стоимости (на конец года), млн. тенге</v>
      </c>
      <c r="B168" s="697"/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  <c r="N168" s="697"/>
      <c r="O168" s="625"/>
    </row>
    <row r="169" spans="1:26" s="862" customFormat="1" ht="14.25" customHeight="1" x14ac:dyDescent="0.2">
      <c r="A169" s="421" t="s">
        <v>181</v>
      </c>
      <c r="B169" s="778"/>
      <c r="C169" s="778"/>
      <c r="D169" s="778"/>
      <c r="E169" s="778"/>
      <c r="F169" s="778"/>
      <c r="G169" s="778"/>
      <c r="H169" s="778"/>
      <c r="I169" s="778"/>
      <c r="J169" s="778"/>
      <c r="K169" s="778"/>
      <c r="L169" s="778"/>
      <c r="M169" s="778"/>
      <c r="N169" s="778"/>
      <c r="O169" s="864"/>
    </row>
    <row r="170" spans="1:26" s="862" customFormat="1" ht="22.5" x14ac:dyDescent="0.2">
      <c r="A170" s="419" t="s">
        <v>518</v>
      </c>
      <c r="B170" s="697" t="s">
        <v>8</v>
      </c>
      <c r="C170" s="697" t="s">
        <v>8</v>
      </c>
      <c r="D170" s="697" t="s">
        <v>8</v>
      </c>
      <c r="E170" s="697">
        <v>780.4</v>
      </c>
      <c r="F170" s="846">
        <v>877.2</v>
      </c>
      <c r="G170" s="846">
        <v>760.8</v>
      </c>
      <c r="H170" s="846">
        <v>963.8</v>
      </c>
      <c r="I170" s="846">
        <v>370</v>
      </c>
      <c r="J170" s="846">
        <v>987.8</v>
      </c>
      <c r="K170" s="846">
        <v>732.8</v>
      </c>
      <c r="L170" s="846">
        <v>919.5</v>
      </c>
      <c r="M170" s="846">
        <v>636.20000000000005</v>
      </c>
      <c r="N170" s="846">
        <v>1019</v>
      </c>
      <c r="O170" s="391">
        <v>1781.4</v>
      </c>
    </row>
    <row r="171" spans="1:26" s="862" customFormat="1" ht="22.5" x14ac:dyDescent="0.2">
      <c r="A171" s="210" t="s">
        <v>175</v>
      </c>
      <c r="B171" s="697" t="s">
        <v>8</v>
      </c>
      <c r="C171" s="697" t="s">
        <v>8</v>
      </c>
      <c r="D171" s="697" t="s">
        <v>8</v>
      </c>
      <c r="E171" s="697" t="s">
        <v>8</v>
      </c>
      <c r="F171" s="846">
        <v>106.5</v>
      </c>
      <c r="G171" s="846">
        <v>96.3</v>
      </c>
      <c r="H171" s="846">
        <v>91</v>
      </c>
      <c r="I171" s="846">
        <v>101.1</v>
      </c>
      <c r="J171" s="846">
        <v>101.1</v>
      </c>
      <c r="K171" s="846">
        <v>100.9</v>
      </c>
      <c r="L171" s="846">
        <v>75.5</v>
      </c>
      <c r="M171" s="846">
        <v>101.2</v>
      </c>
      <c r="N171" s="846">
        <v>81.5</v>
      </c>
      <c r="O171" s="391">
        <v>158.69999999999999</v>
      </c>
    </row>
    <row r="172" spans="1:26" s="1016" customFormat="1" x14ac:dyDescent="0.2">
      <c r="A172" s="1015" t="s">
        <v>422</v>
      </c>
      <c r="B172" s="1015" t="s">
        <v>8</v>
      </c>
      <c r="C172" s="1015" t="s">
        <v>8</v>
      </c>
      <c r="D172" s="1015" t="s">
        <v>8</v>
      </c>
      <c r="E172" s="1015" t="s">
        <v>8</v>
      </c>
      <c r="F172" s="1015">
        <v>106.5</v>
      </c>
      <c r="G172" s="1015">
        <v>96.3</v>
      </c>
      <c r="H172" s="1015">
        <v>91</v>
      </c>
      <c r="I172" s="1015">
        <v>101.1</v>
      </c>
      <c r="J172" s="1015">
        <v>101.1</v>
      </c>
      <c r="K172" s="1015">
        <v>100.9</v>
      </c>
      <c r="L172" s="1015">
        <v>75.5</v>
      </c>
      <c r="M172" s="1015">
        <v>101.2</v>
      </c>
      <c r="N172" s="1015">
        <v>81.5</v>
      </c>
      <c r="O172" s="391">
        <v>158.69999999999999</v>
      </c>
    </row>
    <row r="173" spans="1:26" s="849" customFormat="1" ht="12.75" customHeight="1" x14ac:dyDescent="0.2">
      <c r="A173" s="836" t="s">
        <v>424</v>
      </c>
      <c r="B173" s="836"/>
      <c r="C173" s="836"/>
      <c r="D173" s="836"/>
      <c r="E173" s="836"/>
      <c r="F173" s="836"/>
      <c r="G173" s="836"/>
      <c r="H173" s="836"/>
      <c r="I173" s="836"/>
      <c r="J173" s="836"/>
      <c r="K173" s="836"/>
      <c r="L173" s="836"/>
      <c r="M173" s="836"/>
      <c r="N173" s="836"/>
    </row>
    <row r="174" spans="1:26" s="849" customFormat="1" ht="12.75" customHeight="1" x14ac:dyDescent="0.2">
      <c r="A174" s="836" t="s">
        <v>425</v>
      </c>
      <c r="B174" s="836"/>
      <c r="C174" s="836"/>
      <c r="D174" s="836"/>
      <c r="E174" s="836"/>
      <c r="F174" s="836"/>
      <c r="G174" s="836"/>
      <c r="H174" s="836"/>
      <c r="I174" s="836"/>
      <c r="J174" s="836"/>
      <c r="K174" s="836"/>
      <c r="L174" s="836"/>
      <c r="M174" s="836"/>
      <c r="N174" s="836"/>
    </row>
    <row r="175" spans="1:26" s="849" customFormat="1" ht="12.75" customHeight="1" x14ac:dyDescent="0.2">
      <c r="A175" s="836" t="s">
        <v>426</v>
      </c>
      <c r="B175" s="836"/>
      <c r="C175" s="836"/>
      <c r="D175" s="836"/>
      <c r="E175" s="836"/>
      <c r="F175" s="836"/>
      <c r="G175" s="836"/>
      <c r="H175" s="836"/>
      <c r="I175" s="836"/>
      <c r="J175" s="836"/>
      <c r="K175" s="836"/>
      <c r="L175" s="836"/>
      <c r="M175" s="836"/>
      <c r="N175" s="836"/>
    </row>
    <row r="176" spans="1:26" s="849" customFormat="1" ht="12.75" customHeight="1" x14ac:dyDescent="0.2">
      <c r="A176" s="865" t="s">
        <v>567</v>
      </c>
      <c r="B176" s="836"/>
      <c r="C176" s="836"/>
      <c r="D176" s="836"/>
      <c r="E176" s="836"/>
      <c r="F176" s="836"/>
      <c r="G176" s="836"/>
      <c r="H176" s="836"/>
      <c r="I176" s="836"/>
      <c r="J176" s="836"/>
      <c r="K176" s="836"/>
      <c r="L176" s="836"/>
      <c r="M176" s="836"/>
      <c r="N176" s="836"/>
    </row>
    <row r="177" spans="1:14" s="849" customFormat="1" ht="12.75" customHeight="1" x14ac:dyDescent="0.2">
      <c r="A177" s="836" t="s">
        <v>568</v>
      </c>
      <c r="B177" s="836"/>
      <c r="C177" s="836"/>
      <c r="D177" s="866"/>
      <c r="E177" s="836"/>
      <c r="F177" s="836"/>
      <c r="G177" s="836"/>
      <c r="H177" s="836"/>
      <c r="I177" s="836"/>
      <c r="J177" s="836"/>
      <c r="K177" s="836"/>
      <c r="L177" s="836"/>
      <c r="M177" s="836"/>
      <c r="N177" s="836"/>
    </row>
    <row r="178" spans="1:14" s="849" customFormat="1" ht="12.75" customHeight="1" x14ac:dyDescent="0.2">
      <c r="A178" s="836" t="s">
        <v>569</v>
      </c>
      <c r="B178" s="836"/>
      <c r="C178" s="836"/>
      <c r="D178" s="866"/>
      <c r="E178" s="836"/>
      <c r="F178" s="836"/>
      <c r="G178" s="836"/>
      <c r="H178" s="836"/>
      <c r="I178" s="836"/>
      <c r="J178" s="836"/>
      <c r="K178" s="836"/>
      <c r="L178" s="836"/>
      <c r="M178" s="836"/>
      <c r="N178" s="836"/>
    </row>
    <row r="179" spans="1:14" s="849" customFormat="1" ht="12.75" customHeight="1" x14ac:dyDescent="0.2">
      <c r="A179" s="1522" t="s">
        <v>570</v>
      </c>
      <c r="B179" s="1522"/>
      <c r="C179" s="1522"/>
      <c r="D179" s="1522"/>
      <c r="E179" s="836"/>
      <c r="F179" s="836"/>
      <c r="G179" s="836"/>
      <c r="H179" s="836"/>
      <c r="I179" s="836"/>
      <c r="J179" s="836"/>
      <c r="K179" s="836"/>
      <c r="L179" s="836"/>
      <c r="M179" s="836"/>
      <c r="N179" s="836"/>
    </row>
    <row r="180" spans="1:14" s="849" customFormat="1" ht="12.75" customHeight="1" x14ac:dyDescent="0.2">
      <c r="A180" s="836" t="s">
        <v>571</v>
      </c>
      <c r="B180" s="836"/>
      <c r="C180" s="836"/>
      <c r="D180" s="836"/>
      <c r="E180" s="836"/>
      <c r="F180" s="836"/>
      <c r="G180" s="836"/>
      <c r="H180" s="836"/>
      <c r="I180" s="836"/>
      <c r="J180" s="836"/>
      <c r="K180" s="836"/>
      <c r="L180" s="836"/>
      <c r="M180" s="836"/>
      <c r="N180" s="836"/>
    </row>
    <row r="181" spans="1:14" s="849" customFormat="1" ht="12.75" customHeight="1" x14ac:dyDescent="0.2">
      <c r="A181" s="836" t="s">
        <v>572</v>
      </c>
      <c r="B181" s="836"/>
      <c r="C181" s="836"/>
      <c r="D181" s="836"/>
      <c r="E181" s="836"/>
      <c r="F181" s="836"/>
      <c r="G181" s="836"/>
      <c r="H181" s="836"/>
      <c r="I181" s="836"/>
      <c r="J181" s="836"/>
      <c r="K181" s="836"/>
      <c r="L181" s="836"/>
      <c r="M181" s="836"/>
      <c r="N181" s="836"/>
    </row>
    <row r="182" spans="1:14" s="849" customFormat="1" ht="12.75" customHeight="1" x14ac:dyDescent="0.2">
      <c r="A182" s="836" t="s">
        <v>573</v>
      </c>
      <c r="B182" s="836"/>
      <c r="C182" s="836"/>
      <c r="D182" s="836"/>
      <c r="E182" s="836"/>
      <c r="F182" s="836"/>
      <c r="G182" s="836"/>
      <c r="H182" s="836"/>
      <c r="I182" s="836"/>
      <c r="J182" s="836"/>
      <c r="K182" s="836"/>
      <c r="L182" s="836"/>
      <c r="M182" s="836"/>
      <c r="N182" s="836"/>
    </row>
    <row r="183" spans="1:14" s="849" customFormat="1" ht="12.75" customHeight="1" x14ac:dyDescent="0.2">
      <c r="A183" s="865" t="s">
        <v>574</v>
      </c>
      <c r="B183" s="836"/>
      <c r="C183" s="836"/>
      <c r="D183" s="836"/>
      <c r="E183" s="836"/>
      <c r="F183" s="836"/>
      <c r="G183" s="836"/>
      <c r="H183" s="836"/>
      <c r="I183" s="836"/>
      <c r="J183" s="836"/>
      <c r="K183" s="836"/>
      <c r="L183" s="836"/>
      <c r="M183" s="836"/>
      <c r="N183" s="836"/>
    </row>
    <row r="184" spans="1:14" s="849" customFormat="1" ht="12.75" customHeight="1" x14ac:dyDescent="0.2">
      <c r="A184" s="865" t="s">
        <v>575</v>
      </c>
      <c r="B184" s="836"/>
      <c r="C184" s="836"/>
      <c r="D184" s="836"/>
      <c r="E184" s="836"/>
      <c r="F184" s="836"/>
      <c r="G184" s="836"/>
      <c r="H184" s="836"/>
      <c r="I184" s="836"/>
      <c r="J184" s="836"/>
      <c r="K184" s="836"/>
      <c r="L184" s="836"/>
      <c r="M184" s="836"/>
      <c r="N184" s="836"/>
    </row>
    <row r="185" spans="1:14" s="849" customFormat="1" ht="12.75" customHeight="1" x14ac:dyDescent="0.2">
      <c r="A185" s="865" t="s">
        <v>576</v>
      </c>
      <c r="B185" s="836"/>
      <c r="C185" s="836"/>
      <c r="D185" s="836"/>
      <c r="E185" s="836"/>
      <c r="F185" s="836"/>
      <c r="G185" s="836"/>
      <c r="H185" s="836"/>
      <c r="I185" s="836"/>
      <c r="J185" s="836"/>
      <c r="K185" s="836"/>
      <c r="L185" s="836"/>
      <c r="M185" s="836"/>
      <c r="N185" s="836"/>
    </row>
    <row r="186" spans="1:14" ht="12.75" x14ac:dyDescent="0.2">
      <c r="A186" s="865" t="s">
        <v>681</v>
      </c>
    </row>
  </sheetData>
  <mergeCells count="6">
    <mergeCell ref="A179:D179"/>
    <mergeCell ref="A1:J1"/>
    <mergeCell ref="B3:K3"/>
    <mergeCell ref="B42:K42"/>
    <mergeCell ref="B45:K45"/>
    <mergeCell ref="B96:K9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F9CE6-2D2D-4BB7-A085-86A5EB4CD3B1}">
  <dimension ref="A1:O187"/>
  <sheetViews>
    <sheetView workbookViewId="0">
      <pane xSplit="1" ySplit="2" topLeftCell="M141" activePane="bottomRight" state="frozen"/>
      <selection pane="topRight" activeCell="B1" sqref="B1"/>
      <selection pane="bottomLeft" activeCell="A3" sqref="A3"/>
      <selection pane="bottomRight" activeCell="O12" sqref="O12"/>
    </sheetView>
  </sheetViews>
  <sheetFormatPr defaultRowHeight="11.25" x14ac:dyDescent="0.2"/>
  <cols>
    <col min="1" max="1" width="59.42578125" style="836" customWidth="1"/>
    <col min="2" max="3" width="10.42578125" style="836" bestFit="1" customWidth="1"/>
    <col min="4" max="4" width="11.85546875" style="836" bestFit="1" customWidth="1"/>
    <col min="5" max="5" width="10.42578125" style="836" bestFit="1" customWidth="1"/>
    <col min="6" max="6" width="11.28515625" style="836" customWidth="1"/>
    <col min="7" max="7" width="10.7109375" style="836" customWidth="1"/>
    <col min="8" max="8" width="10.42578125" style="836" customWidth="1"/>
    <col min="9" max="9" width="10.140625" style="836" customWidth="1"/>
    <col min="10" max="10" width="11.42578125" style="836" customWidth="1"/>
    <col min="11" max="11" width="10.7109375" style="836" customWidth="1"/>
    <col min="12" max="12" width="11.42578125" style="836" customWidth="1"/>
    <col min="13" max="13" width="12.85546875" style="836" customWidth="1"/>
    <col min="14" max="14" width="12.28515625" style="836" customWidth="1"/>
    <col min="15" max="15" width="15.140625" style="849" customWidth="1"/>
    <col min="16" max="256" width="9.140625" style="849"/>
    <col min="257" max="257" width="59.42578125" style="849" customWidth="1"/>
    <col min="258" max="259" width="10.42578125" style="849" bestFit="1" customWidth="1"/>
    <col min="260" max="260" width="11.85546875" style="849" bestFit="1" customWidth="1"/>
    <col min="261" max="261" width="10.42578125" style="849" bestFit="1" customWidth="1"/>
    <col min="262" max="262" width="11.28515625" style="849" customWidth="1"/>
    <col min="263" max="263" width="10.7109375" style="849" customWidth="1"/>
    <col min="264" max="264" width="10.42578125" style="849" customWidth="1"/>
    <col min="265" max="265" width="10.140625" style="849" customWidth="1"/>
    <col min="266" max="266" width="11.42578125" style="849" customWidth="1"/>
    <col min="267" max="267" width="10.7109375" style="849" customWidth="1"/>
    <col min="268" max="268" width="11.42578125" style="849" customWidth="1"/>
    <col min="269" max="269" width="12.85546875" style="849" customWidth="1"/>
    <col min="270" max="270" width="12.28515625" style="849" customWidth="1"/>
    <col min="271" max="271" width="15.140625" style="849" customWidth="1"/>
    <col min="272" max="512" width="9.140625" style="849"/>
    <col min="513" max="513" width="59.42578125" style="849" customWidth="1"/>
    <col min="514" max="515" width="10.42578125" style="849" bestFit="1" customWidth="1"/>
    <col min="516" max="516" width="11.85546875" style="849" bestFit="1" customWidth="1"/>
    <col min="517" max="517" width="10.42578125" style="849" bestFit="1" customWidth="1"/>
    <col min="518" max="518" width="11.28515625" style="849" customWidth="1"/>
    <col min="519" max="519" width="10.7109375" style="849" customWidth="1"/>
    <col min="520" max="520" width="10.42578125" style="849" customWidth="1"/>
    <col min="521" max="521" width="10.140625" style="849" customWidth="1"/>
    <col min="522" max="522" width="11.42578125" style="849" customWidth="1"/>
    <col min="523" max="523" width="10.7109375" style="849" customWidth="1"/>
    <col min="524" max="524" width="11.42578125" style="849" customWidth="1"/>
    <col min="525" max="525" width="12.85546875" style="849" customWidth="1"/>
    <col min="526" max="526" width="12.28515625" style="849" customWidth="1"/>
    <col min="527" max="527" width="15.140625" style="849" customWidth="1"/>
    <col min="528" max="768" width="9.140625" style="849"/>
    <col min="769" max="769" width="59.42578125" style="849" customWidth="1"/>
    <col min="770" max="771" width="10.42578125" style="849" bestFit="1" customWidth="1"/>
    <col min="772" max="772" width="11.85546875" style="849" bestFit="1" customWidth="1"/>
    <col min="773" max="773" width="10.42578125" style="849" bestFit="1" customWidth="1"/>
    <col min="774" max="774" width="11.28515625" style="849" customWidth="1"/>
    <col min="775" max="775" width="10.7109375" style="849" customWidth="1"/>
    <col min="776" max="776" width="10.42578125" style="849" customWidth="1"/>
    <col min="777" max="777" width="10.140625" style="849" customWidth="1"/>
    <col min="778" max="778" width="11.42578125" style="849" customWidth="1"/>
    <col min="779" max="779" width="10.7109375" style="849" customWidth="1"/>
    <col min="780" max="780" width="11.42578125" style="849" customWidth="1"/>
    <col min="781" max="781" width="12.85546875" style="849" customWidth="1"/>
    <col min="782" max="782" width="12.28515625" style="849" customWidth="1"/>
    <col min="783" max="783" width="15.140625" style="849" customWidth="1"/>
    <col min="784" max="1024" width="9.140625" style="849"/>
    <col min="1025" max="1025" width="59.42578125" style="849" customWidth="1"/>
    <col min="1026" max="1027" width="10.42578125" style="849" bestFit="1" customWidth="1"/>
    <col min="1028" max="1028" width="11.85546875" style="849" bestFit="1" customWidth="1"/>
    <col min="1029" max="1029" width="10.42578125" style="849" bestFit="1" customWidth="1"/>
    <col min="1030" max="1030" width="11.28515625" style="849" customWidth="1"/>
    <col min="1031" max="1031" width="10.7109375" style="849" customWidth="1"/>
    <col min="1032" max="1032" width="10.42578125" style="849" customWidth="1"/>
    <col min="1033" max="1033" width="10.140625" style="849" customWidth="1"/>
    <col min="1034" max="1034" width="11.42578125" style="849" customWidth="1"/>
    <col min="1035" max="1035" width="10.7109375" style="849" customWidth="1"/>
    <col min="1036" max="1036" width="11.42578125" style="849" customWidth="1"/>
    <col min="1037" max="1037" width="12.85546875" style="849" customWidth="1"/>
    <col min="1038" max="1038" width="12.28515625" style="849" customWidth="1"/>
    <col min="1039" max="1039" width="15.140625" style="849" customWidth="1"/>
    <col min="1040" max="1280" width="9.140625" style="849"/>
    <col min="1281" max="1281" width="59.42578125" style="849" customWidth="1"/>
    <col min="1282" max="1283" width="10.42578125" style="849" bestFit="1" customWidth="1"/>
    <col min="1284" max="1284" width="11.85546875" style="849" bestFit="1" customWidth="1"/>
    <col min="1285" max="1285" width="10.42578125" style="849" bestFit="1" customWidth="1"/>
    <col min="1286" max="1286" width="11.28515625" style="849" customWidth="1"/>
    <col min="1287" max="1287" width="10.7109375" style="849" customWidth="1"/>
    <col min="1288" max="1288" width="10.42578125" style="849" customWidth="1"/>
    <col min="1289" max="1289" width="10.140625" style="849" customWidth="1"/>
    <col min="1290" max="1290" width="11.42578125" style="849" customWidth="1"/>
    <col min="1291" max="1291" width="10.7109375" style="849" customWidth="1"/>
    <col min="1292" max="1292" width="11.42578125" style="849" customWidth="1"/>
    <col min="1293" max="1293" width="12.85546875" style="849" customWidth="1"/>
    <col min="1294" max="1294" width="12.28515625" style="849" customWidth="1"/>
    <col min="1295" max="1295" width="15.140625" style="849" customWidth="1"/>
    <col min="1296" max="1536" width="9.140625" style="849"/>
    <col min="1537" max="1537" width="59.42578125" style="849" customWidth="1"/>
    <col min="1538" max="1539" width="10.42578125" style="849" bestFit="1" customWidth="1"/>
    <col min="1540" max="1540" width="11.85546875" style="849" bestFit="1" customWidth="1"/>
    <col min="1541" max="1541" width="10.42578125" style="849" bestFit="1" customWidth="1"/>
    <col min="1542" max="1542" width="11.28515625" style="849" customWidth="1"/>
    <col min="1543" max="1543" width="10.7109375" style="849" customWidth="1"/>
    <col min="1544" max="1544" width="10.42578125" style="849" customWidth="1"/>
    <col min="1545" max="1545" width="10.140625" style="849" customWidth="1"/>
    <col min="1546" max="1546" width="11.42578125" style="849" customWidth="1"/>
    <col min="1547" max="1547" width="10.7109375" style="849" customWidth="1"/>
    <col min="1548" max="1548" width="11.42578125" style="849" customWidth="1"/>
    <col min="1549" max="1549" width="12.85546875" style="849" customWidth="1"/>
    <col min="1550" max="1550" width="12.28515625" style="849" customWidth="1"/>
    <col min="1551" max="1551" width="15.140625" style="849" customWidth="1"/>
    <col min="1552" max="1792" width="9.140625" style="849"/>
    <col min="1793" max="1793" width="59.42578125" style="849" customWidth="1"/>
    <col min="1794" max="1795" width="10.42578125" style="849" bestFit="1" customWidth="1"/>
    <col min="1796" max="1796" width="11.85546875" style="849" bestFit="1" customWidth="1"/>
    <col min="1797" max="1797" width="10.42578125" style="849" bestFit="1" customWidth="1"/>
    <col min="1798" max="1798" width="11.28515625" style="849" customWidth="1"/>
    <col min="1799" max="1799" width="10.7109375" style="849" customWidth="1"/>
    <col min="1800" max="1800" width="10.42578125" style="849" customWidth="1"/>
    <col min="1801" max="1801" width="10.140625" style="849" customWidth="1"/>
    <col min="1802" max="1802" width="11.42578125" style="849" customWidth="1"/>
    <col min="1803" max="1803" width="10.7109375" style="849" customWidth="1"/>
    <col min="1804" max="1804" width="11.42578125" style="849" customWidth="1"/>
    <col min="1805" max="1805" width="12.85546875" style="849" customWidth="1"/>
    <col min="1806" max="1806" width="12.28515625" style="849" customWidth="1"/>
    <col min="1807" max="1807" width="15.140625" style="849" customWidth="1"/>
    <col min="1808" max="2048" width="9.140625" style="849"/>
    <col min="2049" max="2049" width="59.42578125" style="849" customWidth="1"/>
    <col min="2050" max="2051" width="10.42578125" style="849" bestFit="1" customWidth="1"/>
    <col min="2052" max="2052" width="11.85546875" style="849" bestFit="1" customWidth="1"/>
    <col min="2053" max="2053" width="10.42578125" style="849" bestFit="1" customWidth="1"/>
    <col min="2054" max="2054" width="11.28515625" style="849" customWidth="1"/>
    <col min="2055" max="2055" width="10.7109375" style="849" customWidth="1"/>
    <col min="2056" max="2056" width="10.42578125" style="849" customWidth="1"/>
    <col min="2057" max="2057" width="10.140625" style="849" customWidth="1"/>
    <col min="2058" max="2058" width="11.42578125" style="849" customWidth="1"/>
    <col min="2059" max="2059" width="10.7109375" style="849" customWidth="1"/>
    <col min="2060" max="2060" width="11.42578125" style="849" customWidth="1"/>
    <col min="2061" max="2061" width="12.85546875" style="849" customWidth="1"/>
    <col min="2062" max="2062" width="12.28515625" style="849" customWidth="1"/>
    <col min="2063" max="2063" width="15.140625" style="849" customWidth="1"/>
    <col min="2064" max="2304" width="9.140625" style="849"/>
    <col min="2305" max="2305" width="59.42578125" style="849" customWidth="1"/>
    <col min="2306" max="2307" width="10.42578125" style="849" bestFit="1" customWidth="1"/>
    <col min="2308" max="2308" width="11.85546875" style="849" bestFit="1" customWidth="1"/>
    <col min="2309" max="2309" width="10.42578125" style="849" bestFit="1" customWidth="1"/>
    <col min="2310" max="2310" width="11.28515625" style="849" customWidth="1"/>
    <col min="2311" max="2311" width="10.7109375" style="849" customWidth="1"/>
    <col min="2312" max="2312" width="10.42578125" style="849" customWidth="1"/>
    <col min="2313" max="2313" width="10.140625" style="849" customWidth="1"/>
    <col min="2314" max="2314" width="11.42578125" style="849" customWidth="1"/>
    <col min="2315" max="2315" width="10.7109375" style="849" customWidth="1"/>
    <col min="2316" max="2316" width="11.42578125" style="849" customWidth="1"/>
    <col min="2317" max="2317" width="12.85546875" style="849" customWidth="1"/>
    <col min="2318" max="2318" width="12.28515625" style="849" customWidth="1"/>
    <col min="2319" max="2319" width="15.140625" style="849" customWidth="1"/>
    <col min="2320" max="2560" width="9.140625" style="849"/>
    <col min="2561" max="2561" width="59.42578125" style="849" customWidth="1"/>
    <col min="2562" max="2563" width="10.42578125" style="849" bestFit="1" customWidth="1"/>
    <col min="2564" max="2564" width="11.85546875" style="849" bestFit="1" customWidth="1"/>
    <col min="2565" max="2565" width="10.42578125" style="849" bestFit="1" customWidth="1"/>
    <col min="2566" max="2566" width="11.28515625" style="849" customWidth="1"/>
    <col min="2567" max="2567" width="10.7109375" style="849" customWidth="1"/>
    <col min="2568" max="2568" width="10.42578125" style="849" customWidth="1"/>
    <col min="2569" max="2569" width="10.140625" style="849" customWidth="1"/>
    <col min="2570" max="2570" width="11.42578125" style="849" customWidth="1"/>
    <col min="2571" max="2571" width="10.7109375" style="849" customWidth="1"/>
    <col min="2572" max="2572" width="11.42578125" style="849" customWidth="1"/>
    <col min="2573" max="2573" width="12.85546875" style="849" customWidth="1"/>
    <col min="2574" max="2574" width="12.28515625" style="849" customWidth="1"/>
    <col min="2575" max="2575" width="15.140625" style="849" customWidth="1"/>
    <col min="2576" max="2816" width="9.140625" style="849"/>
    <col min="2817" max="2817" width="59.42578125" style="849" customWidth="1"/>
    <col min="2818" max="2819" width="10.42578125" style="849" bestFit="1" customWidth="1"/>
    <col min="2820" max="2820" width="11.85546875" style="849" bestFit="1" customWidth="1"/>
    <col min="2821" max="2821" width="10.42578125" style="849" bestFit="1" customWidth="1"/>
    <col min="2822" max="2822" width="11.28515625" style="849" customWidth="1"/>
    <col min="2823" max="2823" width="10.7109375" style="849" customWidth="1"/>
    <col min="2824" max="2824" width="10.42578125" style="849" customWidth="1"/>
    <col min="2825" max="2825" width="10.140625" style="849" customWidth="1"/>
    <col min="2826" max="2826" width="11.42578125" style="849" customWidth="1"/>
    <col min="2827" max="2827" width="10.7109375" style="849" customWidth="1"/>
    <col min="2828" max="2828" width="11.42578125" style="849" customWidth="1"/>
    <col min="2829" max="2829" width="12.85546875" style="849" customWidth="1"/>
    <col min="2830" max="2830" width="12.28515625" style="849" customWidth="1"/>
    <col min="2831" max="2831" width="15.140625" style="849" customWidth="1"/>
    <col min="2832" max="3072" width="9.140625" style="849"/>
    <col min="3073" max="3073" width="59.42578125" style="849" customWidth="1"/>
    <col min="3074" max="3075" width="10.42578125" style="849" bestFit="1" customWidth="1"/>
    <col min="3076" max="3076" width="11.85546875" style="849" bestFit="1" customWidth="1"/>
    <col min="3077" max="3077" width="10.42578125" style="849" bestFit="1" customWidth="1"/>
    <col min="3078" max="3078" width="11.28515625" style="849" customWidth="1"/>
    <col min="3079" max="3079" width="10.7109375" style="849" customWidth="1"/>
    <col min="3080" max="3080" width="10.42578125" style="849" customWidth="1"/>
    <col min="3081" max="3081" width="10.140625" style="849" customWidth="1"/>
    <col min="3082" max="3082" width="11.42578125" style="849" customWidth="1"/>
    <col min="3083" max="3083" width="10.7109375" style="849" customWidth="1"/>
    <col min="3084" max="3084" width="11.42578125" style="849" customWidth="1"/>
    <col min="3085" max="3085" width="12.85546875" style="849" customWidth="1"/>
    <col min="3086" max="3086" width="12.28515625" style="849" customWidth="1"/>
    <col min="3087" max="3087" width="15.140625" style="849" customWidth="1"/>
    <col min="3088" max="3328" width="9.140625" style="849"/>
    <col min="3329" max="3329" width="59.42578125" style="849" customWidth="1"/>
    <col min="3330" max="3331" width="10.42578125" style="849" bestFit="1" customWidth="1"/>
    <col min="3332" max="3332" width="11.85546875" style="849" bestFit="1" customWidth="1"/>
    <col min="3333" max="3333" width="10.42578125" style="849" bestFit="1" customWidth="1"/>
    <col min="3334" max="3334" width="11.28515625" style="849" customWidth="1"/>
    <col min="3335" max="3335" width="10.7109375" style="849" customWidth="1"/>
    <col min="3336" max="3336" width="10.42578125" style="849" customWidth="1"/>
    <col min="3337" max="3337" width="10.140625" style="849" customWidth="1"/>
    <col min="3338" max="3338" width="11.42578125" style="849" customWidth="1"/>
    <col min="3339" max="3339" width="10.7109375" style="849" customWidth="1"/>
    <col min="3340" max="3340" width="11.42578125" style="849" customWidth="1"/>
    <col min="3341" max="3341" width="12.85546875" style="849" customWidth="1"/>
    <col min="3342" max="3342" width="12.28515625" style="849" customWidth="1"/>
    <col min="3343" max="3343" width="15.140625" style="849" customWidth="1"/>
    <col min="3344" max="3584" width="9.140625" style="849"/>
    <col min="3585" max="3585" width="59.42578125" style="849" customWidth="1"/>
    <col min="3586" max="3587" width="10.42578125" style="849" bestFit="1" customWidth="1"/>
    <col min="3588" max="3588" width="11.85546875" style="849" bestFit="1" customWidth="1"/>
    <col min="3589" max="3589" width="10.42578125" style="849" bestFit="1" customWidth="1"/>
    <col min="3590" max="3590" width="11.28515625" style="849" customWidth="1"/>
    <col min="3591" max="3591" width="10.7109375" style="849" customWidth="1"/>
    <col min="3592" max="3592" width="10.42578125" style="849" customWidth="1"/>
    <col min="3593" max="3593" width="10.140625" style="849" customWidth="1"/>
    <col min="3594" max="3594" width="11.42578125" style="849" customWidth="1"/>
    <col min="3595" max="3595" width="10.7109375" style="849" customWidth="1"/>
    <col min="3596" max="3596" width="11.42578125" style="849" customWidth="1"/>
    <col min="3597" max="3597" width="12.85546875" style="849" customWidth="1"/>
    <col min="3598" max="3598" width="12.28515625" style="849" customWidth="1"/>
    <col min="3599" max="3599" width="15.140625" style="849" customWidth="1"/>
    <col min="3600" max="3840" width="9.140625" style="849"/>
    <col min="3841" max="3841" width="59.42578125" style="849" customWidth="1"/>
    <col min="3842" max="3843" width="10.42578125" style="849" bestFit="1" customWidth="1"/>
    <col min="3844" max="3844" width="11.85546875" style="849" bestFit="1" customWidth="1"/>
    <col min="3845" max="3845" width="10.42578125" style="849" bestFit="1" customWidth="1"/>
    <col min="3846" max="3846" width="11.28515625" style="849" customWidth="1"/>
    <col min="3847" max="3847" width="10.7109375" style="849" customWidth="1"/>
    <col min="3848" max="3848" width="10.42578125" style="849" customWidth="1"/>
    <col min="3849" max="3849" width="10.140625" style="849" customWidth="1"/>
    <col min="3850" max="3850" width="11.42578125" style="849" customWidth="1"/>
    <col min="3851" max="3851" width="10.7109375" style="849" customWidth="1"/>
    <col min="3852" max="3852" width="11.42578125" style="849" customWidth="1"/>
    <col min="3853" max="3853" width="12.85546875" style="849" customWidth="1"/>
    <col min="3854" max="3854" width="12.28515625" style="849" customWidth="1"/>
    <col min="3855" max="3855" width="15.140625" style="849" customWidth="1"/>
    <col min="3856" max="4096" width="9.140625" style="849"/>
    <col min="4097" max="4097" width="59.42578125" style="849" customWidth="1"/>
    <col min="4098" max="4099" width="10.42578125" style="849" bestFit="1" customWidth="1"/>
    <col min="4100" max="4100" width="11.85546875" style="849" bestFit="1" customWidth="1"/>
    <col min="4101" max="4101" width="10.42578125" style="849" bestFit="1" customWidth="1"/>
    <col min="4102" max="4102" width="11.28515625" style="849" customWidth="1"/>
    <col min="4103" max="4103" width="10.7109375" style="849" customWidth="1"/>
    <col min="4104" max="4104" width="10.42578125" style="849" customWidth="1"/>
    <col min="4105" max="4105" width="10.140625" style="849" customWidth="1"/>
    <col min="4106" max="4106" width="11.42578125" style="849" customWidth="1"/>
    <col min="4107" max="4107" width="10.7109375" style="849" customWidth="1"/>
    <col min="4108" max="4108" width="11.42578125" style="849" customWidth="1"/>
    <col min="4109" max="4109" width="12.85546875" style="849" customWidth="1"/>
    <col min="4110" max="4110" width="12.28515625" style="849" customWidth="1"/>
    <col min="4111" max="4111" width="15.140625" style="849" customWidth="1"/>
    <col min="4112" max="4352" width="9.140625" style="849"/>
    <col min="4353" max="4353" width="59.42578125" style="849" customWidth="1"/>
    <col min="4354" max="4355" width="10.42578125" style="849" bestFit="1" customWidth="1"/>
    <col min="4356" max="4356" width="11.85546875" style="849" bestFit="1" customWidth="1"/>
    <col min="4357" max="4357" width="10.42578125" style="849" bestFit="1" customWidth="1"/>
    <col min="4358" max="4358" width="11.28515625" style="849" customWidth="1"/>
    <col min="4359" max="4359" width="10.7109375" style="849" customWidth="1"/>
    <col min="4360" max="4360" width="10.42578125" style="849" customWidth="1"/>
    <col min="4361" max="4361" width="10.140625" style="849" customWidth="1"/>
    <col min="4362" max="4362" width="11.42578125" style="849" customWidth="1"/>
    <col min="4363" max="4363" width="10.7109375" style="849" customWidth="1"/>
    <col min="4364" max="4364" width="11.42578125" style="849" customWidth="1"/>
    <col min="4365" max="4365" width="12.85546875" style="849" customWidth="1"/>
    <col min="4366" max="4366" width="12.28515625" style="849" customWidth="1"/>
    <col min="4367" max="4367" width="15.140625" style="849" customWidth="1"/>
    <col min="4368" max="4608" width="9.140625" style="849"/>
    <col min="4609" max="4609" width="59.42578125" style="849" customWidth="1"/>
    <col min="4610" max="4611" width="10.42578125" style="849" bestFit="1" customWidth="1"/>
    <col min="4612" max="4612" width="11.85546875" style="849" bestFit="1" customWidth="1"/>
    <col min="4613" max="4613" width="10.42578125" style="849" bestFit="1" customWidth="1"/>
    <col min="4614" max="4614" width="11.28515625" style="849" customWidth="1"/>
    <col min="4615" max="4615" width="10.7109375" style="849" customWidth="1"/>
    <col min="4616" max="4616" width="10.42578125" style="849" customWidth="1"/>
    <col min="4617" max="4617" width="10.140625" style="849" customWidth="1"/>
    <col min="4618" max="4618" width="11.42578125" style="849" customWidth="1"/>
    <col min="4619" max="4619" width="10.7109375" style="849" customWidth="1"/>
    <col min="4620" max="4620" width="11.42578125" style="849" customWidth="1"/>
    <col min="4621" max="4621" width="12.85546875" style="849" customWidth="1"/>
    <col min="4622" max="4622" width="12.28515625" style="849" customWidth="1"/>
    <col min="4623" max="4623" width="15.140625" style="849" customWidth="1"/>
    <col min="4624" max="4864" width="9.140625" style="849"/>
    <col min="4865" max="4865" width="59.42578125" style="849" customWidth="1"/>
    <col min="4866" max="4867" width="10.42578125" style="849" bestFit="1" customWidth="1"/>
    <col min="4868" max="4868" width="11.85546875" style="849" bestFit="1" customWidth="1"/>
    <col min="4869" max="4869" width="10.42578125" style="849" bestFit="1" customWidth="1"/>
    <col min="4870" max="4870" width="11.28515625" style="849" customWidth="1"/>
    <col min="4871" max="4871" width="10.7109375" style="849" customWidth="1"/>
    <col min="4872" max="4872" width="10.42578125" style="849" customWidth="1"/>
    <col min="4873" max="4873" width="10.140625" style="849" customWidth="1"/>
    <col min="4874" max="4874" width="11.42578125" style="849" customWidth="1"/>
    <col min="4875" max="4875" width="10.7109375" style="849" customWidth="1"/>
    <col min="4876" max="4876" width="11.42578125" style="849" customWidth="1"/>
    <col min="4877" max="4877" width="12.85546875" style="849" customWidth="1"/>
    <col min="4878" max="4878" width="12.28515625" style="849" customWidth="1"/>
    <col min="4879" max="4879" width="15.140625" style="849" customWidth="1"/>
    <col min="4880" max="5120" width="9.140625" style="849"/>
    <col min="5121" max="5121" width="59.42578125" style="849" customWidth="1"/>
    <col min="5122" max="5123" width="10.42578125" style="849" bestFit="1" customWidth="1"/>
    <col min="5124" max="5124" width="11.85546875" style="849" bestFit="1" customWidth="1"/>
    <col min="5125" max="5125" width="10.42578125" style="849" bestFit="1" customWidth="1"/>
    <col min="5126" max="5126" width="11.28515625" style="849" customWidth="1"/>
    <col min="5127" max="5127" width="10.7109375" style="849" customWidth="1"/>
    <col min="5128" max="5128" width="10.42578125" style="849" customWidth="1"/>
    <col min="5129" max="5129" width="10.140625" style="849" customWidth="1"/>
    <col min="5130" max="5130" width="11.42578125" style="849" customWidth="1"/>
    <col min="5131" max="5131" width="10.7109375" style="849" customWidth="1"/>
    <col min="5132" max="5132" width="11.42578125" style="849" customWidth="1"/>
    <col min="5133" max="5133" width="12.85546875" style="849" customWidth="1"/>
    <col min="5134" max="5134" width="12.28515625" style="849" customWidth="1"/>
    <col min="5135" max="5135" width="15.140625" style="849" customWidth="1"/>
    <col min="5136" max="5376" width="9.140625" style="849"/>
    <col min="5377" max="5377" width="59.42578125" style="849" customWidth="1"/>
    <col min="5378" max="5379" width="10.42578125" style="849" bestFit="1" customWidth="1"/>
    <col min="5380" max="5380" width="11.85546875" style="849" bestFit="1" customWidth="1"/>
    <col min="5381" max="5381" width="10.42578125" style="849" bestFit="1" customWidth="1"/>
    <col min="5382" max="5382" width="11.28515625" style="849" customWidth="1"/>
    <col min="5383" max="5383" width="10.7109375" style="849" customWidth="1"/>
    <col min="5384" max="5384" width="10.42578125" style="849" customWidth="1"/>
    <col min="5385" max="5385" width="10.140625" style="849" customWidth="1"/>
    <col min="5386" max="5386" width="11.42578125" style="849" customWidth="1"/>
    <col min="5387" max="5387" width="10.7109375" style="849" customWidth="1"/>
    <col min="5388" max="5388" width="11.42578125" style="849" customWidth="1"/>
    <col min="5389" max="5389" width="12.85546875" style="849" customWidth="1"/>
    <col min="5390" max="5390" width="12.28515625" style="849" customWidth="1"/>
    <col min="5391" max="5391" width="15.140625" style="849" customWidth="1"/>
    <col min="5392" max="5632" width="9.140625" style="849"/>
    <col min="5633" max="5633" width="59.42578125" style="849" customWidth="1"/>
    <col min="5634" max="5635" width="10.42578125" style="849" bestFit="1" customWidth="1"/>
    <col min="5636" max="5636" width="11.85546875" style="849" bestFit="1" customWidth="1"/>
    <col min="5637" max="5637" width="10.42578125" style="849" bestFit="1" customWidth="1"/>
    <col min="5638" max="5638" width="11.28515625" style="849" customWidth="1"/>
    <col min="5639" max="5639" width="10.7109375" style="849" customWidth="1"/>
    <col min="5640" max="5640" width="10.42578125" style="849" customWidth="1"/>
    <col min="5641" max="5641" width="10.140625" style="849" customWidth="1"/>
    <col min="5642" max="5642" width="11.42578125" style="849" customWidth="1"/>
    <col min="5643" max="5643" width="10.7109375" style="849" customWidth="1"/>
    <col min="5644" max="5644" width="11.42578125" style="849" customWidth="1"/>
    <col min="5645" max="5645" width="12.85546875" style="849" customWidth="1"/>
    <col min="5646" max="5646" width="12.28515625" style="849" customWidth="1"/>
    <col min="5647" max="5647" width="15.140625" style="849" customWidth="1"/>
    <col min="5648" max="5888" width="9.140625" style="849"/>
    <col min="5889" max="5889" width="59.42578125" style="849" customWidth="1"/>
    <col min="5890" max="5891" width="10.42578125" style="849" bestFit="1" customWidth="1"/>
    <col min="5892" max="5892" width="11.85546875" style="849" bestFit="1" customWidth="1"/>
    <col min="5893" max="5893" width="10.42578125" style="849" bestFit="1" customWidth="1"/>
    <col min="5894" max="5894" width="11.28515625" style="849" customWidth="1"/>
    <col min="5895" max="5895" width="10.7109375" style="849" customWidth="1"/>
    <col min="5896" max="5896" width="10.42578125" style="849" customWidth="1"/>
    <col min="5897" max="5897" width="10.140625" style="849" customWidth="1"/>
    <col min="5898" max="5898" width="11.42578125" style="849" customWidth="1"/>
    <col min="5899" max="5899" width="10.7109375" style="849" customWidth="1"/>
    <col min="5900" max="5900" width="11.42578125" style="849" customWidth="1"/>
    <col min="5901" max="5901" width="12.85546875" style="849" customWidth="1"/>
    <col min="5902" max="5902" width="12.28515625" style="849" customWidth="1"/>
    <col min="5903" max="5903" width="15.140625" style="849" customWidth="1"/>
    <col min="5904" max="6144" width="9.140625" style="849"/>
    <col min="6145" max="6145" width="59.42578125" style="849" customWidth="1"/>
    <col min="6146" max="6147" width="10.42578125" style="849" bestFit="1" customWidth="1"/>
    <col min="6148" max="6148" width="11.85546875" style="849" bestFit="1" customWidth="1"/>
    <col min="6149" max="6149" width="10.42578125" style="849" bestFit="1" customWidth="1"/>
    <col min="6150" max="6150" width="11.28515625" style="849" customWidth="1"/>
    <col min="6151" max="6151" width="10.7109375" style="849" customWidth="1"/>
    <col min="6152" max="6152" width="10.42578125" style="849" customWidth="1"/>
    <col min="6153" max="6153" width="10.140625" style="849" customWidth="1"/>
    <col min="6154" max="6154" width="11.42578125" style="849" customWidth="1"/>
    <col min="6155" max="6155" width="10.7109375" style="849" customWidth="1"/>
    <col min="6156" max="6156" width="11.42578125" style="849" customWidth="1"/>
    <col min="6157" max="6157" width="12.85546875" style="849" customWidth="1"/>
    <col min="6158" max="6158" width="12.28515625" style="849" customWidth="1"/>
    <col min="6159" max="6159" width="15.140625" style="849" customWidth="1"/>
    <col min="6160" max="6400" width="9.140625" style="849"/>
    <col min="6401" max="6401" width="59.42578125" style="849" customWidth="1"/>
    <col min="6402" max="6403" width="10.42578125" style="849" bestFit="1" customWidth="1"/>
    <col min="6404" max="6404" width="11.85546875" style="849" bestFit="1" customWidth="1"/>
    <col min="6405" max="6405" width="10.42578125" style="849" bestFit="1" customWidth="1"/>
    <col min="6406" max="6406" width="11.28515625" style="849" customWidth="1"/>
    <col min="6407" max="6407" width="10.7109375" style="849" customWidth="1"/>
    <col min="6408" max="6408" width="10.42578125" style="849" customWidth="1"/>
    <col min="6409" max="6409" width="10.140625" style="849" customWidth="1"/>
    <col min="6410" max="6410" width="11.42578125" style="849" customWidth="1"/>
    <col min="6411" max="6411" width="10.7109375" style="849" customWidth="1"/>
    <col min="6412" max="6412" width="11.42578125" style="849" customWidth="1"/>
    <col min="6413" max="6413" width="12.85546875" style="849" customWidth="1"/>
    <col min="6414" max="6414" width="12.28515625" style="849" customWidth="1"/>
    <col min="6415" max="6415" width="15.140625" style="849" customWidth="1"/>
    <col min="6416" max="6656" width="9.140625" style="849"/>
    <col min="6657" max="6657" width="59.42578125" style="849" customWidth="1"/>
    <col min="6658" max="6659" width="10.42578125" style="849" bestFit="1" customWidth="1"/>
    <col min="6660" max="6660" width="11.85546875" style="849" bestFit="1" customWidth="1"/>
    <col min="6661" max="6661" width="10.42578125" style="849" bestFit="1" customWidth="1"/>
    <col min="6662" max="6662" width="11.28515625" style="849" customWidth="1"/>
    <col min="6663" max="6663" width="10.7109375" style="849" customWidth="1"/>
    <col min="6664" max="6664" width="10.42578125" style="849" customWidth="1"/>
    <col min="6665" max="6665" width="10.140625" style="849" customWidth="1"/>
    <col min="6666" max="6666" width="11.42578125" style="849" customWidth="1"/>
    <col min="6667" max="6667" width="10.7109375" style="849" customWidth="1"/>
    <col min="6668" max="6668" width="11.42578125" style="849" customWidth="1"/>
    <col min="6669" max="6669" width="12.85546875" style="849" customWidth="1"/>
    <col min="6670" max="6670" width="12.28515625" style="849" customWidth="1"/>
    <col min="6671" max="6671" width="15.140625" style="849" customWidth="1"/>
    <col min="6672" max="6912" width="9.140625" style="849"/>
    <col min="6913" max="6913" width="59.42578125" style="849" customWidth="1"/>
    <col min="6914" max="6915" width="10.42578125" style="849" bestFit="1" customWidth="1"/>
    <col min="6916" max="6916" width="11.85546875" style="849" bestFit="1" customWidth="1"/>
    <col min="6917" max="6917" width="10.42578125" style="849" bestFit="1" customWidth="1"/>
    <col min="6918" max="6918" width="11.28515625" style="849" customWidth="1"/>
    <col min="6919" max="6919" width="10.7109375" style="849" customWidth="1"/>
    <col min="6920" max="6920" width="10.42578125" style="849" customWidth="1"/>
    <col min="6921" max="6921" width="10.140625" style="849" customWidth="1"/>
    <col min="6922" max="6922" width="11.42578125" style="849" customWidth="1"/>
    <col min="6923" max="6923" width="10.7109375" style="849" customWidth="1"/>
    <col min="6924" max="6924" width="11.42578125" style="849" customWidth="1"/>
    <col min="6925" max="6925" width="12.85546875" style="849" customWidth="1"/>
    <col min="6926" max="6926" width="12.28515625" style="849" customWidth="1"/>
    <col min="6927" max="6927" width="15.140625" style="849" customWidth="1"/>
    <col min="6928" max="7168" width="9.140625" style="849"/>
    <col min="7169" max="7169" width="59.42578125" style="849" customWidth="1"/>
    <col min="7170" max="7171" width="10.42578125" style="849" bestFit="1" customWidth="1"/>
    <col min="7172" max="7172" width="11.85546875" style="849" bestFit="1" customWidth="1"/>
    <col min="7173" max="7173" width="10.42578125" style="849" bestFit="1" customWidth="1"/>
    <col min="7174" max="7174" width="11.28515625" style="849" customWidth="1"/>
    <col min="7175" max="7175" width="10.7109375" style="849" customWidth="1"/>
    <col min="7176" max="7176" width="10.42578125" style="849" customWidth="1"/>
    <col min="7177" max="7177" width="10.140625" style="849" customWidth="1"/>
    <col min="7178" max="7178" width="11.42578125" style="849" customWidth="1"/>
    <col min="7179" max="7179" width="10.7109375" style="849" customWidth="1"/>
    <col min="7180" max="7180" width="11.42578125" style="849" customWidth="1"/>
    <col min="7181" max="7181" width="12.85546875" style="849" customWidth="1"/>
    <col min="7182" max="7182" width="12.28515625" style="849" customWidth="1"/>
    <col min="7183" max="7183" width="15.140625" style="849" customWidth="1"/>
    <col min="7184" max="7424" width="9.140625" style="849"/>
    <col min="7425" max="7425" width="59.42578125" style="849" customWidth="1"/>
    <col min="7426" max="7427" width="10.42578125" style="849" bestFit="1" customWidth="1"/>
    <col min="7428" max="7428" width="11.85546875" style="849" bestFit="1" customWidth="1"/>
    <col min="7429" max="7429" width="10.42578125" style="849" bestFit="1" customWidth="1"/>
    <col min="7430" max="7430" width="11.28515625" style="849" customWidth="1"/>
    <col min="7431" max="7431" width="10.7109375" style="849" customWidth="1"/>
    <col min="7432" max="7432" width="10.42578125" style="849" customWidth="1"/>
    <col min="7433" max="7433" width="10.140625" style="849" customWidth="1"/>
    <col min="7434" max="7434" width="11.42578125" style="849" customWidth="1"/>
    <col min="7435" max="7435" width="10.7109375" style="849" customWidth="1"/>
    <col min="7436" max="7436" width="11.42578125" style="849" customWidth="1"/>
    <col min="7437" max="7437" width="12.85546875" style="849" customWidth="1"/>
    <col min="7438" max="7438" width="12.28515625" style="849" customWidth="1"/>
    <col min="7439" max="7439" width="15.140625" style="849" customWidth="1"/>
    <col min="7440" max="7680" width="9.140625" style="849"/>
    <col min="7681" max="7681" width="59.42578125" style="849" customWidth="1"/>
    <col min="7682" max="7683" width="10.42578125" style="849" bestFit="1" customWidth="1"/>
    <col min="7684" max="7684" width="11.85546875" style="849" bestFit="1" customWidth="1"/>
    <col min="7685" max="7685" width="10.42578125" style="849" bestFit="1" customWidth="1"/>
    <col min="7686" max="7686" width="11.28515625" style="849" customWidth="1"/>
    <col min="7687" max="7687" width="10.7109375" style="849" customWidth="1"/>
    <col min="7688" max="7688" width="10.42578125" style="849" customWidth="1"/>
    <col min="7689" max="7689" width="10.140625" style="849" customWidth="1"/>
    <col min="7690" max="7690" width="11.42578125" style="849" customWidth="1"/>
    <col min="7691" max="7691" width="10.7109375" style="849" customWidth="1"/>
    <col min="7692" max="7692" width="11.42578125" style="849" customWidth="1"/>
    <col min="7693" max="7693" width="12.85546875" style="849" customWidth="1"/>
    <col min="7694" max="7694" width="12.28515625" style="849" customWidth="1"/>
    <col min="7695" max="7695" width="15.140625" style="849" customWidth="1"/>
    <col min="7696" max="7936" width="9.140625" style="849"/>
    <col min="7937" max="7937" width="59.42578125" style="849" customWidth="1"/>
    <col min="7938" max="7939" width="10.42578125" style="849" bestFit="1" customWidth="1"/>
    <col min="7940" max="7940" width="11.85546875" style="849" bestFit="1" customWidth="1"/>
    <col min="7941" max="7941" width="10.42578125" style="849" bestFit="1" customWidth="1"/>
    <col min="7942" max="7942" width="11.28515625" style="849" customWidth="1"/>
    <col min="7943" max="7943" width="10.7109375" style="849" customWidth="1"/>
    <col min="7944" max="7944" width="10.42578125" style="849" customWidth="1"/>
    <col min="7945" max="7945" width="10.140625" style="849" customWidth="1"/>
    <col min="7946" max="7946" width="11.42578125" style="849" customWidth="1"/>
    <col min="7947" max="7947" width="10.7109375" style="849" customWidth="1"/>
    <col min="7948" max="7948" width="11.42578125" style="849" customWidth="1"/>
    <col min="7949" max="7949" width="12.85546875" style="849" customWidth="1"/>
    <col min="7950" max="7950" width="12.28515625" style="849" customWidth="1"/>
    <col min="7951" max="7951" width="15.140625" style="849" customWidth="1"/>
    <col min="7952" max="8192" width="9.140625" style="849"/>
    <col min="8193" max="8193" width="59.42578125" style="849" customWidth="1"/>
    <col min="8194" max="8195" width="10.42578125" style="849" bestFit="1" customWidth="1"/>
    <col min="8196" max="8196" width="11.85546875" style="849" bestFit="1" customWidth="1"/>
    <col min="8197" max="8197" width="10.42578125" style="849" bestFit="1" customWidth="1"/>
    <col min="8198" max="8198" width="11.28515625" style="849" customWidth="1"/>
    <col min="8199" max="8199" width="10.7109375" style="849" customWidth="1"/>
    <col min="8200" max="8200" width="10.42578125" style="849" customWidth="1"/>
    <col min="8201" max="8201" width="10.140625" style="849" customWidth="1"/>
    <col min="8202" max="8202" width="11.42578125" style="849" customWidth="1"/>
    <col min="8203" max="8203" width="10.7109375" style="849" customWidth="1"/>
    <col min="8204" max="8204" width="11.42578125" style="849" customWidth="1"/>
    <col min="8205" max="8205" width="12.85546875" style="849" customWidth="1"/>
    <col min="8206" max="8206" width="12.28515625" style="849" customWidth="1"/>
    <col min="8207" max="8207" width="15.140625" style="849" customWidth="1"/>
    <col min="8208" max="8448" width="9.140625" style="849"/>
    <col min="8449" max="8449" width="59.42578125" style="849" customWidth="1"/>
    <col min="8450" max="8451" width="10.42578125" style="849" bestFit="1" customWidth="1"/>
    <col min="8452" max="8452" width="11.85546875" style="849" bestFit="1" customWidth="1"/>
    <col min="8453" max="8453" width="10.42578125" style="849" bestFit="1" customWidth="1"/>
    <col min="8454" max="8454" width="11.28515625" style="849" customWidth="1"/>
    <col min="8455" max="8455" width="10.7109375" style="849" customWidth="1"/>
    <col min="8456" max="8456" width="10.42578125" style="849" customWidth="1"/>
    <col min="8457" max="8457" width="10.140625" style="849" customWidth="1"/>
    <col min="8458" max="8458" width="11.42578125" style="849" customWidth="1"/>
    <col min="8459" max="8459" width="10.7109375" style="849" customWidth="1"/>
    <col min="8460" max="8460" width="11.42578125" style="849" customWidth="1"/>
    <col min="8461" max="8461" width="12.85546875" style="849" customWidth="1"/>
    <col min="8462" max="8462" width="12.28515625" style="849" customWidth="1"/>
    <col min="8463" max="8463" width="15.140625" style="849" customWidth="1"/>
    <col min="8464" max="8704" width="9.140625" style="849"/>
    <col min="8705" max="8705" width="59.42578125" style="849" customWidth="1"/>
    <col min="8706" max="8707" width="10.42578125" style="849" bestFit="1" customWidth="1"/>
    <col min="8708" max="8708" width="11.85546875" style="849" bestFit="1" customWidth="1"/>
    <col min="8709" max="8709" width="10.42578125" style="849" bestFit="1" customWidth="1"/>
    <col min="8710" max="8710" width="11.28515625" style="849" customWidth="1"/>
    <col min="8711" max="8711" width="10.7109375" style="849" customWidth="1"/>
    <col min="8712" max="8712" width="10.42578125" style="849" customWidth="1"/>
    <col min="8713" max="8713" width="10.140625" style="849" customWidth="1"/>
    <col min="8714" max="8714" width="11.42578125" style="849" customWidth="1"/>
    <col min="8715" max="8715" width="10.7109375" style="849" customWidth="1"/>
    <col min="8716" max="8716" width="11.42578125" style="849" customWidth="1"/>
    <col min="8717" max="8717" width="12.85546875" style="849" customWidth="1"/>
    <col min="8718" max="8718" width="12.28515625" style="849" customWidth="1"/>
    <col min="8719" max="8719" width="15.140625" style="849" customWidth="1"/>
    <col min="8720" max="8960" width="9.140625" style="849"/>
    <col min="8961" max="8961" width="59.42578125" style="849" customWidth="1"/>
    <col min="8962" max="8963" width="10.42578125" style="849" bestFit="1" customWidth="1"/>
    <col min="8964" max="8964" width="11.85546875" style="849" bestFit="1" customWidth="1"/>
    <col min="8965" max="8965" width="10.42578125" style="849" bestFit="1" customWidth="1"/>
    <col min="8966" max="8966" width="11.28515625" style="849" customWidth="1"/>
    <col min="8967" max="8967" width="10.7109375" style="849" customWidth="1"/>
    <col min="8968" max="8968" width="10.42578125" style="849" customWidth="1"/>
    <col min="8969" max="8969" width="10.140625" style="849" customWidth="1"/>
    <col min="8970" max="8970" width="11.42578125" style="849" customWidth="1"/>
    <col min="8971" max="8971" width="10.7109375" style="849" customWidth="1"/>
    <col min="8972" max="8972" width="11.42578125" style="849" customWidth="1"/>
    <col min="8973" max="8973" width="12.85546875" style="849" customWidth="1"/>
    <col min="8974" max="8974" width="12.28515625" style="849" customWidth="1"/>
    <col min="8975" max="8975" width="15.140625" style="849" customWidth="1"/>
    <col min="8976" max="9216" width="9.140625" style="849"/>
    <col min="9217" max="9217" width="59.42578125" style="849" customWidth="1"/>
    <col min="9218" max="9219" width="10.42578125" style="849" bestFit="1" customWidth="1"/>
    <col min="9220" max="9220" width="11.85546875" style="849" bestFit="1" customWidth="1"/>
    <col min="9221" max="9221" width="10.42578125" style="849" bestFit="1" customWidth="1"/>
    <col min="9222" max="9222" width="11.28515625" style="849" customWidth="1"/>
    <col min="9223" max="9223" width="10.7109375" style="849" customWidth="1"/>
    <col min="9224" max="9224" width="10.42578125" style="849" customWidth="1"/>
    <col min="9225" max="9225" width="10.140625" style="849" customWidth="1"/>
    <col min="9226" max="9226" width="11.42578125" style="849" customWidth="1"/>
    <col min="9227" max="9227" width="10.7109375" style="849" customWidth="1"/>
    <col min="9228" max="9228" width="11.42578125" style="849" customWidth="1"/>
    <col min="9229" max="9229" width="12.85546875" style="849" customWidth="1"/>
    <col min="9230" max="9230" width="12.28515625" style="849" customWidth="1"/>
    <col min="9231" max="9231" width="15.140625" style="849" customWidth="1"/>
    <col min="9232" max="9472" width="9.140625" style="849"/>
    <col min="9473" max="9473" width="59.42578125" style="849" customWidth="1"/>
    <col min="9474" max="9475" width="10.42578125" style="849" bestFit="1" customWidth="1"/>
    <col min="9476" max="9476" width="11.85546875" style="849" bestFit="1" customWidth="1"/>
    <col min="9477" max="9477" width="10.42578125" style="849" bestFit="1" customWidth="1"/>
    <col min="9478" max="9478" width="11.28515625" style="849" customWidth="1"/>
    <col min="9479" max="9479" width="10.7109375" style="849" customWidth="1"/>
    <col min="9480" max="9480" width="10.42578125" style="849" customWidth="1"/>
    <col min="9481" max="9481" width="10.140625" style="849" customWidth="1"/>
    <col min="9482" max="9482" width="11.42578125" style="849" customWidth="1"/>
    <col min="9483" max="9483" width="10.7109375" style="849" customWidth="1"/>
    <col min="9484" max="9484" width="11.42578125" style="849" customWidth="1"/>
    <col min="9485" max="9485" width="12.85546875" style="849" customWidth="1"/>
    <col min="9486" max="9486" width="12.28515625" style="849" customWidth="1"/>
    <col min="9487" max="9487" width="15.140625" style="849" customWidth="1"/>
    <col min="9488" max="9728" width="9.140625" style="849"/>
    <col min="9729" max="9729" width="59.42578125" style="849" customWidth="1"/>
    <col min="9730" max="9731" width="10.42578125" style="849" bestFit="1" customWidth="1"/>
    <col min="9732" max="9732" width="11.85546875" style="849" bestFit="1" customWidth="1"/>
    <col min="9733" max="9733" width="10.42578125" style="849" bestFit="1" customWidth="1"/>
    <col min="9734" max="9734" width="11.28515625" style="849" customWidth="1"/>
    <col min="9735" max="9735" width="10.7109375" style="849" customWidth="1"/>
    <col min="9736" max="9736" width="10.42578125" style="849" customWidth="1"/>
    <col min="9737" max="9737" width="10.140625" style="849" customWidth="1"/>
    <col min="9738" max="9738" width="11.42578125" style="849" customWidth="1"/>
    <col min="9739" max="9739" width="10.7109375" style="849" customWidth="1"/>
    <col min="9740" max="9740" width="11.42578125" style="849" customWidth="1"/>
    <col min="9741" max="9741" width="12.85546875" style="849" customWidth="1"/>
    <col min="9742" max="9742" width="12.28515625" style="849" customWidth="1"/>
    <col min="9743" max="9743" width="15.140625" style="849" customWidth="1"/>
    <col min="9744" max="9984" width="9.140625" style="849"/>
    <col min="9985" max="9985" width="59.42578125" style="849" customWidth="1"/>
    <col min="9986" max="9987" width="10.42578125" style="849" bestFit="1" customWidth="1"/>
    <col min="9988" max="9988" width="11.85546875" style="849" bestFit="1" customWidth="1"/>
    <col min="9989" max="9989" width="10.42578125" style="849" bestFit="1" customWidth="1"/>
    <col min="9990" max="9990" width="11.28515625" style="849" customWidth="1"/>
    <col min="9991" max="9991" width="10.7109375" style="849" customWidth="1"/>
    <col min="9992" max="9992" width="10.42578125" style="849" customWidth="1"/>
    <col min="9993" max="9993" width="10.140625" style="849" customWidth="1"/>
    <col min="9994" max="9994" width="11.42578125" style="849" customWidth="1"/>
    <col min="9995" max="9995" width="10.7109375" style="849" customWidth="1"/>
    <col min="9996" max="9996" width="11.42578125" style="849" customWidth="1"/>
    <col min="9997" max="9997" width="12.85546875" style="849" customWidth="1"/>
    <col min="9998" max="9998" width="12.28515625" style="849" customWidth="1"/>
    <col min="9999" max="9999" width="15.140625" style="849" customWidth="1"/>
    <col min="10000" max="10240" width="9.140625" style="849"/>
    <col min="10241" max="10241" width="59.42578125" style="849" customWidth="1"/>
    <col min="10242" max="10243" width="10.42578125" style="849" bestFit="1" customWidth="1"/>
    <col min="10244" max="10244" width="11.85546875" style="849" bestFit="1" customWidth="1"/>
    <col min="10245" max="10245" width="10.42578125" style="849" bestFit="1" customWidth="1"/>
    <col min="10246" max="10246" width="11.28515625" style="849" customWidth="1"/>
    <col min="10247" max="10247" width="10.7109375" style="849" customWidth="1"/>
    <col min="10248" max="10248" width="10.42578125" style="849" customWidth="1"/>
    <col min="10249" max="10249" width="10.140625" style="849" customWidth="1"/>
    <col min="10250" max="10250" width="11.42578125" style="849" customWidth="1"/>
    <col min="10251" max="10251" width="10.7109375" style="849" customWidth="1"/>
    <col min="10252" max="10252" width="11.42578125" style="849" customWidth="1"/>
    <col min="10253" max="10253" width="12.85546875" style="849" customWidth="1"/>
    <col min="10254" max="10254" width="12.28515625" style="849" customWidth="1"/>
    <col min="10255" max="10255" width="15.140625" style="849" customWidth="1"/>
    <col min="10256" max="10496" width="9.140625" style="849"/>
    <col min="10497" max="10497" width="59.42578125" style="849" customWidth="1"/>
    <col min="10498" max="10499" width="10.42578125" style="849" bestFit="1" customWidth="1"/>
    <col min="10500" max="10500" width="11.85546875" style="849" bestFit="1" customWidth="1"/>
    <col min="10501" max="10501" width="10.42578125" style="849" bestFit="1" customWidth="1"/>
    <col min="10502" max="10502" width="11.28515625" style="849" customWidth="1"/>
    <col min="10503" max="10503" width="10.7109375" style="849" customWidth="1"/>
    <col min="10504" max="10504" width="10.42578125" style="849" customWidth="1"/>
    <col min="10505" max="10505" width="10.140625" style="849" customWidth="1"/>
    <col min="10506" max="10506" width="11.42578125" style="849" customWidth="1"/>
    <col min="10507" max="10507" width="10.7109375" style="849" customWidth="1"/>
    <col min="10508" max="10508" width="11.42578125" style="849" customWidth="1"/>
    <col min="10509" max="10509" width="12.85546875" style="849" customWidth="1"/>
    <col min="10510" max="10510" width="12.28515625" style="849" customWidth="1"/>
    <col min="10511" max="10511" width="15.140625" style="849" customWidth="1"/>
    <col min="10512" max="10752" width="9.140625" style="849"/>
    <col min="10753" max="10753" width="59.42578125" style="849" customWidth="1"/>
    <col min="10754" max="10755" width="10.42578125" style="849" bestFit="1" customWidth="1"/>
    <col min="10756" max="10756" width="11.85546875" style="849" bestFit="1" customWidth="1"/>
    <col min="10757" max="10757" width="10.42578125" style="849" bestFit="1" customWidth="1"/>
    <col min="10758" max="10758" width="11.28515625" style="849" customWidth="1"/>
    <col min="10759" max="10759" width="10.7109375" style="849" customWidth="1"/>
    <col min="10760" max="10760" width="10.42578125" style="849" customWidth="1"/>
    <col min="10761" max="10761" width="10.140625" style="849" customWidth="1"/>
    <col min="10762" max="10762" width="11.42578125" style="849" customWidth="1"/>
    <col min="10763" max="10763" width="10.7109375" style="849" customWidth="1"/>
    <col min="10764" max="10764" width="11.42578125" style="849" customWidth="1"/>
    <col min="10765" max="10765" width="12.85546875" style="849" customWidth="1"/>
    <col min="10766" max="10766" width="12.28515625" style="849" customWidth="1"/>
    <col min="10767" max="10767" width="15.140625" style="849" customWidth="1"/>
    <col min="10768" max="11008" width="9.140625" style="849"/>
    <col min="11009" max="11009" width="59.42578125" style="849" customWidth="1"/>
    <col min="11010" max="11011" width="10.42578125" style="849" bestFit="1" customWidth="1"/>
    <col min="11012" max="11012" width="11.85546875" style="849" bestFit="1" customWidth="1"/>
    <col min="11013" max="11013" width="10.42578125" style="849" bestFit="1" customWidth="1"/>
    <col min="11014" max="11014" width="11.28515625" style="849" customWidth="1"/>
    <col min="11015" max="11015" width="10.7109375" style="849" customWidth="1"/>
    <col min="11016" max="11016" width="10.42578125" style="849" customWidth="1"/>
    <col min="11017" max="11017" width="10.140625" style="849" customWidth="1"/>
    <col min="11018" max="11018" width="11.42578125" style="849" customWidth="1"/>
    <col min="11019" max="11019" width="10.7109375" style="849" customWidth="1"/>
    <col min="11020" max="11020" width="11.42578125" style="849" customWidth="1"/>
    <col min="11021" max="11021" width="12.85546875" style="849" customWidth="1"/>
    <col min="11022" max="11022" width="12.28515625" style="849" customWidth="1"/>
    <col min="11023" max="11023" width="15.140625" style="849" customWidth="1"/>
    <col min="11024" max="11264" width="9.140625" style="849"/>
    <col min="11265" max="11265" width="59.42578125" style="849" customWidth="1"/>
    <col min="11266" max="11267" width="10.42578125" style="849" bestFit="1" customWidth="1"/>
    <col min="11268" max="11268" width="11.85546875" style="849" bestFit="1" customWidth="1"/>
    <col min="11269" max="11269" width="10.42578125" style="849" bestFit="1" customWidth="1"/>
    <col min="11270" max="11270" width="11.28515625" style="849" customWidth="1"/>
    <col min="11271" max="11271" width="10.7109375" style="849" customWidth="1"/>
    <col min="11272" max="11272" width="10.42578125" style="849" customWidth="1"/>
    <col min="11273" max="11273" width="10.140625" style="849" customWidth="1"/>
    <col min="11274" max="11274" width="11.42578125" style="849" customWidth="1"/>
    <col min="11275" max="11275" width="10.7109375" style="849" customWidth="1"/>
    <col min="11276" max="11276" width="11.42578125" style="849" customWidth="1"/>
    <col min="11277" max="11277" width="12.85546875" style="849" customWidth="1"/>
    <col min="11278" max="11278" width="12.28515625" style="849" customWidth="1"/>
    <col min="11279" max="11279" width="15.140625" style="849" customWidth="1"/>
    <col min="11280" max="11520" width="9.140625" style="849"/>
    <col min="11521" max="11521" width="59.42578125" style="849" customWidth="1"/>
    <col min="11522" max="11523" width="10.42578125" style="849" bestFit="1" customWidth="1"/>
    <col min="11524" max="11524" width="11.85546875" style="849" bestFit="1" customWidth="1"/>
    <col min="11525" max="11525" width="10.42578125" style="849" bestFit="1" customWidth="1"/>
    <col min="11526" max="11526" width="11.28515625" style="849" customWidth="1"/>
    <col min="11527" max="11527" width="10.7109375" style="849" customWidth="1"/>
    <col min="11528" max="11528" width="10.42578125" style="849" customWidth="1"/>
    <col min="11529" max="11529" width="10.140625" style="849" customWidth="1"/>
    <col min="11530" max="11530" width="11.42578125" style="849" customWidth="1"/>
    <col min="11531" max="11531" width="10.7109375" style="849" customWidth="1"/>
    <col min="11532" max="11532" width="11.42578125" style="849" customWidth="1"/>
    <col min="11533" max="11533" width="12.85546875" style="849" customWidth="1"/>
    <col min="11534" max="11534" width="12.28515625" style="849" customWidth="1"/>
    <col min="11535" max="11535" width="15.140625" style="849" customWidth="1"/>
    <col min="11536" max="11776" width="9.140625" style="849"/>
    <col min="11777" max="11777" width="59.42578125" style="849" customWidth="1"/>
    <col min="11778" max="11779" width="10.42578125" style="849" bestFit="1" customWidth="1"/>
    <col min="11780" max="11780" width="11.85546875" style="849" bestFit="1" customWidth="1"/>
    <col min="11781" max="11781" width="10.42578125" style="849" bestFit="1" customWidth="1"/>
    <col min="11782" max="11782" width="11.28515625" style="849" customWidth="1"/>
    <col min="11783" max="11783" width="10.7109375" style="849" customWidth="1"/>
    <col min="11784" max="11784" width="10.42578125" style="849" customWidth="1"/>
    <col min="11785" max="11785" width="10.140625" style="849" customWidth="1"/>
    <col min="11786" max="11786" width="11.42578125" style="849" customWidth="1"/>
    <col min="11787" max="11787" width="10.7109375" style="849" customWidth="1"/>
    <col min="11788" max="11788" width="11.42578125" style="849" customWidth="1"/>
    <col min="11789" max="11789" width="12.85546875" style="849" customWidth="1"/>
    <col min="11790" max="11790" width="12.28515625" style="849" customWidth="1"/>
    <col min="11791" max="11791" width="15.140625" style="849" customWidth="1"/>
    <col min="11792" max="12032" width="9.140625" style="849"/>
    <col min="12033" max="12033" width="59.42578125" style="849" customWidth="1"/>
    <col min="12034" max="12035" width="10.42578125" style="849" bestFit="1" customWidth="1"/>
    <col min="12036" max="12036" width="11.85546875" style="849" bestFit="1" customWidth="1"/>
    <col min="12037" max="12037" width="10.42578125" style="849" bestFit="1" customWidth="1"/>
    <col min="12038" max="12038" width="11.28515625" style="849" customWidth="1"/>
    <col min="12039" max="12039" width="10.7109375" style="849" customWidth="1"/>
    <col min="12040" max="12040" width="10.42578125" style="849" customWidth="1"/>
    <col min="12041" max="12041" width="10.140625" style="849" customWidth="1"/>
    <col min="12042" max="12042" width="11.42578125" style="849" customWidth="1"/>
    <col min="12043" max="12043" width="10.7109375" style="849" customWidth="1"/>
    <col min="12044" max="12044" width="11.42578125" style="849" customWidth="1"/>
    <col min="12045" max="12045" width="12.85546875" style="849" customWidth="1"/>
    <col min="12046" max="12046" width="12.28515625" style="849" customWidth="1"/>
    <col min="12047" max="12047" width="15.140625" style="849" customWidth="1"/>
    <col min="12048" max="12288" width="9.140625" style="849"/>
    <col min="12289" max="12289" width="59.42578125" style="849" customWidth="1"/>
    <col min="12290" max="12291" width="10.42578125" style="849" bestFit="1" customWidth="1"/>
    <col min="12292" max="12292" width="11.85546875" style="849" bestFit="1" customWidth="1"/>
    <col min="12293" max="12293" width="10.42578125" style="849" bestFit="1" customWidth="1"/>
    <col min="12294" max="12294" width="11.28515625" style="849" customWidth="1"/>
    <col min="12295" max="12295" width="10.7109375" style="849" customWidth="1"/>
    <col min="12296" max="12296" width="10.42578125" style="849" customWidth="1"/>
    <col min="12297" max="12297" width="10.140625" style="849" customWidth="1"/>
    <col min="12298" max="12298" width="11.42578125" style="849" customWidth="1"/>
    <col min="12299" max="12299" width="10.7109375" style="849" customWidth="1"/>
    <col min="12300" max="12300" width="11.42578125" style="849" customWidth="1"/>
    <col min="12301" max="12301" width="12.85546875" style="849" customWidth="1"/>
    <col min="12302" max="12302" width="12.28515625" style="849" customWidth="1"/>
    <col min="12303" max="12303" width="15.140625" style="849" customWidth="1"/>
    <col min="12304" max="12544" width="9.140625" style="849"/>
    <col min="12545" max="12545" width="59.42578125" style="849" customWidth="1"/>
    <col min="12546" max="12547" width="10.42578125" style="849" bestFit="1" customWidth="1"/>
    <col min="12548" max="12548" width="11.85546875" style="849" bestFit="1" customWidth="1"/>
    <col min="12549" max="12549" width="10.42578125" style="849" bestFit="1" customWidth="1"/>
    <col min="12550" max="12550" width="11.28515625" style="849" customWidth="1"/>
    <col min="12551" max="12551" width="10.7109375" style="849" customWidth="1"/>
    <col min="12552" max="12552" width="10.42578125" style="849" customWidth="1"/>
    <col min="12553" max="12553" width="10.140625" style="849" customWidth="1"/>
    <col min="12554" max="12554" width="11.42578125" style="849" customWidth="1"/>
    <col min="12555" max="12555" width="10.7109375" style="849" customWidth="1"/>
    <col min="12556" max="12556" width="11.42578125" style="849" customWidth="1"/>
    <col min="12557" max="12557" width="12.85546875" style="849" customWidth="1"/>
    <col min="12558" max="12558" width="12.28515625" style="849" customWidth="1"/>
    <col min="12559" max="12559" width="15.140625" style="849" customWidth="1"/>
    <col min="12560" max="12800" width="9.140625" style="849"/>
    <col min="12801" max="12801" width="59.42578125" style="849" customWidth="1"/>
    <col min="12802" max="12803" width="10.42578125" style="849" bestFit="1" customWidth="1"/>
    <col min="12804" max="12804" width="11.85546875" style="849" bestFit="1" customWidth="1"/>
    <col min="12805" max="12805" width="10.42578125" style="849" bestFit="1" customWidth="1"/>
    <col min="12806" max="12806" width="11.28515625" style="849" customWidth="1"/>
    <col min="12807" max="12807" width="10.7109375" style="849" customWidth="1"/>
    <col min="12808" max="12808" width="10.42578125" style="849" customWidth="1"/>
    <col min="12809" max="12809" width="10.140625" style="849" customWidth="1"/>
    <col min="12810" max="12810" width="11.42578125" style="849" customWidth="1"/>
    <col min="12811" max="12811" width="10.7109375" style="849" customWidth="1"/>
    <col min="12812" max="12812" width="11.42578125" style="849" customWidth="1"/>
    <col min="12813" max="12813" width="12.85546875" style="849" customWidth="1"/>
    <col min="12814" max="12814" width="12.28515625" style="849" customWidth="1"/>
    <col min="12815" max="12815" width="15.140625" style="849" customWidth="1"/>
    <col min="12816" max="13056" width="9.140625" style="849"/>
    <col min="13057" max="13057" width="59.42578125" style="849" customWidth="1"/>
    <col min="13058" max="13059" width="10.42578125" style="849" bestFit="1" customWidth="1"/>
    <col min="13060" max="13060" width="11.85546875" style="849" bestFit="1" customWidth="1"/>
    <col min="13061" max="13061" width="10.42578125" style="849" bestFit="1" customWidth="1"/>
    <col min="13062" max="13062" width="11.28515625" style="849" customWidth="1"/>
    <col min="13063" max="13063" width="10.7109375" style="849" customWidth="1"/>
    <col min="13064" max="13064" width="10.42578125" style="849" customWidth="1"/>
    <col min="13065" max="13065" width="10.140625" style="849" customWidth="1"/>
    <col min="13066" max="13066" width="11.42578125" style="849" customWidth="1"/>
    <col min="13067" max="13067" width="10.7109375" style="849" customWidth="1"/>
    <col min="13068" max="13068" width="11.42578125" style="849" customWidth="1"/>
    <col min="13069" max="13069" width="12.85546875" style="849" customWidth="1"/>
    <col min="13070" max="13070" width="12.28515625" style="849" customWidth="1"/>
    <col min="13071" max="13071" width="15.140625" style="849" customWidth="1"/>
    <col min="13072" max="13312" width="9.140625" style="849"/>
    <col min="13313" max="13313" width="59.42578125" style="849" customWidth="1"/>
    <col min="13314" max="13315" width="10.42578125" style="849" bestFit="1" customWidth="1"/>
    <col min="13316" max="13316" width="11.85546875" style="849" bestFit="1" customWidth="1"/>
    <col min="13317" max="13317" width="10.42578125" style="849" bestFit="1" customWidth="1"/>
    <col min="13318" max="13318" width="11.28515625" style="849" customWidth="1"/>
    <col min="13319" max="13319" width="10.7109375" style="849" customWidth="1"/>
    <col min="13320" max="13320" width="10.42578125" style="849" customWidth="1"/>
    <col min="13321" max="13321" width="10.140625" style="849" customWidth="1"/>
    <col min="13322" max="13322" width="11.42578125" style="849" customWidth="1"/>
    <col min="13323" max="13323" width="10.7109375" style="849" customWidth="1"/>
    <col min="13324" max="13324" width="11.42578125" style="849" customWidth="1"/>
    <col min="13325" max="13325" width="12.85546875" style="849" customWidth="1"/>
    <col min="13326" max="13326" width="12.28515625" style="849" customWidth="1"/>
    <col min="13327" max="13327" width="15.140625" style="849" customWidth="1"/>
    <col min="13328" max="13568" width="9.140625" style="849"/>
    <col min="13569" max="13569" width="59.42578125" style="849" customWidth="1"/>
    <col min="13570" max="13571" width="10.42578125" style="849" bestFit="1" customWidth="1"/>
    <col min="13572" max="13572" width="11.85546875" style="849" bestFit="1" customWidth="1"/>
    <col min="13573" max="13573" width="10.42578125" style="849" bestFit="1" customWidth="1"/>
    <col min="13574" max="13574" width="11.28515625" style="849" customWidth="1"/>
    <col min="13575" max="13575" width="10.7109375" style="849" customWidth="1"/>
    <col min="13576" max="13576" width="10.42578125" style="849" customWidth="1"/>
    <col min="13577" max="13577" width="10.140625" style="849" customWidth="1"/>
    <col min="13578" max="13578" width="11.42578125" style="849" customWidth="1"/>
    <col min="13579" max="13579" width="10.7109375" style="849" customWidth="1"/>
    <col min="13580" max="13580" width="11.42578125" style="849" customWidth="1"/>
    <col min="13581" max="13581" width="12.85546875" style="849" customWidth="1"/>
    <col min="13582" max="13582" width="12.28515625" style="849" customWidth="1"/>
    <col min="13583" max="13583" width="15.140625" style="849" customWidth="1"/>
    <col min="13584" max="13824" width="9.140625" style="849"/>
    <col min="13825" max="13825" width="59.42578125" style="849" customWidth="1"/>
    <col min="13826" max="13827" width="10.42578125" style="849" bestFit="1" customWidth="1"/>
    <col min="13828" max="13828" width="11.85546875" style="849" bestFit="1" customWidth="1"/>
    <col min="13829" max="13829" width="10.42578125" style="849" bestFit="1" customWidth="1"/>
    <col min="13830" max="13830" width="11.28515625" style="849" customWidth="1"/>
    <col min="13831" max="13831" width="10.7109375" style="849" customWidth="1"/>
    <col min="13832" max="13832" width="10.42578125" style="849" customWidth="1"/>
    <col min="13833" max="13833" width="10.140625" style="849" customWidth="1"/>
    <col min="13834" max="13834" width="11.42578125" style="849" customWidth="1"/>
    <col min="13835" max="13835" width="10.7109375" style="849" customWidth="1"/>
    <col min="13836" max="13836" width="11.42578125" style="849" customWidth="1"/>
    <col min="13837" max="13837" width="12.85546875" style="849" customWidth="1"/>
    <col min="13838" max="13838" width="12.28515625" style="849" customWidth="1"/>
    <col min="13839" max="13839" width="15.140625" style="849" customWidth="1"/>
    <col min="13840" max="14080" width="9.140625" style="849"/>
    <col min="14081" max="14081" width="59.42578125" style="849" customWidth="1"/>
    <col min="14082" max="14083" width="10.42578125" style="849" bestFit="1" customWidth="1"/>
    <col min="14084" max="14084" width="11.85546875" style="849" bestFit="1" customWidth="1"/>
    <col min="14085" max="14085" width="10.42578125" style="849" bestFit="1" customWidth="1"/>
    <col min="14086" max="14086" width="11.28515625" style="849" customWidth="1"/>
    <col min="14087" max="14087" width="10.7109375" style="849" customWidth="1"/>
    <col min="14088" max="14088" width="10.42578125" style="849" customWidth="1"/>
    <col min="14089" max="14089" width="10.140625" style="849" customWidth="1"/>
    <col min="14090" max="14090" width="11.42578125" style="849" customWidth="1"/>
    <col min="14091" max="14091" width="10.7109375" style="849" customWidth="1"/>
    <col min="14092" max="14092" width="11.42578125" style="849" customWidth="1"/>
    <col min="14093" max="14093" width="12.85546875" style="849" customWidth="1"/>
    <col min="14094" max="14094" width="12.28515625" style="849" customWidth="1"/>
    <col min="14095" max="14095" width="15.140625" style="849" customWidth="1"/>
    <col min="14096" max="14336" width="9.140625" style="849"/>
    <col min="14337" max="14337" width="59.42578125" style="849" customWidth="1"/>
    <col min="14338" max="14339" width="10.42578125" style="849" bestFit="1" customWidth="1"/>
    <col min="14340" max="14340" width="11.85546875" style="849" bestFit="1" customWidth="1"/>
    <col min="14341" max="14341" width="10.42578125" style="849" bestFit="1" customWidth="1"/>
    <col min="14342" max="14342" width="11.28515625" style="849" customWidth="1"/>
    <col min="14343" max="14343" width="10.7109375" style="849" customWidth="1"/>
    <col min="14344" max="14344" width="10.42578125" style="849" customWidth="1"/>
    <col min="14345" max="14345" width="10.140625" style="849" customWidth="1"/>
    <col min="14346" max="14346" width="11.42578125" style="849" customWidth="1"/>
    <col min="14347" max="14347" width="10.7109375" style="849" customWidth="1"/>
    <col min="14348" max="14348" width="11.42578125" style="849" customWidth="1"/>
    <col min="14349" max="14349" width="12.85546875" style="849" customWidth="1"/>
    <col min="14350" max="14350" width="12.28515625" style="849" customWidth="1"/>
    <col min="14351" max="14351" width="15.140625" style="849" customWidth="1"/>
    <col min="14352" max="14592" width="9.140625" style="849"/>
    <col min="14593" max="14593" width="59.42578125" style="849" customWidth="1"/>
    <col min="14594" max="14595" width="10.42578125" style="849" bestFit="1" customWidth="1"/>
    <col min="14596" max="14596" width="11.85546875" style="849" bestFit="1" customWidth="1"/>
    <col min="14597" max="14597" width="10.42578125" style="849" bestFit="1" customWidth="1"/>
    <col min="14598" max="14598" width="11.28515625" style="849" customWidth="1"/>
    <col min="14599" max="14599" width="10.7109375" style="849" customWidth="1"/>
    <col min="14600" max="14600" width="10.42578125" style="849" customWidth="1"/>
    <col min="14601" max="14601" width="10.140625" style="849" customWidth="1"/>
    <col min="14602" max="14602" width="11.42578125" style="849" customWidth="1"/>
    <col min="14603" max="14603" width="10.7109375" style="849" customWidth="1"/>
    <col min="14604" max="14604" width="11.42578125" style="849" customWidth="1"/>
    <col min="14605" max="14605" width="12.85546875" style="849" customWidth="1"/>
    <col min="14606" max="14606" width="12.28515625" style="849" customWidth="1"/>
    <col min="14607" max="14607" width="15.140625" style="849" customWidth="1"/>
    <col min="14608" max="14848" width="9.140625" style="849"/>
    <col min="14849" max="14849" width="59.42578125" style="849" customWidth="1"/>
    <col min="14850" max="14851" width="10.42578125" style="849" bestFit="1" customWidth="1"/>
    <col min="14852" max="14852" width="11.85546875" style="849" bestFit="1" customWidth="1"/>
    <col min="14853" max="14853" width="10.42578125" style="849" bestFit="1" customWidth="1"/>
    <col min="14854" max="14854" width="11.28515625" style="849" customWidth="1"/>
    <col min="14855" max="14855" width="10.7109375" style="849" customWidth="1"/>
    <col min="14856" max="14856" width="10.42578125" style="849" customWidth="1"/>
    <col min="14857" max="14857" width="10.140625" style="849" customWidth="1"/>
    <col min="14858" max="14858" width="11.42578125" style="849" customWidth="1"/>
    <col min="14859" max="14859" width="10.7109375" style="849" customWidth="1"/>
    <col min="14860" max="14860" width="11.42578125" style="849" customWidth="1"/>
    <col min="14861" max="14861" width="12.85546875" style="849" customWidth="1"/>
    <col min="14862" max="14862" width="12.28515625" style="849" customWidth="1"/>
    <col min="14863" max="14863" width="15.140625" style="849" customWidth="1"/>
    <col min="14864" max="15104" width="9.140625" style="849"/>
    <col min="15105" max="15105" width="59.42578125" style="849" customWidth="1"/>
    <col min="15106" max="15107" width="10.42578125" style="849" bestFit="1" customWidth="1"/>
    <col min="15108" max="15108" width="11.85546875" style="849" bestFit="1" customWidth="1"/>
    <col min="15109" max="15109" width="10.42578125" style="849" bestFit="1" customWidth="1"/>
    <col min="15110" max="15110" width="11.28515625" style="849" customWidth="1"/>
    <col min="15111" max="15111" width="10.7109375" style="849" customWidth="1"/>
    <col min="15112" max="15112" width="10.42578125" style="849" customWidth="1"/>
    <col min="15113" max="15113" width="10.140625" style="849" customWidth="1"/>
    <col min="15114" max="15114" width="11.42578125" style="849" customWidth="1"/>
    <col min="15115" max="15115" width="10.7109375" style="849" customWidth="1"/>
    <col min="15116" max="15116" width="11.42578125" style="849" customWidth="1"/>
    <col min="15117" max="15117" width="12.85546875" style="849" customWidth="1"/>
    <col min="15118" max="15118" width="12.28515625" style="849" customWidth="1"/>
    <col min="15119" max="15119" width="15.140625" style="849" customWidth="1"/>
    <col min="15120" max="15360" width="9.140625" style="849"/>
    <col min="15361" max="15361" width="59.42578125" style="849" customWidth="1"/>
    <col min="15362" max="15363" width="10.42578125" style="849" bestFit="1" customWidth="1"/>
    <col min="15364" max="15364" width="11.85546875" style="849" bestFit="1" customWidth="1"/>
    <col min="15365" max="15365" width="10.42578125" style="849" bestFit="1" customWidth="1"/>
    <col min="15366" max="15366" width="11.28515625" style="849" customWidth="1"/>
    <col min="15367" max="15367" width="10.7109375" style="849" customWidth="1"/>
    <col min="15368" max="15368" width="10.42578125" style="849" customWidth="1"/>
    <col min="15369" max="15369" width="10.140625" style="849" customWidth="1"/>
    <col min="15370" max="15370" width="11.42578125" style="849" customWidth="1"/>
    <col min="15371" max="15371" width="10.7109375" style="849" customWidth="1"/>
    <col min="15372" max="15372" width="11.42578125" style="849" customWidth="1"/>
    <col min="15373" max="15373" width="12.85546875" style="849" customWidth="1"/>
    <col min="15374" max="15374" width="12.28515625" style="849" customWidth="1"/>
    <col min="15375" max="15375" width="15.140625" style="849" customWidth="1"/>
    <col min="15376" max="15616" width="9.140625" style="849"/>
    <col min="15617" max="15617" width="59.42578125" style="849" customWidth="1"/>
    <col min="15618" max="15619" width="10.42578125" style="849" bestFit="1" customWidth="1"/>
    <col min="15620" max="15620" width="11.85546875" style="849" bestFit="1" customWidth="1"/>
    <col min="15621" max="15621" width="10.42578125" style="849" bestFit="1" customWidth="1"/>
    <col min="15622" max="15622" width="11.28515625" style="849" customWidth="1"/>
    <col min="15623" max="15623" width="10.7109375" style="849" customWidth="1"/>
    <col min="15624" max="15624" width="10.42578125" style="849" customWidth="1"/>
    <col min="15625" max="15625" width="10.140625" style="849" customWidth="1"/>
    <col min="15626" max="15626" width="11.42578125" style="849" customWidth="1"/>
    <col min="15627" max="15627" width="10.7109375" style="849" customWidth="1"/>
    <col min="15628" max="15628" width="11.42578125" style="849" customWidth="1"/>
    <col min="15629" max="15629" width="12.85546875" style="849" customWidth="1"/>
    <col min="15630" max="15630" width="12.28515625" style="849" customWidth="1"/>
    <col min="15631" max="15631" width="15.140625" style="849" customWidth="1"/>
    <col min="15632" max="15872" width="9.140625" style="849"/>
    <col min="15873" max="15873" width="59.42578125" style="849" customWidth="1"/>
    <col min="15874" max="15875" width="10.42578125" style="849" bestFit="1" customWidth="1"/>
    <col min="15876" max="15876" width="11.85546875" style="849" bestFit="1" customWidth="1"/>
    <col min="15877" max="15877" width="10.42578125" style="849" bestFit="1" customWidth="1"/>
    <col min="15878" max="15878" width="11.28515625" style="849" customWidth="1"/>
    <col min="15879" max="15879" width="10.7109375" style="849" customWidth="1"/>
    <col min="15880" max="15880" width="10.42578125" style="849" customWidth="1"/>
    <col min="15881" max="15881" width="10.140625" style="849" customWidth="1"/>
    <col min="15882" max="15882" width="11.42578125" style="849" customWidth="1"/>
    <col min="15883" max="15883" width="10.7109375" style="849" customWidth="1"/>
    <col min="15884" max="15884" width="11.42578125" style="849" customWidth="1"/>
    <col min="15885" max="15885" width="12.85546875" style="849" customWidth="1"/>
    <col min="15886" max="15886" width="12.28515625" style="849" customWidth="1"/>
    <col min="15887" max="15887" width="15.140625" style="849" customWidth="1"/>
    <col min="15888" max="16128" width="9.140625" style="849"/>
    <col min="16129" max="16129" width="59.42578125" style="849" customWidth="1"/>
    <col min="16130" max="16131" width="10.42578125" style="849" bestFit="1" customWidth="1"/>
    <col min="16132" max="16132" width="11.85546875" style="849" bestFit="1" customWidth="1"/>
    <col min="16133" max="16133" width="10.42578125" style="849" bestFit="1" customWidth="1"/>
    <col min="16134" max="16134" width="11.28515625" style="849" customWidth="1"/>
    <col min="16135" max="16135" width="10.7109375" style="849" customWidth="1"/>
    <col min="16136" max="16136" width="10.42578125" style="849" customWidth="1"/>
    <col min="16137" max="16137" width="10.140625" style="849" customWidth="1"/>
    <col min="16138" max="16138" width="11.42578125" style="849" customWidth="1"/>
    <col min="16139" max="16139" width="10.7109375" style="849" customWidth="1"/>
    <col min="16140" max="16140" width="11.42578125" style="849" customWidth="1"/>
    <col min="16141" max="16141" width="12.85546875" style="849" customWidth="1"/>
    <col min="16142" max="16142" width="12.28515625" style="849" customWidth="1"/>
    <col min="16143" max="16143" width="15.140625" style="849" customWidth="1"/>
    <col min="16144" max="16384" width="9.140625" style="849"/>
  </cols>
  <sheetData>
    <row r="1" spans="1:15" ht="15.75" x14ac:dyDescent="0.2">
      <c r="A1" s="1496" t="s">
        <v>577</v>
      </c>
      <c r="B1" s="1496"/>
      <c r="C1" s="1496"/>
      <c r="D1" s="1496"/>
      <c r="E1" s="1496"/>
      <c r="F1" s="1496"/>
      <c r="G1" s="1496"/>
      <c r="H1" s="1496"/>
      <c r="I1" s="1496"/>
      <c r="J1" s="1496"/>
      <c r="K1" s="1374"/>
      <c r="L1" s="1373"/>
      <c r="M1" s="1373"/>
      <c r="N1" s="1373"/>
    </row>
    <row r="2" spans="1:15" ht="24" x14ac:dyDescent="0.2">
      <c r="A2" s="852"/>
      <c r="B2" s="839">
        <v>2010</v>
      </c>
      <c r="C2" s="839">
        <v>2011</v>
      </c>
      <c r="D2" s="839">
        <v>2012</v>
      </c>
      <c r="E2" s="839">
        <v>2013</v>
      </c>
      <c r="F2" s="839">
        <v>2014</v>
      </c>
      <c r="G2" s="839">
        <v>2015</v>
      </c>
      <c r="H2" s="839">
        <v>2016</v>
      </c>
      <c r="I2" s="839">
        <v>2017</v>
      </c>
      <c r="J2" s="838">
        <v>2018</v>
      </c>
      <c r="K2" s="838">
        <v>2019</v>
      </c>
      <c r="L2" s="839">
        <v>2020</v>
      </c>
      <c r="M2" s="839">
        <v>2021</v>
      </c>
      <c r="N2" s="839">
        <v>2022</v>
      </c>
      <c r="O2" s="840" t="s">
        <v>359</v>
      </c>
    </row>
    <row r="3" spans="1:15" x14ac:dyDescent="0.2">
      <c r="A3" s="789" t="s">
        <v>1</v>
      </c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842"/>
      <c r="M3" s="842"/>
      <c r="N3" s="842"/>
      <c r="O3" s="864"/>
    </row>
    <row r="4" spans="1:15" x14ac:dyDescent="0.2">
      <c r="A4" s="843" t="s">
        <v>206</v>
      </c>
      <c r="B4" s="867"/>
      <c r="C4" s="867"/>
      <c r="D4" s="868"/>
      <c r="E4" s="868"/>
      <c r="F4" s="868"/>
      <c r="G4" s="868"/>
      <c r="H4" s="868"/>
      <c r="I4" s="868"/>
      <c r="J4" s="845"/>
      <c r="K4" s="845"/>
      <c r="L4" s="845"/>
      <c r="M4" s="845"/>
      <c r="N4" s="845"/>
      <c r="O4" s="847"/>
    </row>
    <row r="5" spans="1:15" x14ac:dyDescent="0.2">
      <c r="A5" s="843" t="s">
        <v>46</v>
      </c>
      <c r="B5" s="697">
        <v>69.8</v>
      </c>
      <c r="C5" s="697">
        <v>70</v>
      </c>
      <c r="D5" s="697">
        <v>70.3</v>
      </c>
      <c r="E5" s="697">
        <v>70.2</v>
      </c>
      <c r="F5" s="697">
        <v>70.2</v>
      </c>
      <c r="G5" s="697">
        <v>69.900000000000006</v>
      </c>
      <c r="H5" s="697">
        <v>69.5</v>
      </c>
      <c r="I5" s="697">
        <v>69.5</v>
      </c>
      <c r="J5" s="697">
        <v>69.8</v>
      </c>
      <c r="K5" s="844">
        <v>70</v>
      </c>
      <c r="L5" s="844">
        <v>69.900000000000006</v>
      </c>
      <c r="M5" s="844">
        <v>69.599999999999994</v>
      </c>
      <c r="N5" s="844">
        <v>68.73</v>
      </c>
      <c r="O5" s="1476">
        <v>68.992999999999995</v>
      </c>
    </row>
    <row r="6" spans="1:15" x14ac:dyDescent="0.2">
      <c r="A6" s="843" t="s">
        <v>5</v>
      </c>
      <c r="B6" s="697">
        <v>100.8</v>
      </c>
      <c r="C6" s="697">
        <v>100.4</v>
      </c>
      <c r="D6" s="697">
        <v>100.4</v>
      </c>
      <c r="E6" s="697">
        <v>99.8</v>
      </c>
      <c r="F6" s="697">
        <v>100</v>
      </c>
      <c r="G6" s="697">
        <v>99.6</v>
      </c>
      <c r="H6" s="697">
        <v>99.5</v>
      </c>
      <c r="I6" s="697">
        <v>100</v>
      </c>
      <c r="J6" s="697">
        <v>100.4</v>
      </c>
      <c r="K6" s="844">
        <v>100.2</v>
      </c>
      <c r="L6" s="844">
        <v>99.9</v>
      </c>
      <c r="M6" s="844">
        <v>99.5</v>
      </c>
      <c r="N6" s="844">
        <v>98.7</v>
      </c>
      <c r="O6" s="1476">
        <v>98.99</v>
      </c>
    </row>
    <row r="7" spans="1:15" x14ac:dyDescent="0.2">
      <c r="A7" s="256" t="s">
        <v>6</v>
      </c>
      <c r="B7" s="697"/>
      <c r="C7" s="697"/>
      <c r="D7" s="697"/>
      <c r="E7" s="697"/>
      <c r="F7" s="697"/>
      <c r="G7" s="697"/>
      <c r="H7" s="697"/>
      <c r="I7" s="697"/>
      <c r="J7" s="697"/>
      <c r="K7" s="844"/>
      <c r="L7" s="844"/>
      <c r="M7" s="844"/>
      <c r="N7" s="844"/>
      <c r="O7" s="847"/>
    </row>
    <row r="8" spans="1:15" x14ac:dyDescent="0.2">
      <c r="A8" s="843" t="s">
        <v>268</v>
      </c>
      <c r="B8" s="697">
        <v>1429</v>
      </c>
      <c r="C8" s="697">
        <v>1526</v>
      </c>
      <c r="D8" s="697">
        <v>1505</v>
      </c>
      <c r="E8" s="697">
        <v>1543</v>
      </c>
      <c r="F8" s="697">
        <v>1557</v>
      </c>
      <c r="G8" s="697">
        <v>1446</v>
      </c>
      <c r="H8" s="697">
        <v>1472</v>
      </c>
      <c r="I8" s="697">
        <v>1478</v>
      </c>
      <c r="J8" s="697">
        <v>1525</v>
      </c>
      <c r="K8" s="697">
        <v>1558</v>
      </c>
      <c r="L8" s="697">
        <v>1534</v>
      </c>
      <c r="M8" s="697">
        <v>1523</v>
      </c>
      <c r="N8" s="697">
        <v>1548</v>
      </c>
      <c r="O8" s="1476">
        <v>1453</v>
      </c>
    </row>
    <row r="9" spans="1:15" x14ac:dyDescent="0.2">
      <c r="A9" s="843" t="s">
        <v>9</v>
      </c>
      <c r="B9" s="697">
        <v>20.57</v>
      </c>
      <c r="C9" s="697">
        <v>21.84</v>
      </c>
      <c r="D9" s="697">
        <v>21.46</v>
      </c>
      <c r="E9" s="697">
        <v>21.98</v>
      </c>
      <c r="F9" s="697">
        <v>22.19</v>
      </c>
      <c r="G9" s="697">
        <v>20.65</v>
      </c>
      <c r="H9" s="697">
        <v>21.12</v>
      </c>
      <c r="I9" s="697">
        <v>21.26</v>
      </c>
      <c r="J9" s="697">
        <v>21.9</v>
      </c>
      <c r="K9" s="697">
        <v>22.3</v>
      </c>
      <c r="L9" s="697">
        <v>21.94</v>
      </c>
      <c r="M9" s="697">
        <v>21.84</v>
      </c>
      <c r="N9" s="697">
        <v>22.55</v>
      </c>
      <c r="O9" s="1476">
        <v>21.1</v>
      </c>
    </row>
    <row r="10" spans="1:15" x14ac:dyDescent="0.2">
      <c r="A10" s="256" t="s">
        <v>10</v>
      </c>
      <c r="B10" s="697"/>
      <c r="C10" s="697"/>
      <c r="D10" s="697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847"/>
    </row>
    <row r="11" spans="1:15" x14ac:dyDescent="0.2">
      <c r="A11" s="843" t="s">
        <v>269</v>
      </c>
      <c r="B11" s="697">
        <v>774</v>
      </c>
      <c r="C11" s="697">
        <v>757</v>
      </c>
      <c r="D11" s="697">
        <v>790</v>
      </c>
      <c r="E11" s="697">
        <v>723</v>
      </c>
      <c r="F11" s="697">
        <v>643</v>
      </c>
      <c r="G11" s="697">
        <v>661</v>
      </c>
      <c r="H11" s="697">
        <v>620</v>
      </c>
      <c r="I11" s="697">
        <v>642</v>
      </c>
      <c r="J11" s="697">
        <v>655</v>
      </c>
      <c r="K11" s="697">
        <v>651</v>
      </c>
      <c r="L11" s="697">
        <v>803</v>
      </c>
      <c r="M11" s="697">
        <v>816</v>
      </c>
      <c r="N11" s="697">
        <v>654</v>
      </c>
      <c r="O11" s="1476">
        <v>607</v>
      </c>
    </row>
    <row r="12" spans="1:15" x14ac:dyDescent="0.2">
      <c r="A12" s="843" t="s">
        <v>12</v>
      </c>
      <c r="B12" s="697">
        <v>11.14</v>
      </c>
      <c r="C12" s="697">
        <v>10.83</v>
      </c>
      <c r="D12" s="697">
        <v>11.26</v>
      </c>
      <c r="E12" s="697">
        <v>10.3</v>
      </c>
      <c r="F12" s="697">
        <v>9.17</v>
      </c>
      <c r="G12" s="697">
        <v>9.44</v>
      </c>
      <c r="H12" s="697">
        <v>8.89</v>
      </c>
      <c r="I12" s="697">
        <v>9.24</v>
      </c>
      <c r="J12" s="697">
        <v>9.4</v>
      </c>
      <c r="K12" s="697">
        <v>9.32</v>
      </c>
      <c r="L12" s="697">
        <v>11.48</v>
      </c>
      <c r="M12" s="697">
        <v>11.7</v>
      </c>
      <c r="N12" s="697">
        <v>9.5299999999999994</v>
      </c>
      <c r="O12" s="1476">
        <v>8.81</v>
      </c>
    </row>
    <row r="13" spans="1:15" x14ac:dyDescent="0.2">
      <c r="A13" s="843" t="s">
        <v>13</v>
      </c>
      <c r="B13" s="697">
        <v>20.25</v>
      </c>
      <c r="C13" s="697">
        <v>14.55</v>
      </c>
      <c r="D13" s="697">
        <v>6.64</v>
      </c>
      <c r="E13" s="697">
        <v>5.87</v>
      </c>
      <c r="F13" s="697">
        <v>8.39</v>
      </c>
      <c r="G13" s="697">
        <v>6.13</v>
      </c>
      <c r="H13" s="697">
        <v>4.0999999999999996</v>
      </c>
      <c r="I13" s="697">
        <v>2.71</v>
      </c>
      <c r="J13" s="697">
        <v>7.21</v>
      </c>
      <c r="K13" s="697">
        <v>5.78</v>
      </c>
      <c r="L13" s="697">
        <v>11.72</v>
      </c>
      <c r="M13" s="697">
        <v>4.5999999999999996</v>
      </c>
      <c r="N13" s="697">
        <v>7.75</v>
      </c>
      <c r="O13" s="1476">
        <v>8.9499999999999993</v>
      </c>
    </row>
    <row r="14" spans="1:15" x14ac:dyDescent="0.2">
      <c r="A14" s="843" t="s">
        <v>209</v>
      </c>
      <c r="B14" s="697"/>
      <c r="C14" s="697"/>
      <c r="D14" s="697"/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847"/>
    </row>
    <row r="15" spans="1:15" x14ac:dyDescent="0.2">
      <c r="A15" s="843" t="s">
        <v>16</v>
      </c>
      <c r="B15" s="697">
        <v>655</v>
      </c>
      <c r="C15" s="697">
        <v>769</v>
      </c>
      <c r="D15" s="697">
        <v>715</v>
      </c>
      <c r="E15" s="697">
        <v>820</v>
      </c>
      <c r="F15" s="697">
        <v>914</v>
      </c>
      <c r="G15" s="697">
        <v>785</v>
      </c>
      <c r="H15" s="697">
        <v>852</v>
      </c>
      <c r="I15" s="697">
        <v>836</v>
      </c>
      <c r="J15" s="697">
        <v>870</v>
      </c>
      <c r="K15" s="697">
        <v>907</v>
      </c>
      <c r="L15" s="697">
        <v>731</v>
      </c>
      <c r="M15" s="697">
        <v>707</v>
      </c>
      <c r="N15" s="697">
        <v>894</v>
      </c>
      <c r="O15" s="1476">
        <v>846</v>
      </c>
    </row>
    <row r="16" spans="1:15" x14ac:dyDescent="0.2">
      <c r="A16" s="843" t="s">
        <v>17</v>
      </c>
      <c r="B16" s="697">
        <v>9.43</v>
      </c>
      <c r="C16" s="697">
        <v>11</v>
      </c>
      <c r="D16" s="697">
        <v>10.19</v>
      </c>
      <c r="E16" s="697">
        <v>11.68</v>
      </c>
      <c r="F16" s="697">
        <v>13.03</v>
      </c>
      <c r="G16" s="697">
        <v>11.21</v>
      </c>
      <c r="H16" s="697">
        <v>12.22</v>
      </c>
      <c r="I16" s="697">
        <v>12.03</v>
      </c>
      <c r="J16" s="697">
        <v>12.499999999999998</v>
      </c>
      <c r="K16" s="697">
        <v>12.98</v>
      </c>
      <c r="L16" s="697">
        <v>10.45</v>
      </c>
      <c r="M16" s="697">
        <v>10.14</v>
      </c>
      <c r="N16" s="697">
        <v>13.02</v>
      </c>
      <c r="O16" s="1476">
        <v>12.29</v>
      </c>
    </row>
    <row r="17" spans="1:15" x14ac:dyDescent="0.2">
      <c r="A17" s="843" t="s">
        <v>210</v>
      </c>
      <c r="B17" s="697">
        <v>10.34</v>
      </c>
      <c r="C17" s="697">
        <v>11.05</v>
      </c>
      <c r="D17" s="697">
        <v>11.15</v>
      </c>
      <c r="E17" s="697">
        <v>10.53</v>
      </c>
      <c r="F17" s="697">
        <v>9.81</v>
      </c>
      <c r="G17" s="697">
        <v>9.3800000000000008</v>
      </c>
      <c r="H17" s="697">
        <v>8.2200000000000006</v>
      </c>
      <c r="I17" s="697">
        <v>8.2100000000000009</v>
      </c>
      <c r="J17" s="697">
        <v>8.4600000000000009</v>
      </c>
      <c r="K17" s="697">
        <v>8.49</v>
      </c>
      <c r="L17" s="697">
        <v>7.95</v>
      </c>
      <c r="M17" s="697">
        <v>7.6</v>
      </c>
      <c r="N17" s="697">
        <v>8.2100000000000009</v>
      </c>
      <c r="O17" s="1476">
        <v>7.48</v>
      </c>
    </row>
    <row r="18" spans="1:15" x14ac:dyDescent="0.2">
      <c r="A18" s="843" t="s">
        <v>270</v>
      </c>
      <c r="B18" s="697">
        <v>718</v>
      </c>
      <c r="C18" s="697">
        <v>772</v>
      </c>
      <c r="D18" s="697">
        <v>782</v>
      </c>
      <c r="E18" s="697">
        <v>739</v>
      </c>
      <c r="F18" s="697">
        <v>688</v>
      </c>
      <c r="G18" s="697">
        <v>657</v>
      </c>
      <c r="H18" s="697">
        <v>573</v>
      </c>
      <c r="I18" s="697">
        <v>571</v>
      </c>
      <c r="J18" s="697">
        <v>589</v>
      </c>
      <c r="K18" s="697">
        <v>593</v>
      </c>
      <c r="L18" s="697">
        <v>556</v>
      </c>
      <c r="M18" s="697">
        <v>530</v>
      </c>
      <c r="N18" s="697">
        <v>564</v>
      </c>
      <c r="O18" s="1476">
        <v>515</v>
      </c>
    </row>
    <row r="19" spans="1:15" x14ac:dyDescent="0.2">
      <c r="A19" s="843" t="s">
        <v>211</v>
      </c>
      <c r="B19" s="697">
        <v>3.07</v>
      </c>
      <c r="C19" s="697">
        <v>3.73</v>
      </c>
      <c r="D19" s="697">
        <v>3.86</v>
      </c>
      <c r="E19" s="697">
        <v>4.7699999999999996</v>
      </c>
      <c r="F19" s="697">
        <v>4.28</v>
      </c>
      <c r="G19" s="697">
        <v>4.2300000000000004</v>
      </c>
      <c r="H19" s="697">
        <v>3.77</v>
      </c>
      <c r="I19" s="697">
        <v>4</v>
      </c>
      <c r="J19" s="697">
        <v>3.7</v>
      </c>
      <c r="K19" s="697">
        <v>3.75</v>
      </c>
      <c r="L19" s="697">
        <v>3.73</v>
      </c>
      <c r="M19" s="697">
        <v>3.21</v>
      </c>
      <c r="N19" s="697">
        <v>2.93</v>
      </c>
      <c r="O19" s="1476">
        <v>1</v>
      </c>
    </row>
    <row r="20" spans="1:15" x14ac:dyDescent="0.2">
      <c r="A20" s="843" t="s">
        <v>271</v>
      </c>
      <c r="B20" s="697">
        <v>213</v>
      </c>
      <c r="C20" s="697">
        <v>261</v>
      </c>
      <c r="D20" s="697">
        <v>271</v>
      </c>
      <c r="E20" s="697">
        <v>335</v>
      </c>
      <c r="F20" s="697">
        <v>300</v>
      </c>
      <c r="G20" s="697">
        <v>296</v>
      </c>
      <c r="H20" s="697">
        <v>263</v>
      </c>
      <c r="I20" s="697">
        <v>278</v>
      </c>
      <c r="J20" s="697">
        <v>258</v>
      </c>
      <c r="K20" s="697">
        <v>262</v>
      </c>
      <c r="L20" s="697">
        <v>261</v>
      </c>
      <c r="M20" s="697">
        <v>224</v>
      </c>
      <c r="N20" s="697">
        <v>201</v>
      </c>
      <c r="O20" s="1476">
        <v>69</v>
      </c>
    </row>
    <row r="21" spans="1:15" x14ac:dyDescent="0.2">
      <c r="A21" s="843" t="s">
        <v>22</v>
      </c>
      <c r="B21" s="697"/>
      <c r="C21" s="697"/>
      <c r="D21" s="697"/>
      <c r="E21" s="697"/>
      <c r="F21" s="697"/>
      <c r="G21" s="697"/>
      <c r="H21" s="697"/>
      <c r="I21" s="697"/>
      <c r="J21" s="697"/>
      <c r="K21" s="697"/>
      <c r="L21" s="697"/>
      <c r="M21" s="697"/>
      <c r="N21" s="697"/>
      <c r="O21" s="847"/>
    </row>
    <row r="22" spans="1:15" x14ac:dyDescent="0.2">
      <c r="A22" s="256" t="s">
        <v>23</v>
      </c>
      <c r="B22" s="697" t="s">
        <v>578</v>
      </c>
      <c r="C22" s="697">
        <v>647</v>
      </c>
      <c r="D22" s="697">
        <v>520</v>
      </c>
      <c r="E22" s="697">
        <v>218</v>
      </c>
      <c r="F22" s="697">
        <v>554</v>
      </c>
      <c r="G22" s="697">
        <v>565</v>
      </c>
      <c r="H22" s="697">
        <v>984</v>
      </c>
      <c r="I22" s="697">
        <v>1772</v>
      </c>
      <c r="J22" s="697">
        <v>2063</v>
      </c>
      <c r="K22" s="697">
        <v>3196</v>
      </c>
      <c r="L22" s="697">
        <v>2209</v>
      </c>
      <c r="M22" s="697">
        <v>1578</v>
      </c>
      <c r="N22" s="697">
        <v>1642</v>
      </c>
      <c r="O22" s="1476">
        <v>2181</v>
      </c>
    </row>
    <row r="23" spans="1:15" x14ac:dyDescent="0.2">
      <c r="A23" s="256" t="s">
        <v>25</v>
      </c>
      <c r="B23" s="697" t="s">
        <v>579</v>
      </c>
      <c r="C23" s="697" t="s">
        <v>580</v>
      </c>
      <c r="D23" s="697">
        <v>983</v>
      </c>
      <c r="E23" s="697" t="s">
        <v>581</v>
      </c>
      <c r="F23" s="697">
        <v>1459</v>
      </c>
      <c r="G23" s="697">
        <v>1626</v>
      </c>
      <c r="H23" s="697">
        <v>2202</v>
      </c>
      <c r="I23" s="697">
        <v>2622</v>
      </c>
      <c r="J23" s="697">
        <v>2657</v>
      </c>
      <c r="K23" s="697">
        <v>3934</v>
      </c>
      <c r="L23" s="697">
        <v>3001</v>
      </c>
      <c r="M23" s="697">
        <v>2606</v>
      </c>
      <c r="N23" s="697">
        <v>2381</v>
      </c>
      <c r="O23" s="1476">
        <v>2764</v>
      </c>
    </row>
    <row r="24" spans="1:15" x14ac:dyDescent="0.2">
      <c r="A24" s="256" t="s">
        <v>272</v>
      </c>
      <c r="B24" s="697">
        <v>-89</v>
      </c>
      <c r="C24" s="697">
        <v>-509</v>
      </c>
      <c r="D24" s="697">
        <v>-463</v>
      </c>
      <c r="E24" s="697">
        <v>-934</v>
      </c>
      <c r="F24" s="697">
        <v>-905</v>
      </c>
      <c r="G24" s="697">
        <v>-1061</v>
      </c>
      <c r="H24" s="697">
        <v>-1218</v>
      </c>
      <c r="I24" s="697">
        <v>-850</v>
      </c>
      <c r="J24" s="697">
        <v>-594</v>
      </c>
      <c r="K24" s="697">
        <v>-738</v>
      </c>
      <c r="L24" s="697">
        <v>-792</v>
      </c>
      <c r="M24" s="697">
        <v>-1028</v>
      </c>
      <c r="N24" s="697">
        <v>-739</v>
      </c>
      <c r="O24" s="1476">
        <v>-583</v>
      </c>
    </row>
    <row r="25" spans="1:15" x14ac:dyDescent="0.2">
      <c r="A25" s="843" t="s">
        <v>273</v>
      </c>
      <c r="B25" s="697" t="s">
        <v>4</v>
      </c>
      <c r="C25" s="697">
        <v>4</v>
      </c>
      <c r="D25" s="697">
        <v>4</v>
      </c>
      <c r="E25" s="697">
        <v>3</v>
      </c>
      <c r="F25" s="697">
        <v>3</v>
      </c>
      <c r="G25" s="697">
        <v>2</v>
      </c>
      <c r="H25" s="697">
        <v>1</v>
      </c>
      <c r="I25" s="697">
        <v>1</v>
      </c>
      <c r="J25" s="697">
        <v>1</v>
      </c>
      <c r="K25" s="697">
        <v>1</v>
      </c>
      <c r="L25" s="697">
        <v>1</v>
      </c>
      <c r="M25" s="697">
        <v>1</v>
      </c>
      <c r="N25" s="697">
        <v>1</v>
      </c>
      <c r="O25" s="1477" t="s">
        <v>8</v>
      </c>
    </row>
    <row r="26" spans="1:15" x14ac:dyDescent="0.2">
      <c r="A26" s="843" t="s">
        <v>362</v>
      </c>
      <c r="B26" s="697" t="s">
        <v>4</v>
      </c>
      <c r="C26" s="697">
        <v>676</v>
      </c>
      <c r="D26" s="697">
        <v>676</v>
      </c>
      <c r="E26" s="697">
        <v>495</v>
      </c>
      <c r="F26" s="697">
        <v>396</v>
      </c>
      <c r="G26" s="697">
        <v>118</v>
      </c>
      <c r="H26" s="697">
        <v>118</v>
      </c>
      <c r="I26" s="697">
        <v>118</v>
      </c>
      <c r="J26" s="697">
        <v>118</v>
      </c>
      <c r="K26" s="697">
        <v>118</v>
      </c>
      <c r="L26" s="697">
        <v>198</v>
      </c>
      <c r="M26" s="697">
        <v>118</v>
      </c>
      <c r="N26" s="697">
        <v>118</v>
      </c>
      <c r="O26" s="1477" t="s">
        <v>8</v>
      </c>
    </row>
    <row r="27" spans="1:15" ht="12.75" x14ac:dyDescent="0.2">
      <c r="A27" s="843" t="s">
        <v>363</v>
      </c>
      <c r="B27" s="697">
        <v>26</v>
      </c>
      <c r="C27" s="697">
        <v>29</v>
      </c>
      <c r="D27" s="697">
        <v>30</v>
      </c>
      <c r="E27" s="697">
        <v>30</v>
      </c>
      <c r="F27" s="697">
        <v>30</v>
      </c>
      <c r="G27" s="697">
        <v>30</v>
      </c>
      <c r="H27" s="697">
        <v>29</v>
      </c>
      <c r="I27" s="697">
        <v>27</v>
      </c>
      <c r="J27" s="697">
        <v>26</v>
      </c>
      <c r="K27" s="697">
        <v>24</v>
      </c>
      <c r="L27" s="697">
        <v>24</v>
      </c>
      <c r="M27" s="697">
        <v>18</v>
      </c>
      <c r="N27" s="697">
        <v>17</v>
      </c>
      <c r="O27" s="1477" t="s">
        <v>8</v>
      </c>
    </row>
    <row r="28" spans="1:15" ht="12.75" x14ac:dyDescent="0.2">
      <c r="A28" s="843" t="s">
        <v>364</v>
      </c>
      <c r="B28" s="697" t="s">
        <v>582</v>
      </c>
      <c r="C28" s="697" t="s">
        <v>583</v>
      </c>
      <c r="D28" s="697" t="s">
        <v>584</v>
      </c>
      <c r="E28" s="697" t="s">
        <v>585</v>
      </c>
      <c r="F28" s="697">
        <v>3106</v>
      </c>
      <c r="G28" s="697">
        <v>3121</v>
      </c>
      <c r="H28" s="697">
        <v>3338</v>
      </c>
      <c r="I28" s="697">
        <v>3283</v>
      </c>
      <c r="J28" s="697">
        <v>3282</v>
      </c>
      <c r="K28" s="697">
        <v>3207</v>
      </c>
      <c r="L28" s="697">
        <v>2976</v>
      </c>
      <c r="M28" s="697">
        <v>2810</v>
      </c>
      <c r="N28" s="697">
        <v>3303</v>
      </c>
      <c r="O28" s="1477" t="s">
        <v>8</v>
      </c>
    </row>
    <row r="29" spans="1:15" ht="12.75" x14ac:dyDescent="0.2">
      <c r="A29" s="843" t="s">
        <v>365</v>
      </c>
      <c r="B29" s="697">
        <v>16</v>
      </c>
      <c r="C29" s="697">
        <v>16</v>
      </c>
      <c r="D29" s="697">
        <v>16</v>
      </c>
      <c r="E29" s="697">
        <v>16</v>
      </c>
      <c r="F29" s="697">
        <v>16</v>
      </c>
      <c r="G29" s="697">
        <v>16</v>
      </c>
      <c r="H29" s="697">
        <v>16</v>
      </c>
      <c r="I29" s="697">
        <v>15</v>
      </c>
      <c r="J29" s="697">
        <v>15</v>
      </c>
      <c r="K29" s="697">
        <v>14</v>
      </c>
      <c r="L29" s="697">
        <v>13</v>
      </c>
      <c r="M29" s="697">
        <v>13</v>
      </c>
      <c r="N29" s="697">
        <v>13</v>
      </c>
      <c r="O29" s="1476">
        <v>13</v>
      </c>
    </row>
    <row r="30" spans="1:15" ht="12.75" x14ac:dyDescent="0.2">
      <c r="A30" s="843" t="s">
        <v>366</v>
      </c>
      <c r="B30" s="697" t="s">
        <v>586</v>
      </c>
      <c r="C30" s="697" t="s">
        <v>587</v>
      </c>
      <c r="D30" s="697" t="s">
        <v>588</v>
      </c>
      <c r="E30" s="697" t="s">
        <v>589</v>
      </c>
      <c r="F30" s="697">
        <v>10074</v>
      </c>
      <c r="G30" s="697">
        <v>10082</v>
      </c>
      <c r="H30" s="697">
        <v>10263</v>
      </c>
      <c r="I30" s="697">
        <v>10420</v>
      </c>
      <c r="J30" s="697">
        <v>10742</v>
      </c>
      <c r="K30" s="697">
        <v>11238</v>
      </c>
      <c r="L30" s="697">
        <v>11648</v>
      </c>
      <c r="M30" s="697">
        <v>11583</v>
      </c>
      <c r="N30" s="697">
        <v>11675</v>
      </c>
      <c r="O30" s="1476">
        <v>12079</v>
      </c>
    </row>
    <row r="31" spans="1:15" ht="12.75" x14ac:dyDescent="0.2">
      <c r="A31" s="843" t="s">
        <v>367</v>
      </c>
      <c r="B31" s="697">
        <v>1</v>
      </c>
      <c r="C31" s="697">
        <v>1</v>
      </c>
      <c r="D31" s="697">
        <v>2</v>
      </c>
      <c r="E31" s="697">
        <v>3</v>
      </c>
      <c r="F31" s="697">
        <v>3</v>
      </c>
      <c r="G31" s="697">
        <v>3</v>
      </c>
      <c r="H31" s="697">
        <v>3</v>
      </c>
      <c r="I31" s="697">
        <v>3</v>
      </c>
      <c r="J31" s="697">
        <v>3</v>
      </c>
      <c r="K31" s="697">
        <v>3</v>
      </c>
      <c r="L31" s="697">
        <v>3</v>
      </c>
      <c r="M31" s="697">
        <v>3</v>
      </c>
      <c r="N31" s="697">
        <v>3</v>
      </c>
      <c r="O31" s="1476">
        <v>3</v>
      </c>
    </row>
    <row r="32" spans="1:15" x14ac:dyDescent="0.2">
      <c r="A32" s="843" t="s">
        <v>368</v>
      </c>
      <c r="B32" s="697">
        <v>635</v>
      </c>
      <c r="C32" s="697">
        <v>579</v>
      </c>
      <c r="D32" s="697">
        <v>714</v>
      </c>
      <c r="E32" s="697" t="s">
        <v>590</v>
      </c>
      <c r="F32" s="697" t="s">
        <v>591</v>
      </c>
      <c r="G32" s="697">
        <v>1004</v>
      </c>
      <c r="H32" s="697">
        <v>905</v>
      </c>
      <c r="I32" s="697">
        <v>860</v>
      </c>
      <c r="J32" s="697">
        <v>1011</v>
      </c>
      <c r="K32" s="697">
        <v>1044</v>
      </c>
      <c r="L32" s="697">
        <v>1072</v>
      </c>
      <c r="M32" s="697">
        <v>995</v>
      </c>
      <c r="N32" s="697">
        <v>987</v>
      </c>
      <c r="O32" s="1476">
        <v>1012</v>
      </c>
    </row>
    <row r="33" spans="1:15" x14ac:dyDescent="0.2">
      <c r="A33" s="843" t="s">
        <v>37</v>
      </c>
      <c r="B33" s="697" t="s">
        <v>8</v>
      </c>
      <c r="C33" s="697" t="s">
        <v>8</v>
      </c>
      <c r="D33" s="697" t="s">
        <v>8</v>
      </c>
      <c r="E33" s="697" t="s">
        <v>8</v>
      </c>
      <c r="F33" s="697" t="s">
        <v>8</v>
      </c>
      <c r="G33" s="697" t="s">
        <v>8</v>
      </c>
      <c r="H33" s="697" t="s">
        <v>8</v>
      </c>
      <c r="I33" s="697" t="s">
        <v>8</v>
      </c>
      <c r="J33" s="697" t="s">
        <v>8</v>
      </c>
      <c r="K33" s="697" t="s">
        <v>8</v>
      </c>
      <c r="L33" s="697" t="s">
        <v>8</v>
      </c>
      <c r="M33" s="697" t="s">
        <v>8</v>
      </c>
      <c r="N33" s="697" t="s">
        <v>8</v>
      </c>
      <c r="O33" s="847"/>
    </row>
    <row r="34" spans="1:15" x14ac:dyDescent="0.2">
      <c r="A34" s="852" t="s">
        <v>462</v>
      </c>
      <c r="B34" s="697" t="s">
        <v>8</v>
      </c>
      <c r="C34" s="697" t="s">
        <v>8</v>
      </c>
      <c r="D34" s="697" t="s">
        <v>8</v>
      </c>
      <c r="E34" s="697" t="s">
        <v>8</v>
      </c>
      <c r="F34" s="697" t="s">
        <v>8</v>
      </c>
      <c r="G34" s="697" t="s">
        <v>8</v>
      </c>
      <c r="H34" s="697" t="s">
        <v>8</v>
      </c>
      <c r="I34" s="697" t="s">
        <v>8</v>
      </c>
      <c r="J34" s="697" t="s">
        <v>8</v>
      </c>
      <c r="K34" s="697" t="s">
        <v>8</v>
      </c>
      <c r="L34" s="697" t="s">
        <v>8</v>
      </c>
      <c r="M34" s="697" t="s">
        <v>8</v>
      </c>
      <c r="N34" s="697" t="s">
        <v>8</v>
      </c>
      <c r="O34" s="847"/>
    </row>
    <row r="35" spans="1:15" ht="12.75" x14ac:dyDescent="0.2">
      <c r="A35" s="843" t="s">
        <v>369</v>
      </c>
      <c r="B35" s="697">
        <v>547</v>
      </c>
      <c r="C35" s="697">
        <v>1034</v>
      </c>
      <c r="D35" s="697">
        <v>1225</v>
      </c>
      <c r="E35" s="697">
        <v>1662</v>
      </c>
      <c r="F35" s="697">
        <v>1474</v>
      </c>
      <c r="G35" s="697">
        <v>1597</v>
      </c>
      <c r="H35" s="697">
        <v>1089</v>
      </c>
      <c r="I35" s="697">
        <v>814</v>
      </c>
      <c r="J35" s="697">
        <v>704</v>
      </c>
      <c r="K35" s="697">
        <v>506</v>
      </c>
      <c r="L35" s="697">
        <v>543</v>
      </c>
      <c r="M35" s="697">
        <v>385</v>
      </c>
      <c r="N35" s="697" t="s">
        <v>8</v>
      </c>
      <c r="O35" s="847"/>
    </row>
    <row r="36" spans="1:15" x14ac:dyDescent="0.2">
      <c r="A36" s="843" t="s">
        <v>538</v>
      </c>
      <c r="B36" s="697"/>
      <c r="C36" s="697"/>
      <c r="D36" s="697"/>
      <c r="E36" s="697"/>
      <c r="F36" s="697"/>
      <c r="G36" s="697"/>
      <c r="H36" s="697"/>
      <c r="I36" s="697"/>
      <c r="J36" s="697"/>
      <c r="K36" s="697"/>
      <c r="L36" s="697"/>
      <c r="M36" s="697"/>
      <c r="N36" s="697"/>
      <c r="O36" s="847"/>
    </row>
    <row r="37" spans="1:15" x14ac:dyDescent="0.2">
      <c r="A37" s="843" t="s">
        <v>282</v>
      </c>
      <c r="B37" s="697">
        <v>23754</v>
      </c>
      <c r="C37" s="697">
        <v>29568</v>
      </c>
      <c r="D37" s="697">
        <v>31763</v>
      </c>
      <c r="E37" s="697">
        <v>33960</v>
      </c>
      <c r="F37" s="697">
        <v>38228</v>
      </c>
      <c r="G37" s="697">
        <v>41095</v>
      </c>
      <c r="H37" s="697">
        <v>44585</v>
      </c>
      <c r="I37" s="697">
        <v>52979</v>
      </c>
      <c r="J37" s="697">
        <v>56302</v>
      </c>
      <c r="K37" s="697">
        <v>59276</v>
      </c>
      <c r="L37" s="697">
        <v>67101</v>
      </c>
      <c r="M37" s="697">
        <v>68305</v>
      </c>
      <c r="N37" s="697" t="s">
        <v>8</v>
      </c>
      <c r="O37" s="847"/>
    </row>
    <row r="38" spans="1:15" x14ac:dyDescent="0.2">
      <c r="A38" s="843" t="s">
        <v>43</v>
      </c>
      <c r="B38" s="697">
        <v>193.83</v>
      </c>
      <c r="C38" s="697">
        <v>245.79</v>
      </c>
      <c r="D38" s="697">
        <v>215.34</v>
      </c>
      <c r="E38" s="697">
        <v>230.47</v>
      </c>
      <c r="F38" s="697">
        <v>260.73</v>
      </c>
      <c r="G38" s="697">
        <v>275.60000000000002</v>
      </c>
      <c r="H38" s="697">
        <v>293.07</v>
      </c>
      <c r="I38" s="697">
        <v>295.66000000000003</v>
      </c>
      <c r="J38" s="697">
        <v>163.33000000000001</v>
      </c>
      <c r="K38" s="697">
        <f>K37/382.87</f>
        <v>154.82017394938231</v>
      </c>
      <c r="L38" s="697">
        <v>162.47</v>
      </c>
      <c r="M38" s="697">
        <v>158.22999999999999</v>
      </c>
      <c r="N38" s="697" t="s">
        <v>8</v>
      </c>
      <c r="O38" s="847"/>
    </row>
    <row r="39" spans="1:15" x14ac:dyDescent="0.2">
      <c r="A39" s="843" t="s">
        <v>592</v>
      </c>
      <c r="B39" s="845"/>
      <c r="C39" s="845"/>
      <c r="D39" s="845"/>
      <c r="E39" s="697"/>
      <c r="F39" s="697"/>
      <c r="G39" s="697"/>
      <c r="H39" s="697"/>
      <c r="I39" s="697"/>
      <c r="J39" s="697"/>
      <c r="K39" s="697"/>
      <c r="L39" s="697"/>
      <c r="M39" s="697"/>
      <c r="N39" s="697"/>
      <c r="O39" s="847"/>
    </row>
    <row r="40" spans="1:15" x14ac:dyDescent="0.2">
      <c r="A40" s="843" t="s">
        <v>282</v>
      </c>
      <c r="B40" s="697">
        <v>12344</v>
      </c>
      <c r="C40" s="697">
        <v>16047</v>
      </c>
      <c r="D40" s="697">
        <v>17941</v>
      </c>
      <c r="E40" s="697">
        <v>19066</v>
      </c>
      <c r="F40" s="697">
        <v>21736</v>
      </c>
      <c r="G40" s="697">
        <v>23692</v>
      </c>
      <c r="H40" s="697">
        <v>25824</v>
      </c>
      <c r="I40" s="697">
        <v>31245</v>
      </c>
      <c r="J40" s="697">
        <v>33745</v>
      </c>
      <c r="K40" s="697">
        <v>36108</v>
      </c>
      <c r="L40" s="697">
        <v>40441</v>
      </c>
      <c r="M40" s="697">
        <v>43272</v>
      </c>
      <c r="N40" s="697" t="s">
        <v>8</v>
      </c>
      <c r="O40" s="847"/>
    </row>
    <row r="41" spans="1:15" x14ac:dyDescent="0.2">
      <c r="A41" s="843" t="s">
        <v>43</v>
      </c>
      <c r="B41" s="697">
        <v>83.77</v>
      </c>
      <c r="C41" s="697">
        <v>109.4</v>
      </c>
      <c r="D41" s="697">
        <v>120.3</v>
      </c>
      <c r="E41" s="697">
        <v>125.3</v>
      </c>
      <c r="F41" s="697">
        <v>121.3</v>
      </c>
      <c r="G41" s="697">
        <v>106.9</v>
      </c>
      <c r="H41" s="697">
        <v>75.5</v>
      </c>
      <c r="I41" s="697">
        <v>95.8</v>
      </c>
      <c r="J41" s="697">
        <v>97.89</v>
      </c>
      <c r="K41" s="697">
        <v>94.28</v>
      </c>
      <c r="L41" s="697">
        <v>96.76</v>
      </c>
      <c r="M41" s="697">
        <v>100.24</v>
      </c>
      <c r="N41" s="697" t="s">
        <v>8</v>
      </c>
      <c r="O41" s="847"/>
    </row>
    <row r="42" spans="1:15" x14ac:dyDescent="0.2">
      <c r="A42" s="416" t="s">
        <v>40</v>
      </c>
      <c r="B42" s="1526"/>
      <c r="C42" s="1526"/>
      <c r="D42" s="1526"/>
      <c r="E42" s="1526"/>
      <c r="F42" s="1526"/>
      <c r="G42" s="1526"/>
      <c r="H42" s="1526"/>
      <c r="I42" s="1526"/>
      <c r="J42" s="1526"/>
      <c r="K42" s="1526"/>
      <c r="L42" s="842"/>
      <c r="M42" s="842"/>
      <c r="N42" s="842"/>
      <c r="O42" s="864"/>
    </row>
    <row r="43" spans="1:15" x14ac:dyDescent="0.2">
      <c r="A43" s="843" t="s">
        <v>328</v>
      </c>
      <c r="B43" s="846"/>
      <c r="C43" s="846"/>
      <c r="D43" s="846"/>
      <c r="E43" s="846"/>
      <c r="F43" s="846"/>
      <c r="G43" s="846"/>
      <c r="H43" s="697"/>
      <c r="I43" s="846"/>
      <c r="J43" s="846"/>
      <c r="K43" s="846"/>
      <c r="L43" s="846"/>
      <c r="M43" s="846"/>
      <c r="N43" s="846"/>
      <c r="O43" s="847"/>
    </row>
    <row r="44" spans="1:15" x14ac:dyDescent="0.2">
      <c r="A44" s="843" t="s">
        <v>282</v>
      </c>
      <c r="B44" s="846">
        <v>12219</v>
      </c>
      <c r="C44" s="846">
        <v>14789</v>
      </c>
      <c r="D44" s="846">
        <v>15726</v>
      </c>
      <c r="E44" s="846">
        <v>16498</v>
      </c>
      <c r="F44" s="846">
        <v>18574</v>
      </c>
      <c r="G44" s="846">
        <v>19207</v>
      </c>
      <c r="H44" s="697">
        <v>20896</v>
      </c>
      <c r="I44" s="846">
        <v>23009</v>
      </c>
      <c r="J44" s="846">
        <v>25719</v>
      </c>
      <c r="K44" s="846">
        <v>27384</v>
      </c>
      <c r="L44" s="846">
        <v>30139</v>
      </c>
      <c r="M44" s="846">
        <v>34742</v>
      </c>
      <c r="N44" s="846">
        <v>40603</v>
      </c>
      <c r="O44" s="847">
        <v>47774</v>
      </c>
    </row>
    <row r="45" spans="1:15" x14ac:dyDescent="0.2">
      <c r="A45" s="416" t="s">
        <v>44</v>
      </c>
      <c r="B45" s="1526"/>
      <c r="C45" s="1526"/>
      <c r="D45" s="1526"/>
      <c r="E45" s="1526"/>
      <c r="F45" s="1526"/>
      <c r="G45" s="1526"/>
      <c r="H45" s="1526"/>
      <c r="I45" s="1526"/>
      <c r="J45" s="1526"/>
      <c r="K45" s="1526"/>
      <c r="L45" s="842"/>
      <c r="M45" s="842"/>
      <c r="N45" s="842"/>
      <c r="O45" s="864"/>
    </row>
    <row r="46" spans="1:15" ht="12.75" x14ac:dyDescent="0.2">
      <c r="A46" s="852" t="s">
        <v>540</v>
      </c>
      <c r="B46" s="846"/>
      <c r="C46" s="846"/>
      <c r="D46" s="846"/>
      <c r="E46" s="846"/>
      <c r="F46" s="846"/>
      <c r="G46" s="846"/>
      <c r="H46" s="846"/>
      <c r="I46" s="846"/>
      <c r="J46" s="846"/>
      <c r="K46" s="846"/>
      <c r="L46" s="846"/>
      <c r="M46" s="846"/>
      <c r="N46" s="846"/>
      <c r="O46" s="847"/>
    </row>
    <row r="47" spans="1:15" x14ac:dyDescent="0.2">
      <c r="A47" s="853" t="s">
        <v>46</v>
      </c>
      <c r="B47" s="697" t="s">
        <v>8</v>
      </c>
      <c r="C47" s="697" t="s">
        <v>8</v>
      </c>
      <c r="D47" s="697" t="s">
        <v>8</v>
      </c>
      <c r="E47" s="697" t="s">
        <v>8</v>
      </c>
      <c r="F47" s="846">
        <v>35</v>
      </c>
      <c r="G47" s="846">
        <v>33.9</v>
      </c>
      <c r="H47" s="846">
        <v>32.799999999999997</v>
      </c>
      <c r="I47" s="697">
        <v>33.4</v>
      </c>
      <c r="J47" s="697">
        <v>31.7</v>
      </c>
      <c r="K47" s="846">
        <v>32.4</v>
      </c>
      <c r="L47" s="846">
        <v>32.299999999999997</v>
      </c>
      <c r="M47" s="846">
        <v>31.9</v>
      </c>
      <c r="N47" s="846">
        <v>31.8</v>
      </c>
      <c r="O47" s="847"/>
    </row>
    <row r="48" spans="1:15" x14ac:dyDescent="0.2">
      <c r="A48" s="852" t="s">
        <v>5</v>
      </c>
      <c r="B48" s="697" t="s">
        <v>8</v>
      </c>
      <c r="C48" s="697" t="s">
        <v>8</v>
      </c>
      <c r="D48" s="697" t="s">
        <v>8</v>
      </c>
      <c r="E48" s="697" t="s">
        <v>8</v>
      </c>
      <c r="F48" s="697" t="s">
        <v>8</v>
      </c>
      <c r="G48" s="846">
        <v>86.7</v>
      </c>
      <c r="H48" s="846">
        <v>96.6</v>
      </c>
      <c r="I48" s="697">
        <v>102</v>
      </c>
      <c r="J48" s="697">
        <v>94.9</v>
      </c>
      <c r="K48" s="846">
        <v>102.1</v>
      </c>
      <c r="L48" s="846">
        <v>99.8</v>
      </c>
      <c r="M48" s="846">
        <v>98.7</v>
      </c>
      <c r="N48" s="846">
        <v>99.6</v>
      </c>
      <c r="O48" s="847"/>
    </row>
    <row r="49" spans="1:15" ht="12.75" x14ac:dyDescent="0.2">
      <c r="A49" s="852" t="s">
        <v>541</v>
      </c>
      <c r="B49" s="697"/>
      <c r="C49" s="697"/>
      <c r="D49" s="697"/>
      <c r="E49" s="697"/>
      <c r="F49" s="697"/>
      <c r="G49" s="846"/>
      <c r="H49" s="846"/>
      <c r="I49" s="697"/>
      <c r="J49" s="697"/>
      <c r="K49" s="846"/>
      <c r="L49" s="846"/>
      <c r="M49" s="846"/>
      <c r="N49" s="846"/>
      <c r="O49" s="847"/>
    </row>
    <row r="50" spans="1:15" x14ac:dyDescent="0.2">
      <c r="A50" s="853" t="s">
        <v>46</v>
      </c>
      <c r="B50" s="697" t="s">
        <v>8</v>
      </c>
      <c r="C50" s="697" t="s">
        <v>8</v>
      </c>
      <c r="D50" s="697" t="s">
        <v>8</v>
      </c>
      <c r="E50" s="697" t="s">
        <v>8</v>
      </c>
      <c r="F50" s="846">
        <v>33.4</v>
      </c>
      <c r="G50" s="846">
        <v>32.200000000000003</v>
      </c>
      <c r="H50" s="846">
        <v>31.3</v>
      </c>
      <c r="I50" s="697">
        <v>31.9</v>
      </c>
      <c r="J50" s="697">
        <v>30.4</v>
      </c>
      <c r="K50" s="846">
        <v>31.1</v>
      </c>
      <c r="L50" s="846">
        <v>31</v>
      </c>
      <c r="M50" s="846">
        <v>30.6</v>
      </c>
      <c r="N50" s="846">
        <v>30.5</v>
      </c>
      <c r="O50" s="847"/>
    </row>
    <row r="51" spans="1:15" x14ac:dyDescent="0.2">
      <c r="A51" s="852" t="s">
        <v>5</v>
      </c>
      <c r="B51" s="697" t="s">
        <v>8</v>
      </c>
      <c r="C51" s="697" t="s">
        <v>8</v>
      </c>
      <c r="D51" s="697" t="s">
        <v>8</v>
      </c>
      <c r="E51" s="697" t="s">
        <v>8</v>
      </c>
      <c r="F51" s="697" t="s">
        <v>8</v>
      </c>
      <c r="G51" s="846">
        <v>96.6</v>
      </c>
      <c r="H51" s="846">
        <v>96.7</v>
      </c>
      <c r="I51" s="697">
        <v>102</v>
      </c>
      <c r="J51" s="697">
        <v>95.2</v>
      </c>
      <c r="K51" s="846">
        <v>102.4</v>
      </c>
      <c r="L51" s="846">
        <v>99.6</v>
      </c>
      <c r="M51" s="846">
        <v>98.8</v>
      </c>
      <c r="N51" s="846">
        <v>99.5</v>
      </c>
      <c r="O51" s="847"/>
    </row>
    <row r="52" spans="1:15" ht="12.75" x14ac:dyDescent="0.2">
      <c r="A52" s="852" t="s">
        <v>542</v>
      </c>
      <c r="B52" s="697"/>
      <c r="C52" s="697"/>
      <c r="D52" s="697"/>
      <c r="E52" s="697"/>
      <c r="F52" s="697"/>
      <c r="G52" s="846"/>
      <c r="H52" s="846"/>
      <c r="I52" s="697"/>
      <c r="J52" s="697"/>
      <c r="K52" s="846"/>
      <c r="L52" s="846"/>
      <c r="M52" s="846"/>
      <c r="N52" s="846"/>
      <c r="O52" s="847"/>
    </row>
    <row r="53" spans="1:15" x14ac:dyDescent="0.2">
      <c r="A53" s="853" t="s">
        <v>46</v>
      </c>
      <c r="B53" s="697" t="s">
        <v>8</v>
      </c>
      <c r="C53" s="697" t="s">
        <v>8</v>
      </c>
      <c r="D53" s="697" t="s">
        <v>8</v>
      </c>
      <c r="E53" s="697" t="s">
        <v>8</v>
      </c>
      <c r="F53" s="697">
        <v>31.8</v>
      </c>
      <c r="G53" s="846">
        <v>30.9</v>
      </c>
      <c r="H53" s="846">
        <v>30.1</v>
      </c>
      <c r="I53" s="697" t="s">
        <v>593</v>
      </c>
      <c r="J53" s="697">
        <v>29.3</v>
      </c>
      <c r="K53" s="846">
        <v>30.3</v>
      </c>
      <c r="L53" s="846">
        <v>29.9</v>
      </c>
      <c r="M53" s="846">
        <v>29.4</v>
      </c>
      <c r="N53" s="846">
        <v>29.3</v>
      </c>
      <c r="O53" s="847"/>
    </row>
    <row r="54" spans="1:15" x14ac:dyDescent="0.2">
      <c r="A54" s="852" t="s">
        <v>5</v>
      </c>
      <c r="B54" s="697" t="s">
        <v>8</v>
      </c>
      <c r="C54" s="697" t="s">
        <v>8</v>
      </c>
      <c r="D54" s="697" t="s">
        <v>8</v>
      </c>
      <c r="E54" s="697" t="s">
        <v>8</v>
      </c>
      <c r="F54" s="697" t="s">
        <v>8</v>
      </c>
      <c r="G54" s="846">
        <v>97</v>
      </c>
      <c r="H54" s="846">
        <v>97.2</v>
      </c>
      <c r="I54" s="697">
        <v>102.8</v>
      </c>
      <c r="J54" s="697">
        <v>94.7</v>
      </c>
      <c r="K54" s="846">
        <v>103.6</v>
      </c>
      <c r="L54" s="846">
        <v>98.5</v>
      </c>
      <c r="M54" s="846">
        <v>98.3</v>
      </c>
      <c r="N54" s="846">
        <v>99.5</v>
      </c>
      <c r="O54" s="847"/>
    </row>
    <row r="55" spans="1:15" ht="12.75" x14ac:dyDescent="0.2">
      <c r="A55" s="852" t="s">
        <v>543</v>
      </c>
      <c r="B55" s="697"/>
      <c r="C55" s="697"/>
      <c r="D55" s="697"/>
      <c r="E55" s="697"/>
      <c r="F55" s="697"/>
      <c r="G55" s="846"/>
      <c r="H55" s="846"/>
      <c r="I55" s="697"/>
      <c r="J55" s="697"/>
      <c r="K55" s="846"/>
      <c r="L55" s="846"/>
      <c r="M55" s="846"/>
      <c r="N55" s="846"/>
      <c r="O55" s="847"/>
    </row>
    <row r="56" spans="1:15" x14ac:dyDescent="0.2">
      <c r="A56" s="853" t="s">
        <v>46</v>
      </c>
      <c r="B56" s="697" t="s">
        <v>8</v>
      </c>
      <c r="C56" s="697" t="s">
        <v>8</v>
      </c>
      <c r="D56" s="697" t="s">
        <v>8</v>
      </c>
      <c r="E56" s="697" t="s">
        <v>8</v>
      </c>
      <c r="F56" s="697">
        <v>1.5</v>
      </c>
      <c r="G56" s="846">
        <v>1.3</v>
      </c>
      <c r="H56" s="846">
        <v>1.1000000000000001</v>
      </c>
      <c r="I56" s="697">
        <v>0.9</v>
      </c>
      <c r="J56" s="697">
        <v>1</v>
      </c>
      <c r="K56" s="846">
        <v>0.7</v>
      </c>
      <c r="L56" s="846">
        <v>1</v>
      </c>
      <c r="M56" s="846">
        <v>1.2</v>
      </c>
      <c r="N56" s="846">
        <v>1.2</v>
      </c>
      <c r="O56" s="847"/>
    </row>
    <row r="57" spans="1:15" x14ac:dyDescent="0.2">
      <c r="A57" s="852" t="s">
        <v>5</v>
      </c>
      <c r="B57" s="697" t="s">
        <v>8</v>
      </c>
      <c r="C57" s="697" t="s">
        <v>8</v>
      </c>
      <c r="D57" s="697" t="s">
        <v>8</v>
      </c>
      <c r="E57" s="697" t="s">
        <v>8</v>
      </c>
      <c r="F57" s="697" t="s">
        <v>8</v>
      </c>
      <c r="G57" s="846">
        <v>87.7</v>
      </c>
      <c r="H57" s="846">
        <v>86.2</v>
      </c>
      <c r="I57" s="697">
        <v>82.2</v>
      </c>
      <c r="J57" s="697">
        <v>110.6</v>
      </c>
      <c r="K57" s="846">
        <v>68.599999999999994</v>
      </c>
      <c r="L57" s="846">
        <v>143.1</v>
      </c>
      <c r="M57" s="846">
        <v>114.2</v>
      </c>
      <c r="N57" s="846">
        <v>99.4</v>
      </c>
      <c r="O57" s="847"/>
    </row>
    <row r="58" spans="1:15" ht="12.75" x14ac:dyDescent="0.2">
      <c r="A58" s="852" t="s">
        <v>544</v>
      </c>
      <c r="B58" s="697"/>
      <c r="C58" s="697"/>
      <c r="D58" s="697"/>
      <c r="E58" s="697"/>
      <c r="F58" s="697"/>
      <c r="G58" s="846"/>
      <c r="H58" s="846"/>
      <c r="I58" s="697"/>
      <c r="J58" s="697"/>
      <c r="K58" s="846"/>
      <c r="L58" s="846"/>
      <c r="M58" s="846"/>
      <c r="N58" s="846"/>
      <c r="O58" s="847"/>
    </row>
    <row r="59" spans="1:15" x14ac:dyDescent="0.2">
      <c r="A59" s="853" t="s">
        <v>46</v>
      </c>
      <c r="B59" s="697" t="s">
        <v>8</v>
      </c>
      <c r="C59" s="697" t="s">
        <v>8</v>
      </c>
      <c r="D59" s="697" t="s">
        <v>8</v>
      </c>
      <c r="E59" s="697" t="s">
        <v>8</v>
      </c>
      <c r="F59" s="846">
        <v>1.5</v>
      </c>
      <c r="G59" s="846">
        <v>1.5</v>
      </c>
      <c r="H59" s="846">
        <v>1.5</v>
      </c>
      <c r="I59" s="697">
        <v>1.5</v>
      </c>
      <c r="J59" s="697">
        <v>1.3</v>
      </c>
      <c r="K59" s="846">
        <v>1.2</v>
      </c>
      <c r="L59" s="846">
        <v>1.3</v>
      </c>
      <c r="M59" s="846">
        <v>1.3</v>
      </c>
      <c r="N59" s="846">
        <v>1.3</v>
      </c>
      <c r="O59" s="847"/>
    </row>
    <row r="60" spans="1:15" x14ac:dyDescent="0.2">
      <c r="A60" s="852" t="s">
        <v>5</v>
      </c>
      <c r="B60" s="697" t="s">
        <v>8</v>
      </c>
      <c r="C60" s="697" t="s">
        <v>8</v>
      </c>
      <c r="D60" s="697" t="s">
        <v>8</v>
      </c>
      <c r="E60" s="697" t="s">
        <v>8</v>
      </c>
      <c r="F60" s="697" t="s">
        <v>8</v>
      </c>
      <c r="G60" s="846">
        <v>100.1</v>
      </c>
      <c r="H60" s="846">
        <v>94.5</v>
      </c>
      <c r="I60" s="697">
        <v>101.3</v>
      </c>
      <c r="J60" s="697">
        <v>89</v>
      </c>
      <c r="K60" s="846">
        <v>95.5</v>
      </c>
      <c r="L60" s="846">
        <v>105.7</v>
      </c>
      <c r="M60" s="846">
        <v>95.9</v>
      </c>
      <c r="N60" s="846">
        <v>101.1</v>
      </c>
      <c r="O60" s="847"/>
    </row>
    <row r="61" spans="1:15" ht="22.5" x14ac:dyDescent="0.2">
      <c r="A61" s="853" t="s">
        <v>284</v>
      </c>
      <c r="B61" s="697"/>
      <c r="C61" s="697"/>
      <c r="D61" s="697"/>
      <c r="E61" s="697"/>
      <c r="F61" s="697"/>
      <c r="G61" s="846"/>
      <c r="H61" s="846"/>
      <c r="I61" s="697"/>
      <c r="J61" s="697"/>
      <c r="K61" s="846"/>
      <c r="L61" s="846"/>
      <c r="M61" s="846"/>
      <c r="N61" s="846"/>
      <c r="O61" s="847"/>
    </row>
    <row r="62" spans="1:15" ht="22.5" x14ac:dyDescent="0.2">
      <c r="A62" s="853" t="s">
        <v>526</v>
      </c>
      <c r="B62" s="697"/>
      <c r="C62" s="697"/>
      <c r="D62" s="697"/>
      <c r="E62" s="697"/>
      <c r="F62" s="697"/>
      <c r="G62" s="846"/>
      <c r="H62" s="846"/>
      <c r="I62" s="697"/>
      <c r="J62" s="697"/>
      <c r="K62" s="846"/>
      <c r="L62" s="846"/>
      <c r="M62" s="846"/>
      <c r="N62" s="846"/>
      <c r="O62" s="847"/>
    </row>
    <row r="63" spans="1:15" x14ac:dyDescent="0.2">
      <c r="A63" s="852" t="s">
        <v>336</v>
      </c>
      <c r="B63" s="697" t="s">
        <v>8</v>
      </c>
      <c r="C63" s="697" t="s">
        <v>8</v>
      </c>
      <c r="D63" s="697" t="s">
        <v>8</v>
      </c>
      <c r="E63" s="697" t="s">
        <v>8</v>
      </c>
      <c r="F63" s="697">
        <v>4.5</v>
      </c>
      <c r="G63" s="846">
        <v>4.7</v>
      </c>
      <c r="H63" s="846">
        <v>4.5999999999999996</v>
      </c>
      <c r="I63" s="697">
        <v>4.5</v>
      </c>
      <c r="J63" s="697">
        <v>4.3</v>
      </c>
      <c r="K63" s="846">
        <v>4</v>
      </c>
      <c r="L63" s="846">
        <v>4.2</v>
      </c>
      <c r="M63" s="846">
        <v>4.0999999999999996</v>
      </c>
      <c r="N63" s="846">
        <v>4.2</v>
      </c>
      <c r="O63" s="847"/>
    </row>
    <row r="64" spans="1:15" ht="12.75" x14ac:dyDescent="0.2">
      <c r="A64" s="852" t="s">
        <v>545</v>
      </c>
      <c r="B64" s="697" t="s">
        <v>8</v>
      </c>
      <c r="C64" s="697" t="s">
        <v>8</v>
      </c>
      <c r="D64" s="697" t="s">
        <v>8</v>
      </c>
      <c r="E64" s="697" t="s">
        <v>8</v>
      </c>
      <c r="F64" s="697">
        <v>5.8</v>
      </c>
      <c r="G64" s="846">
        <v>5.9</v>
      </c>
      <c r="H64" s="846">
        <v>6.4</v>
      </c>
      <c r="I64" s="697">
        <v>5.4</v>
      </c>
      <c r="J64" s="697">
        <v>5.2</v>
      </c>
      <c r="K64" s="846">
        <v>4.8</v>
      </c>
      <c r="L64" s="846">
        <v>5.2</v>
      </c>
      <c r="M64" s="846">
        <v>4.8</v>
      </c>
      <c r="N64" s="846">
        <v>4.0999999999999996</v>
      </c>
      <c r="O64" s="847"/>
    </row>
    <row r="65" spans="1:15" ht="12.75" x14ac:dyDescent="0.2">
      <c r="A65" s="852" t="s">
        <v>546</v>
      </c>
      <c r="B65" s="697" t="s">
        <v>8</v>
      </c>
      <c r="C65" s="697" t="s">
        <v>8</v>
      </c>
      <c r="D65" s="697" t="s">
        <v>8</v>
      </c>
      <c r="E65" s="697" t="s">
        <v>8</v>
      </c>
      <c r="F65" s="697">
        <v>5.4</v>
      </c>
      <c r="G65" s="846">
        <v>5.0999999999999996</v>
      </c>
      <c r="H65" s="846">
        <v>5.6</v>
      </c>
      <c r="I65" s="697">
        <v>4.2</v>
      </c>
      <c r="J65" s="697">
        <v>4.2</v>
      </c>
      <c r="K65" s="846">
        <v>4.2</v>
      </c>
      <c r="L65" s="846">
        <v>4.3</v>
      </c>
      <c r="M65" s="846">
        <v>4</v>
      </c>
      <c r="N65" s="846">
        <v>4.0999999999999996</v>
      </c>
      <c r="O65" s="847"/>
    </row>
    <row r="66" spans="1:15" ht="12.75" x14ac:dyDescent="0.2">
      <c r="A66" s="852" t="s">
        <v>547</v>
      </c>
      <c r="B66" s="846"/>
      <c r="C66" s="846"/>
      <c r="D66" s="846"/>
      <c r="E66" s="846"/>
      <c r="F66" s="846"/>
      <c r="G66" s="846"/>
      <c r="H66" s="846"/>
      <c r="I66" s="846"/>
      <c r="J66" s="846"/>
      <c r="K66" s="846"/>
      <c r="L66" s="846"/>
      <c r="M66" s="846"/>
      <c r="N66" s="846"/>
      <c r="O66" s="847"/>
    </row>
    <row r="67" spans="1:15" x14ac:dyDescent="0.2">
      <c r="A67" s="852" t="s">
        <v>282</v>
      </c>
      <c r="B67" s="846" t="s">
        <v>594</v>
      </c>
      <c r="C67" s="846" t="s">
        <v>595</v>
      </c>
      <c r="D67" s="846" t="s">
        <v>596</v>
      </c>
      <c r="E67" s="846" t="s">
        <v>597</v>
      </c>
      <c r="F67" s="846">
        <v>161124</v>
      </c>
      <c r="G67" s="846">
        <v>168247</v>
      </c>
      <c r="H67" s="846">
        <v>195483</v>
      </c>
      <c r="I67" s="846">
        <v>202149</v>
      </c>
      <c r="J67" s="846">
        <v>237054</v>
      </c>
      <c r="K67" s="846">
        <v>267575</v>
      </c>
      <c r="L67" s="846">
        <v>320032</v>
      </c>
      <c r="M67" s="846">
        <v>366973</v>
      </c>
      <c r="N67" s="846">
        <v>500582</v>
      </c>
      <c r="O67" s="847"/>
    </row>
    <row r="68" spans="1:15" x14ac:dyDescent="0.2">
      <c r="A68" s="852" t="s">
        <v>43</v>
      </c>
      <c r="B68" s="846">
        <v>569.29999999999995</v>
      </c>
      <c r="C68" s="846">
        <v>664.4</v>
      </c>
      <c r="D68" s="846">
        <v>851.8</v>
      </c>
      <c r="E68" s="846">
        <v>985</v>
      </c>
      <c r="F68" s="846">
        <v>863.8</v>
      </c>
      <c r="G68" s="846">
        <v>739.5</v>
      </c>
      <c r="H68" s="846">
        <v>565.29999999999995</v>
      </c>
      <c r="I68" s="846">
        <v>617.79999999999995</v>
      </c>
      <c r="J68" s="846">
        <v>687.8</v>
      </c>
      <c r="K68" s="846">
        <v>699.1</v>
      </c>
      <c r="L68" s="846">
        <v>748.3</v>
      </c>
      <c r="M68" s="846">
        <v>862</v>
      </c>
      <c r="N68" s="846" t="s">
        <v>8</v>
      </c>
      <c r="O68" s="847"/>
    </row>
    <row r="69" spans="1:15" ht="24" x14ac:dyDescent="0.2">
      <c r="A69" s="852" t="s">
        <v>553</v>
      </c>
      <c r="B69" s="846" t="s">
        <v>8</v>
      </c>
      <c r="C69" s="846">
        <v>119.3</v>
      </c>
      <c r="D69" s="846">
        <v>142.69999999999999</v>
      </c>
      <c r="E69" s="846">
        <v>117.8</v>
      </c>
      <c r="F69" s="846">
        <v>103.3</v>
      </c>
      <c r="G69" s="846">
        <v>103.8</v>
      </c>
      <c r="H69" s="846">
        <v>116.2</v>
      </c>
      <c r="I69" s="846">
        <v>103.4</v>
      </c>
      <c r="J69" s="846">
        <v>117.3</v>
      </c>
      <c r="K69" s="846">
        <v>112.9</v>
      </c>
      <c r="L69" s="846">
        <v>119.6</v>
      </c>
      <c r="M69" s="846">
        <v>114.7</v>
      </c>
      <c r="N69" s="846">
        <v>136.4</v>
      </c>
      <c r="O69" s="847"/>
    </row>
    <row r="70" spans="1:15" ht="12.75" x14ac:dyDescent="0.2">
      <c r="A70" s="852" t="s">
        <v>554</v>
      </c>
      <c r="B70" s="846" t="s">
        <v>8</v>
      </c>
      <c r="C70" s="846">
        <v>111.3</v>
      </c>
      <c r="D70" s="846">
        <v>134.5</v>
      </c>
      <c r="E70" s="846">
        <v>109.7</v>
      </c>
      <c r="F70" s="846">
        <v>95.2</v>
      </c>
      <c r="G70" s="846">
        <v>97.4</v>
      </c>
      <c r="H70" s="846">
        <v>102.9</v>
      </c>
      <c r="I70" s="846">
        <v>96.6</v>
      </c>
      <c r="J70" s="846">
        <v>110.9</v>
      </c>
      <c r="K70" s="846">
        <v>107</v>
      </c>
      <c r="L70" s="846">
        <v>112.1</v>
      </c>
      <c r="M70" s="846">
        <v>105.8</v>
      </c>
      <c r="N70" s="846">
        <v>117.8</v>
      </c>
      <c r="O70" s="847"/>
    </row>
    <row r="71" spans="1:15" x14ac:dyDescent="0.2">
      <c r="A71" s="852" t="s">
        <v>555</v>
      </c>
      <c r="B71" s="846" t="s">
        <v>8</v>
      </c>
      <c r="C71" s="846">
        <v>111.3</v>
      </c>
      <c r="D71" s="846">
        <v>149.69999999999999</v>
      </c>
      <c r="E71" s="846">
        <v>164.2</v>
      </c>
      <c r="F71" s="846">
        <v>156.30000000000001</v>
      </c>
      <c r="G71" s="846">
        <v>152.19999999999999</v>
      </c>
      <c r="H71" s="846">
        <v>156.6</v>
      </c>
      <c r="I71" s="846">
        <v>151.30000000000001</v>
      </c>
      <c r="J71" s="846">
        <v>167.8</v>
      </c>
      <c r="K71" s="846">
        <v>179.5</v>
      </c>
      <c r="L71" s="846">
        <v>201.2</v>
      </c>
      <c r="M71" s="846">
        <v>212.9</v>
      </c>
      <c r="N71" s="846" t="s">
        <v>8</v>
      </c>
      <c r="O71" s="847"/>
    </row>
    <row r="72" spans="1:15" x14ac:dyDescent="0.2">
      <c r="A72" s="853" t="s">
        <v>74</v>
      </c>
      <c r="B72" s="846">
        <v>14952</v>
      </c>
      <c r="C72" s="846">
        <v>15999</v>
      </c>
      <c r="D72" s="846">
        <v>17439</v>
      </c>
      <c r="E72" s="846">
        <v>18660</v>
      </c>
      <c r="F72" s="846">
        <v>19966</v>
      </c>
      <c r="G72" s="846">
        <v>21364</v>
      </c>
      <c r="H72" s="846">
        <v>22859</v>
      </c>
      <c r="I72" s="846">
        <v>24459</v>
      </c>
      <c r="J72" s="846">
        <v>28284</v>
      </c>
      <c r="K72" s="846">
        <v>42500</v>
      </c>
      <c r="L72" s="846">
        <v>42500</v>
      </c>
      <c r="M72" s="846">
        <v>42500</v>
      </c>
      <c r="N72" s="846">
        <v>60000</v>
      </c>
      <c r="O72" s="847"/>
    </row>
    <row r="73" spans="1:15" x14ac:dyDescent="0.2">
      <c r="A73" s="421" t="s">
        <v>79</v>
      </c>
      <c r="B73" s="842"/>
      <c r="C73" s="842"/>
      <c r="D73" s="842"/>
      <c r="E73" s="842"/>
      <c r="F73" s="842"/>
      <c r="G73" s="842"/>
      <c r="H73" s="842"/>
      <c r="I73" s="842"/>
      <c r="J73" s="842"/>
      <c r="K73" s="842"/>
      <c r="L73" s="842"/>
      <c r="M73" s="842"/>
      <c r="N73" s="842"/>
      <c r="O73" s="864"/>
    </row>
    <row r="74" spans="1:15" x14ac:dyDescent="0.2">
      <c r="A74" s="843" t="s">
        <v>80</v>
      </c>
      <c r="B74" s="846"/>
      <c r="C74" s="846"/>
      <c r="D74" s="846"/>
      <c r="E74" s="846"/>
      <c r="F74" s="846"/>
      <c r="G74" s="846"/>
      <c r="H74" s="846"/>
      <c r="I74" s="846"/>
      <c r="J74" s="846"/>
      <c r="K74" s="846"/>
      <c r="L74" s="846"/>
      <c r="M74" s="846"/>
      <c r="N74" s="846"/>
      <c r="O74" s="847"/>
    </row>
    <row r="75" spans="1:15" x14ac:dyDescent="0.2">
      <c r="A75" s="843" t="s">
        <v>385</v>
      </c>
      <c r="B75" s="846">
        <v>15903.1</v>
      </c>
      <c r="C75" s="846">
        <v>11582.4</v>
      </c>
      <c r="D75" s="846">
        <v>21859.599999999999</v>
      </c>
      <c r="E75" s="846">
        <v>18190.8</v>
      </c>
      <c r="F75" s="846">
        <v>3397.2</v>
      </c>
      <c r="G75" s="846">
        <v>13892.7</v>
      </c>
      <c r="H75" s="846">
        <v>22530.7</v>
      </c>
      <c r="I75" s="846">
        <v>18326.900000000001</v>
      </c>
      <c r="J75" s="846">
        <v>8155</v>
      </c>
      <c r="K75" s="846">
        <v>5216.6000000000004</v>
      </c>
      <c r="L75" s="846">
        <v>12237.6</v>
      </c>
      <c r="M75" s="846">
        <v>11341.5</v>
      </c>
      <c r="N75" s="846">
        <v>8729.7000000000007</v>
      </c>
      <c r="O75" s="847">
        <v>7749.2</v>
      </c>
    </row>
    <row r="76" spans="1:15" x14ac:dyDescent="0.2">
      <c r="A76" s="843" t="s">
        <v>83</v>
      </c>
      <c r="B76" s="846">
        <v>108</v>
      </c>
      <c r="C76" s="846">
        <v>79</v>
      </c>
      <c r="D76" s="846">
        <v>146.5</v>
      </c>
      <c r="E76" s="846">
        <v>119.6</v>
      </c>
      <c r="F76" s="846">
        <v>19</v>
      </c>
      <c r="G76" s="846">
        <v>62.7</v>
      </c>
      <c r="H76" s="846">
        <v>65.8</v>
      </c>
      <c r="I76" s="846">
        <v>56.2</v>
      </c>
      <c r="J76" s="846">
        <v>23.7</v>
      </c>
      <c r="K76" s="846">
        <v>13.6</v>
      </c>
      <c r="L76" s="846">
        <v>29.6</v>
      </c>
      <c r="M76" s="846">
        <v>26.6</v>
      </c>
      <c r="N76" s="846">
        <v>19</v>
      </c>
      <c r="O76" s="847">
        <v>17.3</v>
      </c>
    </row>
    <row r="77" spans="1:15" x14ac:dyDescent="0.2">
      <c r="A77" s="843" t="s">
        <v>84</v>
      </c>
      <c r="B77" s="846">
        <v>253</v>
      </c>
      <c r="C77" s="846">
        <v>68.3</v>
      </c>
      <c r="D77" s="846">
        <v>179.5</v>
      </c>
      <c r="E77" s="846">
        <v>78.900000000000006</v>
      </c>
      <c r="F77" s="846">
        <v>17.7</v>
      </c>
      <c r="G77" s="846">
        <v>397.9</v>
      </c>
      <c r="H77" s="846">
        <v>157.6</v>
      </c>
      <c r="I77" s="846">
        <v>79.400000000000006</v>
      </c>
      <c r="J77" s="846">
        <v>41.5</v>
      </c>
      <c r="K77" s="846">
        <v>62.2</v>
      </c>
      <c r="L77" s="846">
        <v>233.4</v>
      </c>
      <c r="M77" s="846">
        <v>88.9</v>
      </c>
      <c r="N77" s="846">
        <v>72.7</v>
      </c>
      <c r="O77" s="847">
        <v>84.5</v>
      </c>
    </row>
    <row r="78" spans="1:15" x14ac:dyDescent="0.2">
      <c r="A78" s="843" t="s">
        <v>556</v>
      </c>
      <c r="B78" s="846">
        <v>100</v>
      </c>
      <c r="C78" s="846">
        <f t="shared" ref="C78:N78" si="0">B78*C77/100</f>
        <v>68.3</v>
      </c>
      <c r="D78" s="846">
        <f t="shared" si="0"/>
        <v>122.5985</v>
      </c>
      <c r="E78" s="846">
        <f t="shared" si="0"/>
        <v>96.730216500000012</v>
      </c>
      <c r="F78" s="846">
        <f t="shared" si="0"/>
        <v>17.121248320500001</v>
      </c>
      <c r="G78" s="846">
        <f t="shared" si="0"/>
        <v>68.125447067269491</v>
      </c>
      <c r="H78" s="846">
        <f t="shared" si="0"/>
        <v>107.36570457801672</v>
      </c>
      <c r="I78" s="846">
        <f t="shared" si="0"/>
        <v>85.248369434945289</v>
      </c>
      <c r="J78" s="846">
        <f t="shared" si="0"/>
        <v>35.378073315502299</v>
      </c>
      <c r="K78" s="846">
        <f t="shared" si="0"/>
        <v>22.005161602242428</v>
      </c>
      <c r="L78" s="846">
        <f t="shared" si="0"/>
        <v>51.360047179633831</v>
      </c>
      <c r="M78" s="846">
        <f t="shared" si="0"/>
        <v>45.659081942694478</v>
      </c>
      <c r="N78" s="846">
        <f t="shared" si="0"/>
        <v>33.194152572338886</v>
      </c>
      <c r="O78" s="847">
        <v>28.1</v>
      </c>
    </row>
    <row r="79" spans="1:15" x14ac:dyDescent="0.2">
      <c r="A79" s="852" t="s">
        <v>598</v>
      </c>
      <c r="B79" s="869">
        <v>239</v>
      </c>
      <c r="C79" s="869">
        <v>253</v>
      </c>
      <c r="D79" s="869">
        <v>283</v>
      </c>
      <c r="E79" s="869">
        <v>293</v>
      </c>
      <c r="F79" s="869">
        <v>314</v>
      </c>
      <c r="G79" s="869">
        <v>323</v>
      </c>
      <c r="H79" s="585">
        <v>352</v>
      </c>
      <c r="I79" s="869">
        <v>373</v>
      </c>
      <c r="J79" s="869">
        <v>412</v>
      </c>
      <c r="K79" s="869">
        <v>435</v>
      </c>
      <c r="L79" s="870">
        <v>457</v>
      </c>
      <c r="M79" s="870">
        <v>479</v>
      </c>
      <c r="N79" s="870">
        <v>491</v>
      </c>
      <c r="O79" s="847"/>
    </row>
    <row r="80" spans="1:15" x14ac:dyDescent="0.2">
      <c r="A80" s="852" t="s">
        <v>599</v>
      </c>
      <c r="B80" s="869">
        <v>208</v>
      </c>
      <c r="C80" s="869">
        <v>199</v>
      </c>
      <c r="D80" s="869">
        <v>210</v>
      </c>
      <c r="E80" s="869">
        <v>231</v>
      </c>
      <c r="F80" s="869">
        <v>257</v>
      </c>
      <c r="G80" s="869">
        <v>260</v>
      </c>
      <c r="H80" s="585">
        <v>264</v>
      </c>
      <c r="I80" s="869">
        <v>287</v>
      </c>
      <c r="J80" s="869">
        <v>340</v>
      </c>
      <c r="K80" s="869">
        <v>360</v>
      </c>
      <c r="L80" s="870">
        <v>391</v>
      </c>
      <c r="M80" s="870">
        <v>427</v>
      </c>
      <c r="N80" s="870">
        <v>447</v>
      </c>
      <c r="O80" s="847"/>
    </row>
    <row r="81" spans="1:15" s="1017" customFormat="1" x14ac:dyDescent="0.2">
      <c r="A81" s="1018" t="s">
        <v>600</v>
      </c>
      <c r="B81" s="1023">
        <v>136</v>
      </c>
      <c r="C81" s="1023">
        <v>135</v>
      </c>
      <c r="D81" s="1023">
        <v>159</v>
      </c>
      <c r="E81" s="1023">
        <v>158</v>
      </c>
      <c r="F81" s="1023">
        <v>172</v>
      </c>
      <c r="G81" s="1023">
        <v>167</v>
      </c>
      <c r="H81" s="1021">
        <v>185</v>
      </c>
      <c r="I81" s="1023">
        <v>177</v>
      </c>
      <c r="J81" s="1023">
        <v>160</v>
      </c>
      <c r="K81" s="1023">
        <v>170</v>
      </c>
      <c r="L81" s="1024">
        <v>170</v>
      </c>
      <c r="M81" s="1024">
        <v>176</v>
      </c>
      <c r="N81" s="1024">
        <v>195</v>
      </c>
      <c r="O81" s="996"/>
    </row>
    <row r="82" spans="1:15" ht="22.5" x14ac:dyDescent="0.2">
      <c r="A82" s="854" t="s">
        <v>89</v>
      </c>
      <c r="B82" s="869"/>
      <c r="C82" s="869"/>
      <c r="D82" s="869"/>
      <c r="E82" s="869"/>
      <c r="F82" s="869"/>
      <c r="G82" s="869"/>
      <c r="H82" s="585"/>
      <c r="I82" s="869"/>
      <c r="J82" s="869"/>
      <c r="K82" s="869"/>
      <c r="L82" s="870"/>
      <c r="M82" s="870"/>
      <c r="N82" s="870"/>
      <c r="O82" s="847"/>
    </row>
    <row r="83" spans="1:15" x14ac:dyDescent="0.2">
      <c r="A83" s="854" t="s">
        <v>90</v>
      </c>
      <c r="B83" s="869"/>
      <c r="C83" s="869"/>
      <c r="D83" s="869"/>
      <c r="E83" s="869"/>
      <c r="F83" s="869"/>
      <c r="G83" s="869"/>
      <c r="H83" s="585"/>
      <c r="I83" s="869"/>
      <c r="J83" s="869"/>
      <c r="K83" s="869"/>
      <c r="L83" s="870"/>
      <c r="M83" s="870"/>
      <c r="N83" s="870"/>
      <c r="O83" s="847"/>
    </row>
    <row r="84" spans="1:15" x14ac:dyDescent="0.2">
      <c r="A84" s="854" t="s">
        <v>91</v>
      </c>
      <c r="B84" s="869"/>
      <c r="C84" s="869"/>
      <c r="D84" s="869"/>
      <c r="E84" s="869"/>
      <c r="F84" s="869"/>
      <c r="G84" s="869"/>
      <c r="H84" s="585"/>
      <c r="I84" s="869"/>
      <c r="J84" s="869"/>
      <c r="K84" s="869"/>
      <c r="L84" s="870"/>
      <c r="M84" s="870"/>
      <c r="N84" s="870"/>
      <c r="O84" s="847"/>
    </row>
    <row r="85" spans="1:15" x14ac:dyDescent="0.2">
      <c r="A85" s="855" t="s">
        <v>92</v>
      </c>
      <c r="B85" s="869"/>
      <c r="C85" s="869"/>
      <c r="D85" s="869"/>
      <c r="E85" s="869"/>
      <c r="F85" s="869"/>
      <c r="G85" s="869"/>
      <c r="H85" s="585"/>
      <c r="I85" s="869"/>
      <c r="J85" s="869"/>
      <c r="K85" s="869"/>
      <c r="L85" s="870"/>
      <c r="M85" s="870"/>
      <c r="N85" s="870"/>
      <c r="O85" s="847"/>
    </row>
    <row r="86" spans="1:15" x14ac:dyDescent="0.2">
      <c r="A86" s="854" t="s">
        <v>93</v>
      </c>
      <c r="B86" s="869"/>
      <c r="C86" s="869"/>
      <c r="D86" s="869"/>
      <c r="E86" s="869"/>
      <c r="F86" s="869"/>
      <c r="G86" s="869"/>
      <c r="H86" s="585"/>
      <c r="I86" s="869"/>
      <c r="J86" s="869"/>
      <c r="K86" s="869"/>
      <c r="L86" s="870"/>
      <c r="M86" s="870"/>
      <c r="N86" s="870"/>
      <c r="O86" s="847"/>
    </row>
    <row r="87" spans="1:15" x14ac:dyDescent="0.2">
      <c r="A87" s="854" t="s">
        <v>94</v>
      </c>
      <c r="B87" s="869"/>
      <c r="C87" s="869"/>
      <c r="D87" s="869"/>
      <c r="E87" s="869"/>
      <c r="F87" s="869"/>
      <c r="G87" s="869"/>
      <c r="H87" s="585"/>
      <c r="I87" s="869"/>
      <c r="J87" s="869"/>
      <c r="K87" s="869"/>
      <c r="L87" s="870"/>
      <c r="M87" s="870"/>
      <c r="N87" s="870"/>
      <c r="O87" s="847"/>
    </row>
    <row r="88" spans="1:15" x14ac:dyDescent="0.2">
      <c r="A88" s="854" t="s">
        <v>95</v>
      </c>
      <c r="B88" s="869"/>
      <c r="C88" s="869"/>
      <c r="D88" s="869"/>
      <c r="E88" s="869"/>
      <c r="F88" s="869"/>
      <c r="G88" s="869"/>
      <c r="H88" s="585"/>
      <c r="I88" s="869"/>
      <c r="J88" s="869"/>
      <c r="K88" s="869"/>
      <c r="L88" s="870"/>
      <c r="M88" s="870"/>
      <c r="N88" s="870"/>
      <c r="O88" s="847"/>
    </row>
    <row r="89" spans="1:15" x14ac:dyDescent="0.2">
      <c r="A89" s="854" t="s">
        <v>96</v>
      </c>
      <c r="B89" s="869"/>
      <c r="C89" s="869"/>
      <c r="D89" s="869"/>
      <c r="E89" s="869"/>
      <c r="F89" s="869"/>
      <c r="G89" s="869"/>
      <c r="H89" s="585"/>
      <c r="I89" s="869"/>
      <c r="J89" s="869"/>
      <c r="K89" s="869"/>
      <c r="L89" s="870"/>
      <c r="M89" s="870"/>
      <c r="N89" s="870"/>
      <c r="O89" s="847"/>
    </row>
    <row r="90" spans="1:15" x14ac:dyDescent="0.2">
      <c r="A90" s="854" t="s">
        <v>97</v>
      </c>
      <c r="B90" s="869"/>
      <c r="C90" s="869"/>
      <c r="D90" s="869"/>
      <c r="E90" s="869"/>
      <c r="F90" s="869"/>
      <c r="G90" s="869"/>
      <c r="H90" s="585"/>
      <c r="I90" s="869"/>
      <c r="J90" s="869"/>
      <c r="K90" s="869"/>
      <c r="L90" s="870"/>
      <c r="M90" s="870"/>
      <c r="N90" s="870"/>
      <c r="O90" s="847"/>
    </row>
    <row r="91" spans="1:15" x14ac:dyDescent="0.2">
      <c r="A91" s="854" t="s">
        <v>98</v>
      </c>
      <c r="B91" s="869"/>
      <c r="C91" s="869"/>
      <c r="D91" s="869"/>
      <c r="E91" s="869"/>
      <c r="F91" s="869"/>
      <c r="G91" s="869"/>
      <c r="H91" s="585"/>
      <c r="I91" s="869"/>
      <c r="J91" s="869"/>
      <c r="K91" s="869"/>
      <c r="L91" s="870"/>
      <c r="M91" s="870"/>
      <c r="N91" s="870"/>
      <c r="O91" s="847"/>
    </row>
    <row r="92" spans="1:15" x14ac:dyDescent="0.2">
      <c r="A92" s="854" t="s">
        <v>99</v>
      </c>
      <c r="B92" s="869"/>
      <c r="C92" s="869"/>
      <c r="D92" s="869"/>
      <c r="E92" s="869"/>
      <c r="F92" s="869"/>
      <c r="G92" s="869"/>
      <c r="H92" s="585"/>
      <c r="I92" s="869"/>
      <c r="J92" s="869"/>
      <c r="K92" s="869"/>
      <c r="L92" s="870"/>
      <c r="M92" s="870"/>
      <c r="N92" s="870"/>
      <c r="O92" s="847"/>
    </row>
    <row r="93" spans="1:15" x14ac:dyDescent="0.2">
      <c r="A93" s="854" t="s">
        <v>101</v>
      </c>
      <c r="B93" s="869"/>
      <c r="C93" s="869"/>
      <c r="D93" s="869"/>
      <c r="E93" s="869"/>
      <c r="F93" s="869"/>
      <c r="G93" s="869"/>
      <c r="H93" s="585"/>
      <c r="I93" s="869"/>
      <c r="J93" s="869"/>
      <c r="K93" s="869"/>
      <c r="L93" s="870"/>
      <c r="M93" s="870"/>
      <c r="N93" s="870"/>
      <c r="O93" s="847"/>
    </row>
    <row r="94" spans="1:15" x14ac:dyDescent="0.2">
      <c r="A94" s="854" t="s">
        <v>102</v>
      </c>
      <c r="B94" s="869"/>
      <c r="C94" s="869"/>
      <c r="D94" s="869"/>
      <c r="E94" s="869"/>
      <c r="F94" s="869"/>
      <c r="G94" s="869"/>
      <c r="H94" s="585"/>
      <c r="I94" s="869"/>
      <c r="J94" s="869"/>
      <c r="K94" s="869"/>
      <c r="L94" s="870"/>
      <c r="M94" s="870"/>
      <c r="N94" s="870"/>
      <c r="O94" s="847"/>
    </row>
    <row r="95" spans="1:15" x14ac:dyDescent="0.2">
      <c r="A95" s="854" t="s">
        <v>103</v>
      </c>
      <c r="B95" s="846"/>
      <c r="C95" s="846"/>
      <c r="D95" s="846"/>
      <c r="E95" s="846"/>
      <c r="F95" s="846"/>
      <c r="G95" s="846"/>
      <c r="H95" s="846"/>
      <c r="I95" s="846"/>
      <c r="J95" s="846"/>
      <c r="K95" s="846"/>
      <c r="L95" s="846"/>
      <c r="M95" s="846"/>
      <c r="N95" s="846"/>
      <c r="O95" s="847"/>
    </row>
    <row r="96" spans="1:15" x14ac:dyDescent="0.2">
      <c r="A96" s="424" t="s">
        <v>104</v>
      </c>
      <c r="B96" s="1526"/>
      <c r="C96" s="1526"/>
      <c r="D96" s="1526"/>
      <c r="E96" s="1526"/>
      <c r="F96" s="1526"/>
      <c r="G96" s="1526"/>
      <c r="H96" s="1526"/>
      <c r="I96" s="1526"/>
      <c r="J96" s="1526"/>
      <c r="K96" s="1526"/>
      <c r="L96" s="842"/>
      <c r="M96" s="842"/>
      <c r="N96" s="842"/>
      <c r="O96" s="864"/>
    </row>
    <row r="97" spans="1:15" x14ac:dyDescent="0.2">
      <c r="A97" s="788" t="s">
        <v>105</v>
      </c>
      <c r="B97" s="846"/>
      <c r="C97" s="846"/>
      <c r="D97" s="846"/>
      <c r="E97" s="846"/>
      <c r="F97" s="846"/>
      <c r="G97" s="846"/>
      <c r="H97" s="846"/>
      <c r="I97" s="846"/>
      <c r="J97" s="846"/>
      <c r="K97" s="846"/>
      <c r="L97" s="846"/>
      <c r="M97" s="846"/>
      <c r="N97" s="846"/>
      <c r="O97" s="847"/>
    </row>
    <row r="98" spans="1:15" x14ac:dyDescent="0.2">
      <c r="A98" s="852" t="s">
        <v>81</v>
      </c>
      <c r="B98" s="697" t="s">
        <v>8</v>
      </c>
      <c r="C98" s="697" t="s">
        <v>8</v>
      </c>
      <c r="D98" s="697" t="s">
        <v>8</v>
      </c>
      <c r="E98" s="697" t="s">
        <v>8</v>
      </c>
      <c r="F98" s="697" t="s">
        <v>8</v>
      </c>
      <c r="G98" s="697" t="s">
        <v>8</v>
      </c>
      <c r="H98" s="697" t="s">
        <v>8</v>
      </c>
      <c r="I98" s="697" t="s">
        <v>8</v>
      </c>
      <c r="J98" s="846">
        <v>46049</v>
      </c>
      <c r="K98" s="846">
        <v>41573</v>
      </c>
      <c r="L98" s="846">
        <v>37862</v>
      </c>
      <c r="M98" s="846">
        <v>60925</v>
      </c>
      <c r="N98" s="846">
        <v>76080</v>
      </c>
      <c r="O98" s="847"/>
    </row>
    <row r="99" spans="1:15" ht="22.5" x14ac:dyDescent="0.2">
      <c r="A99" s="852" t="s">
        <v>106</v>
      </c>
      <c r="B99" s="846"/>
      <c r="C99" s="846"/>
      <c r="D99" s="846"/>
      <c r="E99" s="846"/>
      <c r="F99" s="846"/>
      <c r="G99" s="846"/>
      <c r="H99" s="846"/>
      <c r="I99" s="846"/>
      <c r="J99" s="846">
        <v>10.3</v>
      </c>
      <c r="K99" s="846">
        <v>6.6</v>
      </c>
      <c r="L99" s="846">
        <v>5.4</v>
      </c>
      <c r="M99" s="846">
        <v>6.9</v>
      </c>
      <c r="N99" s="846">
        <v>7.3</v>
      </c>
      <c r="O99" s="847"/>
    </row>
    <row r="100" spans="1:15" ht="22.5" x14ac:dyDescent="0.2">
      <c r="A100" s="852" t="s">
        <v>112</v>
      </c>
      <c r="B100" s="857" t="s">
        <v>4</v>
      </c>
      <c r="C100" s="857" t="s">
        <v>4</v>
      </c>
      <c r="D100" s="857" t="s">
        <v>4</v>
      </c>
      <c r="E100" s="857" t="s">
        <v>4</v>
      </c>
      <c r="F100" s="857" t="s">
        <v>4</v>
      </c>
      <c r="G100" s="857" t="s">
        <v>4</v>
      </c>
      <c r="H100" s="857" t="s">
        <v>4</v>
      </c>
      <c r="I100" s="857" t="s">
        <v>4</v>
      </c>
      <c r="J100" s="857" t="s">
        <v>4</v>
      </c>
      <c r="K100" s="857" t="s">
        <v>4</v>
      </c>
      <c r="L100" s="857" t="s">
        <v>4</v>
      </c>
      <c r="M100" s="857" t="s">
        <v>4</v>
      </c>
      <c r="N100" s="857" t="s">
        <v>4</v>
      </c>
      <c r="O100" s="847"/>
    </row>
    <row r="101" spans="1:15" x14ac:dyDescent="0.2">
      <c r="A101" s="788" t="s">
        <v>113</v>
      </c>
      <c r="B101" s="697" t="s">
        <v>8</v>
      </c>
      <c r="C101" s="697" t="s">
        <v>8</v>
      </c>
      <c r="D101" s="697" t="s">
        <v>8</v>
      </c>
      <c r="E101" s="697" t="s">
        <v>8</v>
      </c>
      <c r="F101" s="697" t="s">
        <v>8</v>
      </c>
      <c r="G101" s="697" t="s">
        <v>8</v>
      </c>
      <c r="H101" s="697" t="s">
        <v>8</v>
      </c>
      <c r="I101" s="697" t="s">
        <v>8</v>
      </c>
      <c r="J101" s="697" t="s">
        <v>8</v>
      </c>
      <c r="K101" s="697" t="s">
        <v>8</v>
      </c>
      <c r="L101" s="697" t="s">
        <v>8</v>
      </c>
      <c r="M101" s="697" t="s">
        <v>8</v>
      </c>
      <c r="N101" s="697" t="s">
        <v>8</v>
      </c>
      <c r="O101" s="847"/>
    </row>
    <row r="102" spans="1:15" x14ac:dyDescent="0.2">
      <c r="A102" s="852" t="s">
        <v>81</v>
      </c>
      <c r="B102" s="697" t="s">
        <v>8</v>
      </c>
      <c r="C102" s="697" t="s">
        <v>8</v>
      </c>
      <c r="D102" s="697" t="s">
        <v>8</v>
      </c>
      <c r="E102" s="697" t="s">
        <v>8</v>
      </c>
      <c r="F102" s="697" t="s">
        <v>8</v>
      </c>
      <c r="G102" s="697" t="s">
        <v>8</v>
      </c>
      <c r="H102" s="697" t="s">
        <v>8</v>
      </c>
      <c r="I102" s="697" t="s">
        <v>8</v>
      </c>
      <c r="J102" s="846">
        <v>510</v>
      </c>
      <c r="K102" s="697" t="s">
        <v>8</v>
      </c>
      <c r="L102" s="846">
        <v>271</v>
      </c>
      <c r="M102" s="846">
        <v>132</v>
      </c>
      <c r="N102" s="846">
        <v>1825</v>
      </c>
      <c r="O102" s="847"/>
    </row>
    <row r="103" spans="1:15" x14ac:dyDescent="0.2">
      <c r="A103" s="353" t="s">
        <v>237</v>
      </c>
      <c r="B103" s="857" t="s">
        <v>4</v>
      </c>
      <c r="C103" s="857" t="s">
        <v>4</v>
      </c>
      <c r="D103" s="857" t="s">
        <v>4</v>
      </c>
      <c r="E103" s="857" t="s">
        <v>4</v>
      </c>
      <c r="F103" s="857" t="s">
        <v>4</v>
      </c>
      <c r="G103" s="857" t="s">
        <v>4</v>
      </c>
      <c r="H103" s="857" t="s">
        <v>4</v>
      </c>
      <c r="I103" s="857" t="s">
        <v>4</v>
      </c>
      <c r="J103" s="857" t="s">
        <v>4</v>
      </c>
      <c r="K103" s="857" t="s">
        <v>4</v>
      </c>
      <c r="L103" s="857" t="s">
        <v>4</v>
      </c>
      <c r="M103" s="857" t="s">
        <v>4</v>
      </c>
      <c r="N103" s="857" t="s">
        <v>4</v>
      </c>
      <c r="O103" s="847"/>
    </row>
    <row r="104" spans="1:15" x14ac:dyDescent="0.2">
      <c r="A104" s="788" t="s">
        <v>116</v>
      </c>
      <c r="B104" s="697" t="s">
        <v>8</v>
      </c>
      <c r="C104" s="697" t="s">
        <v>8</v>
      </c>
      <c r="D104" s="697" t="s">
        <v>8</v>
      </c>
      <c r="E104" s="697" t="s">
        <v>8</v>
      </c>
      <c r="F104" s="697" t="s">
        <v>8</v>
      </c>
      <c r="G104" s="697" t="s">
        <v>8</v>
      </c>
      <c r="H104" s="697" t="s">
        <v>8</v>
      </c>
      <c r="I104" s="697" t="s">
        <v>8</v>
      </c>
      <c r="J104" s="697" t="s">
        <v>8</v>
      </c>
      <c r="K104" s="697" t="s">
        <v>8</v>
      </c>
      <c r="L104" s="697" t="s">
        <v>8</v>
      </c>
      <c r="M104" s="697" t="s">
        <v>8</v>
      </c>
      <c r="N104" s="697" t="s">
        <v>8</v>
      </c>
      <c r="O104" s="847"/>
    </row>
    <row r="105" spans="1:15" x14ac:dyDescent="0.2">
      <c r="A105" s="852" t="s">
        <v>81</v>
      </c>
      <c r="B105" s="697" t="s">
        <v>8</v>
      </c>
      <c r="C105" s="697" t="s">
        <v>8</v>
      </c>
      <c r="D105" s="697" t="s">
        <v>8</v>
      </c>
      <c r="E105" s="697" t="s">
        <v>8</v>
      </c>
      <c r="F105" s="697" t="s">
        <v>8</v>
      </c>
      <c r="G105" s="697" t="s">
        <v>8</v>
      </c>
      <c r="H105" s="697" t="s">
        <v>8</v>
      </c>
      <c r="I105" s="697" t="s">
        <v>8</v>
      </c>
      <c r="J105" s="846">
        <v>31872</v>
      </c>
      <c r="K105" s="846">
        <v>28544</v>
      </c>
      <c r="L105" s="846">
        <v>25700</v>
      </c>
      <c r="M105" s="846">
        <v>48379</v>
      </c>
      <c r="N105" s="846">
        <v>61087</v>
      </c>
      <c r="O105" s="847"/>
    </row>
    <row r="106" spans="1:15" x14ac:dyDescent="0.2">
      <c r="A106" s="353" t="s">
        <v>237</v>
      </c>
      <c r="B106" s="857" t="s">
        <v>4</v>
      </c>
      <c r="C106" s="857" t="s">
        <v>4</v>
      </c>
      <c r="D106" s="857" t="s">
        <v>4</v>
      </c>
      <c r="E106" s="857" t="s">
        <v>4</v>
      </c>
      <c r="F106" s="857" t="s">
        <v>4</v>
      </c>
      <c r="G106" s="857" t="s">
        <v>4</v>
      </c>
      <c r="H106" s="857" t="s">
        <v>4</v>
      </c>
      <c r="I106" s="857" t="s">
        <v>4</v>
      </c>
      <c r="J106" s="857" t="s">
        <v>4</v>
      </c>
      <c r="K106" s="857" t="s">
        <v>4</v>
      </c>
      <c r="L106" s="857" t="s">
        <v>4</v>
      </c>
      <c r="M106" s="857" t="s">
        <v>4</v>
      </c>
      <c r="N106" s="857" t="s">
        <v>4</v>
      </c>
      <c r="O106" s="847"/>
    </row>
    <row r="107" spans="1:15" ht="22.5" x14ac:dyDescent="0.2">
      <c r="A107" s="858" t="s">
        <v>117</v>
      </c>
      <c r="B107" s="857"/>
      <c r="C107" s="857"/>
      <c r="D107" s="857"/>
      <c r="E107" s="857"/>
      <c r="F107" s="857"/>
      <c r="G107" s="857"/>
      <c r="H107" s="857"/>
      <c r="I107" s="857"/>
      <c r="J107" s="857"/>
      <c r="K107" s="857"/>
      <c r="L107" s="857"/>
      <c r="M107" s="857"/>
      <c r="N107" s="857"/>
      <c r="O107" s="847"/>
    </row>
    <row r="108" spans="1:15" x14ac:dyDescent="0.2">
      <c r="A108" s="858" t="s">
        <v>118</v>
      </c>
      <c r="B108" s="857"/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47"/>
    </row>
    <row r="109" spans="1:15" x14ac:dyDescent="0.2">
      <c r="A109" s="858" t="s">
        <v>119</v>
      </c>
      <c r="B109" s="857"/>
      <c r="C109" s="857"/>
      <c r="D109" s="857"/>
      <c r="E109" s="857"/>
      <c r="F109" s="857"/>
      <c r="G109" s="857"/>
      <c r="H109" s="857"/>
      <c r="I109" s="857"/>
      <c r="J109" s="857"/>
      <c r="K109" s="857"/>
      <c r="L109" s="857"/>
      <c r="M109" s="857"/>
      <c r="N109" s="857"/>
      <c r="O109" s="847"/>
    </row>
    <row r="110" spans="1:15" ht="22.5" x14ac:dyDescent="0.2">
      <c r="A110" s="858" t="s">
        <v>120</v>
      </c>
      <c r="B110" s="857"/>
      <c r="C110" s="857"/>
      <c r="D110" s="857"/>
      <c r="E110" s="857"/>
      <c r="F110" s="857"/>
      <c r="G110" s="857"/>
      <c r="H110" s="857"/>
      <c r="I110" s="857"/>
      <c r="J110" s="857"/>
      <c r="K110" s="857"/>
      <c r="L110" s="857"/>
      <c r="M110" s="857"/>
      <c r="N110" s="857"/>
      <c r="O110" s="847"/>
    </row>
    <row r="111" spans="1:15" x14ac:dyDescent="0.2">
      <c r="A111" s="858" t="s">
        <v>121</v>
      </c>
      <c r="B111" s="857"/>
      <c r="C111" s="857"/>
      <c r="D111" s="857"/>
      <c r="E111" s="857"/>
      <c r="F111" s="857"/>
      <c r="G111" s="857"/>
      <c r="H111" s="857"/>
      <c r="I111" s="857"/>
      <c r="J111" s="857"/>
      <c r="K111" s="857"/>
      <c r="L111" s="857"/>
      <c r="M111" s="857"/>
      <c r="N111" s="857"/>
      <c r="O111" s="847"/>
    </row>
    <row r="112" spans="1:15" ht="22.5" x14ac:dyDescent="0.2">
      <c r="A112" s="858" t="s">
        <v>122</v>
      </c>
      <c r="B112" s="857"/>
      <c r="C112" s="857"/>
      <c r="D112" s="857"/>
      <c r="E112" s="857"/>
      <c r="F112" s="857"/>
      <c r="G112" s="857"/>
      <c r="H112" s="857"/>
      <c r="I112" s="857"/>
      <c r="J112" s="857"/>
      <c r="K112" s="857"/>
      <c r="L112" s="857"/>
      <c r="M112" s="857"/>
      <c r="N112" s="857"/>
      <c r="O112" s="847"/>
    </row>
    <row r="113" spans="1:15" ht="22.5" x14ac:dyDescent="0.2">
      <c r="A113" s="858" t="s">
        <v>511</v>
      </c>
      <c r="B113" s="857"/>
      <c r="C113" s="857"/>
      <c r="D113" s="857"/>
      <c r="E113" s="857"/>
      <c r="F113" s="857"/>
      <c r="G113" s="857"/>
      <c r="H113" s="857"/>
      <c r="I113" s="857"/>
      <c r="J113" s="857"/>
      <c r="K113" s="857"/>
      <c r="L113" s="857"/>
      <c r="M113" s="857"/>
      <c r="N113" s="857"/>
      <c r="O113" s="847"/>
    </row>
    <row r="114" spans="1:15" ht="22.5" x14ac:dyDescent="0.2">
      <c r="A114" s="858" t="s">
        <v>124</v>
      </c>
      <c r="B114" s="857"/>
      <c r="C114" s="857"/>
      <c r="D114" s="857"/>
      <c r="E114" s="857"/>
      <c r="F114" s="857"/>
      <c r="G114" s="857"/>
      <c r="H114" s="857"/>
      <c r="I114" s="857"/>
      <c r="J114" s="857"/>
      <c r="K114" s="857"/>
      <c r="L114" s="857"/>
      <c r="M114" s="857"/>
      <c r="N114" s="857"/>
      <c r="O114" s="847"/>
    </row>
    <row r="115" spans="1:15" ht="22.5" x14ac:dyDescent="0.2">
      <c r="A115" s="858" t="s">
        <v>344</v>
      </c>
      <c r="B115" s="857"/>
      <c r="C115" s="857"/>
      <c r="D115" s="857"/>
      <c r="E115" s="857"/>
      <c r="F115" s="857"/>
      <c r="G115" s="857"/>
      <c r="H115" s="857"/>
      <c r="I115" s="857"/>
      <c r="J115" s="857"/>
      <c r="K115" s="857"/>
      <c r="L115" s="857"/>
      <c r="M115" s="857"/>
      <c r="N115" s="857"/>
      <c r="O115" s="847"/>
    </row>
    <row r="116" spans="1:15" x14ac:dyDescent="0.2">
      <c r="A116" s="858" t="s">
        <v>345</v>
      </c>
      <c r="B116" s="857"/>
      <c r="C116" s="857"/>
      <c r="D116" s="857"/>
      <c r="E116" s="857"/>
      <c r="F116" s="857"/>
      <c r="G116" s="857"/>
      <c r="H116" s="857"/>
      <c r="I116" s="857"/>
      <c r="J116" s="857"/>
      <c r="K116" s="857"/>
      <c r="L116" s="857"/>
      <c r="M116" s="857"/>
      <c r="N116" s="857"/>
      <c r="O116" s="847"/>
    </row>
    <row r="117" spans="1:15" x14ac:dyDescent="0.2">
      <c r="A117" s="858" t="s">
        <v>128</v>
      </c>
      <c r="B117" s="857"/>
      <c r="C117" s="857"/>
      <c r="D117" s="857"/>
      <c r="E117" s="857"/>
      <c r="F117" s="857"/>
      <c r="G117" s="857"/>
      <c r="H117" s="857"/>
      <c r="I117" s="857"/>
      <c r="J117" s="857"/>
      <c r="K117" s="857"/>
      <c r="L117" s="857"/>
      <c r="M117" s="857"/>
      <c r="N117" s="857"/>
      <c r="O117" s="847"/>
    </row>
    <row r="118" spans="1:15" x14ac:dyDescent="0.2">
      <c r="A118" s="858" t="s">
        <v>129</v>
      </c>
      <c r="B118" s="857"/>
      <c r="C118" s="857"/>
      <c r="D118" s="857"/>
      <c r="E118" s="857"/>
      <c r="F118" s="857"/>
      <c r="G118" s="857"/>
      <c r="H118" s="857"/>
      <c r="I118" s="857"/>
      <c r="J118" s="857"/>
      <c r="K118" s="857"/>
      <c r="L118" s="857"/>
      <c r="M118" s="857"/>
      <c r="N118" s="857"/>
      <c r="O118" s="847"/>
    </row>
    <row r="119" spans="1:15" ht="22.5" x14ac:dyDescent="0.2">
      <c r="A119" s="826" t="s">
        <v>130</v>
      </c>
      <c r="B119" s="697" t="s">
        <v>8</v>
      </c>
      <c r="C119" s="697" t="s">
        <v>8</v>
      </c>
      <c r="D119" s="697" t="s">
        <v>8</v>
      </c>
      <c r="E119" s="697" t="s">
        <v>8</v>
      </c>
      <c r="F119" s="697" t="s">
        <v>8</v>
      </c>
      <c r="G119" s="697" t="s">
        <v>8</v>
      </c>
      <c r="H119" s="697" t="s">
        <v>8</v>
      </c>
      <c r="I119" s="697" t="s">
        <v>8</v>
      </c>
      <c r="J119" s="697" t="s">
        <v>8</v>
      </c>
      <c r="K119" s="697" t="s">
        <v>8</v>
      </c>
      <c r="L119" s="697" t="s">
        <v>8</v>
      </c>
      <c r="M119" s="697" t="s">
        <v>8</v>
      </c>
      <c r="N119" s="697" t="s">
        <v>8</v>
      </c>
      <c r="O119" s="847"/>
    </row>
    <row r="120" spans="1:15" x14ac:dyDescent="0.2">
      <c r="A120" s="852" t="s">
        <v>81</v>
      </c>
      <c r="B120" s="697" t="s">
        <v>8</v>
      </c>
      <c r="C120" s="697" t="s">
        <v>8</v>
      </c>
      <c r="D120" s="697" t="s">
        <v>8</v>
      </c>
      <c r="E120" s="697" t="s">
        <v>8</v>
      </c>
      <c r="F120" s="697" t="s">
        <v>8</v>
      </c>
      <c r="G120" s="697" t="s">
        <v>8</v>
      </c>
      <c r="H120" s="697" t="s">
        <v>8</v>
      </c>
      <c r="I120" s="697" t="s">
        <v>8</v>
      </c>
      <c r="J120" s="697">
        <v>11962</v>
      </c>
      <c r="K120" s="697">
        <v>11423</v>
      </c>
      <c r="L120" s="697">
        <v>10457</v>
      </c>
      <c r="M120" s="697">
        <v>10996</v>
      </c>
      <c r="N120" s="697">
        <v>11443</v>
      </c>
      <c r="O120" s="847"/>
    </row>
    <row r="121" spans="1:15" x14ac:dyDescent="0.2">
      <c r="A121" s="353" t="s">
        <v>237</v>
      </c>
      <c r="B121" s="857" t="s">
        <v>4</v>
      </c>
      <c r="C121" s="857" t="s">
        <v>4</v>
      </c>
      <c r="D121" s="857" t="s">
        <v>4</v>
      </c>
      <c r="E121" s="857" t="s">
        <v>4</v>
      </c>
      <c r="F121" s="857" t="s">
        <v>4</v>
      </c>
      <c r="G121" s="857" t="s">
        <v>4</v>
      </c>
      <c r="H121" s="857" t="s">
        <v>4</v>
      </c>
      <c r="I121" s="857" t="s">
        <v>4</v>
      </c>
      <c r="J121" s="857" t="s">
        <v>4</v>
      </c>
      <c r="K121" s="857" t="s">
        <v>4</v>
      </c>
      <c r="L121" s="857" t="s">
        <v>4</v>
      </c>
      <c r="M121" s="857" t="s">
        <v>4</v>
      </c>
      <c r="N121" s="857" t="s">
        <v>4</v>
      </c>
      <c r="O121" s="847"/>
    </row>
    <row r="122" spans="1:15" ht="22.5" x14ac:dyDescent="0.2">
      <c r="A122" s="826" t="s">
        <v>131</v>
      </c>
      <c r="B122" s="697" t="s">
        <v>8</v>
      </c>
      <c r="C122" s="697" t="s">
        <v>8</v>
      </c>
      <c r="D122" s="697" t="s">
        <v>8</v>
      </c>
      <c r="E122" s="697" t="s">
        <v>8</v>
      </c>
      <c r="F122" s="697" t="s">
        <v>8</v>
      </c>
      <c r="G122" s="697" t="s">
        <v>8</v>
      </c>
      <c r="H122" s="697" t="s">
        <v>8</v>
      </c>
      <c r="I122" s="697" t="s">
        <v>8</v>
      </c>
      <c r="J122" s="697" t="s">
        <v>8</v>
      </c>
      <c r="K122" s="697" t="s">
        <v>8</v>
      </c>
      <c r="L122" s="697" t="s">
        <v>8</v>
      </c>
      <c r="M122" s="697" t="s">
        <v>8</v>
      </c>
      <c r="N122" s="697" t="s">
        <v>8</v>
      </c>
      <c r="O122" s="847"/>
    </row>
    <row r="123" spans="1:15" x14ac:dyDescent="0.2">
      <c r="A123" s="852" t="s">
        <v>81</v>
      </c>
      <c r="B123" s="697" t="s">
        <v>8</v>
      </c>
      <c r="C123" s="697" t="s">
        <v>8</v>
      </c>
      <c r="D123" s="697" t="s">
        <v>8</v>
      </c>
      <c r="E123" s="697" t="s">
        <v>8</v>
      </c>
      <c r="F123" s="697" t="s">
        <v>8</v>
      </c>
      <c r="G123" s="697" t="s">
        <v>8</v>
      </c>
      <c r="H123" s="697" t="s">
        <v>8</v>
      </c>
      <c r="I123" s="697" t="s">
        <v>8</v>
      </c>
      <c r="J123" s="697">
        <v>1705</v>
      </c>
      <c r="K123" s="697">
        <v>1606</v>
      </c>
      <c r="L123" s="697">
        <v>1433</v>
      </c>
      <c r="M123" s="697">
        <v>1418</v>
      </c>
      <c r="N123" s="697">
        <v>1724</v>
      </c>
      <c r="O123" s="847"/>
    </row>
    <row r="124" spans="1:15" x14ac:dyDescent="0.2">
      <c r="A124" s="353" t="s">
        <v>237</v>
      </c>
      <c r="B124" s="857" t="s">
        <v>4</v>
      </c>
      <c r="C124" s="857" t="s">
        <v>4</v>
      </c>
      <c r="D124" s="857" t="s">
        <v>4</v>
      </c>
      <c r="E124" s="857" t="s">
        <v>4</v>
      </c>
      <c r="F124" s="857" t="s">
        <v>4</v>
      </c>
      <c r="G124" s="857" t="s">
        <v>4</v>
      </c>
      <c r="H124" s="857" t="s">
        <v>4</v>
      </c>
      <c r="I124" s="857" t="s">
        <v>4</v>
      </c>
      <c r="J124" s="857" t="s">
        <v>4</v>
      </c>
      <c r="K124" s="857" t="s">
        <v>4</v>
      </c>
      <c r="L124" s="857" t="s">
        <v>4</v>
      </c>
      <c r="M124" s="857" t="s">
        <v>4</v>
      </c>
      <c r="N124" s="857" t="s">
        <v>4</v>
      </c>
      <c r="O124" s="847"/>
    </row>
    <row r="125" spans="1:15" x14ac:dyDescent="0.2">
      <c r="A125" s="852" t="s">
        <v>132</v>
      </c>
      <c r="B125" s="697"/>
      <c r="C125" s="697"/>
      <c r="D125" s="697"/>
      <c r="E125" s="697"/>
      <c r="F125" s="697"/>
      <c r="G125" s="697"/>
      <c r="H125" s="697"/>
      <c r="I125" s="697"/>
      <c r="J125" s="697"/>
      <c r="K125" s="697"/>
      <c r="L125" s="697"/>
      <c r="M125" s="697"/>
      <c r="N125" s="697"/>
      <c r="O125" s="847"/>
    </row>
    <row r="126" spans="1:15" ht="12.75" x14ac:dyDescent="0.2">
      <c r="A126" s="852" t="s">
        <v>601</v>
      </c>
      <c r="B126" s="697" t="s">
        <v>8</v>
      </c>
      <c r="C126" s="697" t="s">
        <v>8</v>
      </c>
      <c r="D126" s="697" t="s">
        <v>8</v>
      </c>
      <c r="E126" s="697" t="s">
        <v>8</v>
      </c>
      <c r="F126" s="697" t="s">
        <v>8</v>
      </c>
      <c r="G126" s="697" t="s">
        <v>8</v>
      </c>
      <c r="H126" s="697" t="s">
        <v>8</v>
      </c>
      <c r="I126" s="697" t="s">
        <v>8</v>
      </c>
      <c r="J126" s="697" t="s">
        <v>8</v>
      </c>
      <c r="K126" s="697" t="s">
        <v>8</v>
      </c>
      <c r="L126" s="697" t="s">
        <v>8</v>
      </c>
      <c r="M126" s="697" t="s">
        <v>8</v>
      </c>
      <c r="N126" s="697" t="s">
        <v>8</v>
      </c>
      <c r="O126" s="847"/>
    </row>
    <row r="127" spans="1:15" ht="22.5" x14ac:dyDescent="0.2">
      <c r="A127" s="353" t="s">
        <v>134</v>
      </c>
      <c r="B127" s="697"/>
      <c r="C127" s="697"/>
      <c r="D127" s="697"/>
      <c r="E127" s="697"/>
      <c r="F127" s="697"/>
      <c r="G127" s="697"/>
      <c r="H127" s="697"/>
      <c r="I127" s="697"/>
      <c r="J127" s="697"/>
      <c r="K127" s="697"/>
      <c r="L127" s="697"/>
      <c r="M127" s="697"/>
      <c r="N127" s="697"/>
      <c r="O127" s="847"/>
    </row>
    <row r="128" spans="1:15" ht="12.75" customHeight="1" x14ac:dyDescent="0.2">
      <c r="A128" s="852" t="s">
        <v>393</v>
      </c>
      <c r="B128" s="697"/>
      <c r="C128" s="697"/>
      <c r="D128" s="697"/>
      <c r="E128" s="697"/>
      <c r="F128" s="697"/>
      <c r="G128" s="697"/>
      <c r="H128" s="697"/>
      <c r="I128" s="697"/>
      <c r="J128" s="697"/>
      <c r="K128" s="697"/>
      <c r="L128" s="697"/>
      <c r="M128" s="697"/>
      <c r="N128" s="697"/>
      <c r="O128" s="847"/>
    </row>
    <row r="129" spans="1:15" x14ac:dyDescent="0.2">
      <c r="A129" s="353" t="s">
        <v>136</v>
      </c>
      <c r="B129" s="697" t="s">
        <v>8</v>
      </c>
      <c r="C129" s="697" t="s">
        <v>8</v>
      </c>
      <c r="D129" s="697" t="s">
        <v>8</v>
      </c>
      <c r="E129" s="697" t="s">
        <v>8</v>
      </c>
      <c r="F129" s="697" t="s">
        <v>8</v>
      </c>
      <c r="G129" s="697" t="s">
        <v>8</v>
      </c>
      <c r="H129" s="697" t="s">
        <v>8</v>
      </c>
      <c r="I129" s="697" t="s">
        <v>8</v>
      </c>
      <c r="J129" s="697" t="s">
        <v>8</v>
      </c>
      <c r="K129" s="697" t="s">
        <v>8</v>
      </c>
      <c r="L129" s="697" t="s">
        <v>8</v>
      </c>
      <c r="M129" s="697" t="s">
        <v>8</v>
      </c>
      <c r="N129" s="697" t="s">
        <v>8</v>
      </c>
      <c r="O129" s="847"/>
    </row>
    <row r="130" spans="1:15" x14ac:dyDescent="0.2">
      <c r="A130" s="353" t="s">
        <v>81</v>
      </c>
      <c r="B130" s="697"/>
      <c r="C130" s="697"/>
      <c r="D130" s="697"/>
      <c r="E130" s="697"/>
      <c r="F130" s="697"/>
      <c r="G130" s="697"/>
      <c r="H130" s="697"/>
      <c r="I130" s="697"/>
      <c r="J130" s="697"/>
      <c r="K130" s="697"/>
      <c r="L130" s="697"/>
      <c r="M130" s="697"/>
      <c r="N130" s="697"/>
      <c r="O130" s="847"/>
    </row>
    <row r="131" spans="1:15" x14ac:dyDescent="0.2">
      <c r="A131" s="353" t="s">
        <v>137</v>
      </c>
      <c r="B131" s="697"/>
      <c r="C131" s="697"/>
      <c r="D131" s="697"/>
      <c r="E131" s="697"/>
      <c r="F131" s="697"/>
      <c r="G131" s="697"/>
      <c r="H131" s="697"/>
      <c r="I131" s="697"/>
      <c r="J131" s="697"/>
      <c r="K131" s="697"/>
      <c r="L131" s="697"/>
      <c r="M131" s="697"/>
      <c r="N131" s="697"/>
      <c r="O131" s="847"/>
    </row>
    <row r="132" spans="1:15" x14ac:dyDescent="0.2">
      <c r="A132" s="353" t="s">
        <v>138</v>
      </c>
      <c r="B132" s="697" t="s">
        <v>8</v>
      </c>
      <c r="C132" s="697" t="s">
        <v>8</v>
      </c>
      <c r="D132" s="697" t="s">
        <v>8</v>
      </c>
      <c r="E132" s="697" t="s">
        <v>8</v>
      </c>
      <c r="F132" s="697" t="s">
        <v>8</v>
      </c>
      <c r="G132" s="697" t="s">
        <v>8</v>
      </c>
      <c r="H132" s="697" t="s">
        <v>8</v>
      </c>
      <c r="I132" s="697" t="s">
        <v>8</v>
      </c>
      <c r="J132" s="697" t="s">
        <v>8</v>
      </c>
      <c r="K132" s="697" t="s">
        <v>8</v>
      </c>
      <c r="L132" s="697" t="s">
        <v>8</v>
      </c>
      <c r="M132" s="697" t="s">
        <v>8</v>
      </c>
      <c r="N132" s="697" t="s">
        <v>8</v>
      </c>
      <c r="O132" s="847"/>
    </row>
    <row r="133" spans="1:15" x14ac:dyDescent="0.2">
      <c r="A133" s="353" t="s">
        <v>81</v>
      </c>
      <c r="B133" s="697"/>
      <c r="C133" s="697"/>
      <c r="D133" s="697"/>
      <c r="E133" s="697"/>
      <c r="F133" s="697"/>
      <c r="G133" s="697"/>
      <c r="H133" s="697"/>
      <c r="I133" s="697"/>
      <c r="J133" s="697"/>
      <c r="K133" s="697"/>
      <c r="L133" s="697"/>
      <c r="M133" s="697"/>
      <c r="N133" s="697"/>
      <c r="O133" s="847"/>
    </row>
    <row r="134" spans="1:15" x14ac:dyDescent="0.2">
      <c r="A134" s="353" t="s">
        <v>139</v>
      </c>
      <c r="B134" s="697"/>
      <c r="C134" s="697"/>
      <c r="D134" s="697"/>
      <c r="E134" s="697"/>
      <c r="F134" s="697"/>
      <c r="G134" s="697"/>
      <c r="H134" s="697"/>
      <c r="I134" s="697"/>
      <c r="J134" s="697"/>
      <c r="K134" s="697"/>
      <c r="L134" s="697"/>
      <c r="M134" s="697"/>
      <c r="N134" s="697"/>
      <c r="O134" s="847"/>
    </row>
    <row r="135" spans="1:15" x14ac:dyDescent="0.2">
      <c r="A135" s="353" t="s">
        <v>140</v>
      </c>
      <c r="B135" s="697"/>
      <c r="C135" s="697"/>
      <c r="D135" s="697"/>
      <c r="E135" s="697"/>
      <c r="F135" s="697"/>
      <c r="G135" s="697"/>
      <c r="H135" s="697"/>
      <c r="I135" s="697"/>
      <c r="J135" s="697"/>
      <c r="K135" s="697"/>
      <c r="L135" s="697"/>
      <c r="M135" s="697"/>
      <c r="N135" s="697"/>
      <c r="O135" s="847"/>
    </row>
    <row r="136" spans="1:15" x14ac:dyDescent="0.2">
      <c r="A136" s="353" t="s">
        <v>243</v>
      </c>
      <c r="B136" s="697" t="s">
        <v>8</v>
      </c>
      <c r="C136" s="697" t="s">
        <v>8</v>
      </c>
      <c r="D136" s="697" t="s">
        <v>8</v>
      </c>
      <c r="E136" s="697" t="s">
        <v>8</v>
      </c>
      <c r="F136" s="697" t="s">
        <v>8</v>
      </c>
      <c r="G136" s="697" t="s">
        <v>8</v>
      </c>
      <c r="H136" s="697" t="s">
        <v>8</v>
      </c>
      <c r="I136" s="697" t="s">
        <v>8</v>
      </c>
      <c r="J136" s="697" t="s">
        <v>8</v>
      </c>
      <c r="K136" s="697" t="s">
        <v>8</v>
      </c>
      <c r="L136" s="697" t="s">
        <v>8</v>
      </c>
      <c r="M136" s="697" t="s">
        <v>8</v>
      </c>
      <c r="N136" s="697" t="s">
        <v>8</v>
      </c>
      <c r="O136" s="847"/>
    </row>
    <row r="137" spans="1:15" x14ac:dyDescent="0.2">
      <c r="A137" s="353" t="s">
        <v>244</v>
      </c>
      <c r="B137" s="697" t="s">
        <v>8</v>
      </c>
      <c r="C137" s="697" t="s">
        <v>8</v>
      </c>
      <c r="D137" s="697" t="s">
        <v>8</v>
      </c>
      <c r="E137" s="697" t="s">
        <v>8</v>
      </c>
      <c r="F137" s="697" t="s">
        <v>8</v>
      </c>
      <c r="G137" s="697" t="s">
        <v>8</v>
      </c>
      <c r="H137" s="697" t="s">
        <v>8</v>
      </c>
      <c r="I137" s="697" t="s">
        <v>8</v>
      </c>
      <c r="J137" s="697" t="s">
        <v>8</v>
      </c>
      <c r="K137" s="697" t="s">
        <v>8</v>
      </c>
      <c r="L137" s="697" t="s">
        <v>8</v>
      </c>
      <c r="M137" s="697" t="s">
        <v>8</v>
      </c>
      <c r="N137" s="697" t="s">
        <v>8</v>
      </c>
      <c r="O137" s="847"/>
    </row>
    <row r="138" spans="1:15" x14ac:dyDescent="0.2">
      <c r="A138" s="353" t="s">
        <v>142</v>
      </c>
      <c r="B138" s="697" t="s">
        <v>8</v>
      </c>
      <c r="C138" s="697" t="s">
        <v>8</v>
      </c>
      <c r="D138" s="697" t="s">
        <v>8</v>
      </c>
      <c r="E138" s="697" t="s">
        <v>8</v>
      </c>
      <c r="F138" s="697" t="s">
        <v>8</v>
      </c>
      <c r="G138" s="697" t="s">
        <v>8</v>
      </c>
      <c r="H138" s="697" t="s">
        <v>8</v>
      </c>
      <c r="I138" s="697" t="s">
        <v>8</v>
      </c>
      <c r="J138" s="697" t="s">
        <v>8</v>
      </c>
      <c r="K138" s="697" t="s">
        <v>8</v>
      </c>
      <c r="L138" s="697" t="s">
        <v>8</v>
      </c>
      <c r="M138" s="697" t="s">
        <v>8</v>
      </c>
      <c r="N138" s="697" t="s">
        <v>8</v>
      </c>
      <c r="O138" s="847"/>
    </row>
    <row r="139" spans="1:15" x14ac:dyDescent="0.2">
      <c r="A139" s="353" t="s">
        <v>143</v>
      </c>
      <c r="B139" s="697" t="s">
        <v>8</v>
      </c>
      <c r="C139" s="697" t="s">
        <v>8</v>
      </c>
      <c r="D139" s="697" t="s">
        <v>8</v>
      </c>
      <c r="E139" s="697" t="s">
        <v>8</v>
      </c>
      <c r="F139" s="697" t="s">
        <v>8</v>
      </c>
      <c r="G139" s="697" t="s">
        <v>8</v>
      </c>
      <c r="H139" s="697" t="s">
        <v>8</v>
      </c>
      <c r="I139" s="697" t="s">
        <v>8</v>
      </c>
      <c r="J139" s="697" t="s">
        <v>8</v>
      </c>
      <c r="K139" s="697" t="s">
        <v>8</v>
      </c>
      <c r="L139" s="697" t="s">
        <v>8</v>
      </c>
      <c r="M139" s="697" t="s">
        <v>8</v>
      </c>
      <c r="N139" s="697" t="s">
        <v>8</v>
      </c>
      <c r="O139" s="847"/>
    </row>
    <row r="140" spans="1:15" ht="22.5" x14ac:dyDescent="0.2">
      <c r="A140" s="852" t="s">
        <v>400</v>
      </c>
      <c r="B140" s="697"/>
      <c r="C140" s="697"/>
      <c r="D140" s="697"/>
      <c r="E140" s="697"/>
      <c r="F140" s="697"/>
      <c r="G140" s="697"/>
      <c r="H140" s="697"/>
      <c r="I140" s="697"/>
      <c r="J140" s="697"/>
      <c r="K140" s="697"/>
      <c r="L140" s="697"/>
      <c r="M140" s="697"/>
      <c r="N140" s="697"/>
      <c r="O140" s="847"/>
    </row>
    <row r="141" spans="1:15" x14ac:dyDescent="0.2">
      <c r="A141" s="353" t="s">
        <v>346</v>
      </c>
      <c r="B141" s="697" t="s">
        <v>8</v>
      </c>
      <c r="C141" s="697" t="s">
        <v>8</v>
      </c>
      <c r="D141" s="697" t="s">
        <v>8</v>
      </c>
      <c r="E141" s="697" t="s">
        <v>8</v>
      </c>
      <c r="F141" s="697" t="s">
        <v>8</v>
      </c>
      <c r="G141" s="697" t="s">
        <v>8</v>
      </c>
      <c r="H141" s="697" t="s">
        <v>8</v>
      </c>
      <c r="I141" s="697" t="s">
        <v>8</v>
      </c>
      <c r="J141" s="697" t="s">
        <v>8</v>
      </c>
      <c r="K141" s="697" t="s">
        <v>8</v>
      </c>
      <c r="L141" s="697" t="s">
        <v>8</v>
      </c>
      <c r="M141" s="697" t="s">
        <v>8</v>
      </c>
      <c r="N141" s="697" t="s">
        <v>8</v>
      </c>
      <c r="O141" s="847"/>
    </row>
    <row r="142" spans="1:15" x14ac:dyDescent="0.2">
      <c r="A142" s="353" t="s">
        <v>244</v>
      </c>
      <c r="B142" s="697" t="s">
        <v>8</v>
      </c>
      <c r="C142" s="697" t="s">
        <v>8</v>
      </c>
      <c r="D142" s="697" t="s">
        <v>8</v>
      </c>
      <c r="E142" s="697" t="s">
        <v>8</v>
      </c>
      <c r="F142" s="697" t="s">
        <v>8</v>
      </c>
      <c r="G142" s="697" t="s">
        <v>8</v>
      </c>
      <c r="H142" s="697" t="s">
        <v>8</v>
      </c>
      <c r="I142" s="697" t="s">
        <v>8</v>
      </c>
      <c r="J142" s="697" t="s">
        <v>8</v>
      </c>
      <c r="K142" s="697" t="s">
        <v>8</v>
      </c>
      <c r="L142" s="697" t="s">
        <v>8</v>
      </c>
      <c r="M142" s="697" t="s">
        <v>8</v>
      </c>
      <c r="N142" s="697" t="s">
        <v>8</v>
      </c>
      <c r="O142" s="847"/>
    </row>
    <row r="143" spans="1:15" x14ac:dyDescent="0.2">
      <c r="A143" s="353" t="s">
        <v>142</v>
      </c>
      <c r="B143" s="697" t="s">
        <v>8</v>
      </c>
      <c r="C143" s="697" t="s">
        <v>8</v>
      </c>
      <c r="D143" s="697" t="s">
        <v>8</v>
      </c>
      <c r="E143" s="697" t="s">
        <v>8</v>
      </c>
      <c r="F143" s="697" t="s">
        <v>8</v>
      </c>
      <c r="G143" s="697" t="s">
        <v>8</v>
      </c>
      <c r="H143" s="697" t="s">
        <v>8</v>
      </c>
      <c r="I143" s="697" t="s">
        <v>8</v>
      </c>
      <c r="J143" s="697" t="s">
        <v>8</v>
      </c>
      <c r="K143" s="697" t="s">
        <v>8</v>
      </c>
      <c r="L143" s="697" t="s">
        <v>8</v>
      </c>
      <c r="M143" s="697" t="s">
        <v>8</v>
      </c>
      <c r="N143" s="697" t="s">
        <v>8</v>
      </c>
      <c r="O143" s="847"/>
    </row>
    <row r="144" spans="1:15" x14ac:dyDescent="0.2">
      <c r="A144" s="353" t="s">
        <v>146</v>
      </c>
      <c r="B144" s="697" t="s">
        <v>8</v>
      </c>
      <c r="C144" s="697" t="s">
        <v>8</v>
      </c>
      <c r="D144" s="697" t="s">
        <v>8</v>
      </c>
      <c r="E144" s="697" t="s">
        <v>8</v>
      </c>
      <c r="F144" s="697" t="s">
        <v>8</v>
      </c>
      <c r="G144" s="697" t="s">
        <v>8</v>
      </c>
      <c r="H144" s="697" t="s">
        <v>8</v>
      </c>
      <c r="I144" s="697" t="s">
        <v>8</v>
      </c>
      <c r="J144" s="697" t="s">
        <v>8</v>
      </c>
      <c r="K144" s="697" t="s">
        <v>8</v>
      </c>
      <c r="L144" s="697" t="s">
        <v>8</v>
      </c>
      <c r="M144" s="697" t="s">
        <v>8</v>
      </c>
      <c r="N144" s="697" t="s">
        <v>8</v>
      </c>
      <c r="O144" s="847"/>
    </row>
    <row r="145" spans="1:15" x14ac:dyDescent="0.2">
      <c r="A145" s="852" t="s">
        <v>602</v>
      </c>
      <c r="B145" s="697"/>
      <c r="C145" s="697"/>
      <c r="D145" s="697"/>
      <c r="E145" s="697"/>
      <c r="F145" s="697"/>
      <c r="G145" s="697"/>
      <c r="H145" s="697"/>
      <c r="I145" s="697"/>
      <c r="J145" s="697"/>
      <c r="K145" s="697"/>
      <c r="L145" s="697"/>
      <c r="M145" s="697"/>
      <c r="N145" s="697"/>
      <c r="O145" s="847"/>
    </row>
    <row r="146" spans="1:15" x14ac:dyDescent="0.2">
      <c r="A146" s="419" t="s">
        <v>153</v>
      </c>
      <c r="B146" s="697" t="s">
        <v>8</v>
      </c>
      <c r="C146" s="697" t="s">
        <v>8</v>
      </c>
      <c r="D146" s="697" t="s">
        <v>8</v>
      </c>
      <c r="E146" s="697" t="s">
        <v>8</v>
      </c>
      <c r="F146" s="697" t="s">
        <v>8</v>
      </c>
      <c r="G146" s="697" t="s">
        <v>8</v>
      </c>
      <c r="H146" s="697" t="s">
        <v>8</v>
      </c>
      <c r="I146" s="697" t="s">
        <v>8</v>
      </c>
      <c r="J146" s="697" t="s">
        <v>8</v>
      </c>
      <c r="K146" s="697" t="s">
        <v>8</v>
      </c>
      <c r="L146" s="697" t="s">
        <v>8</v>
      </c>
      <c r="M146" s="697" t="s">
        <v>8</v>
      </c>
      <c r="N146" s="697" t="s">
        <v>8</v>
      </c>
      <c r="O146" s="847"/>
    </row>
    <row r="147" spans="1:15" x14ac:dyDescent="0.2">
      <c r="A147" s="419" t="s">
        <v>155</v>
      </c>
      <c r="B147" s="697" t="s">
        <v>8</v>
      </c>
      <c r="C147" s="697" t="s">
        <v>8</v>
      </c>
      <c r="D147" s="697" t="s">
        <v>8</v>
      </c>
      <c r="E147" s="697" t="s">
        <v>8</v>
      </c>
      <c r="F147" s="697" t="s">
        <v>8</v>
      </c>
      <c r="G147" s="697" t="s">
        <v>8</v>
      </c>
      <c r="H147" s="697" t="s">
        <v>8</v>
      </c>
      <c r="I147" s="697" t="s">
        <v>8</v>
      </c>
      <c r="J147" s="697" t="s">
        <v>8</v>
      </c>
      <c r="K147" s="697" t="s">
        <v>8</v>
      </c>
      <c r="L147" s="697" t="s">
        <v>8</v>
      </c>
      <c r="M147" s="697" t="s">
        <v>8</v>
      </c>
      <c r="N147" s="697" t="s">
        <v>8</v>
      </c>
      <c r="O147" s="847"/>
    </row>
    <row r="148" spans="1:15" x14ac:dyDescent="0.2">
      <c r="A148" s="419" t="s">
        <v>156</v>
      </c>
      <c r="B148" s="697" t="s">
        <v>8</v>
      </c>
      <c r="C148" s="697" t="s">
        <v>8</v>
      </c>
      <c r="D148" s="697" t="s">
        <v>8</v>
      </c>
      <c r="E148" s="697" t="s">
        <v>8</v>
      </c>
      <c r="F148" s="697" t="s">
        <v>8</v>
      </c>
      <c r="G148" s="697" t="s">
        <v>8</v>
      </c>
      <c r="H148" s="697" t="s">
        <v>8</v>
      </c>
      <c r="I148" s="697" t="s">
        <v>8</v>
      </c>
      <c r="J148" s="697" t="s">
        <v>8</v>
      </c>
      <c r="K148" s="697" t="s">
        <v>8</v>
      </c>
      <c r="L148" s="697" t="s">
        <v>8</v>
      </c>
      <c r="M148" s="697" t="s">
        <v>8</v>
      </c>
      <c r="N148" s="697" t="s">
        <v>8</v>
      </c>
      <c r="O148" s="847"/>
    </row>
    <row r="149" spans="1:15" x14ac:dyDescent="0.2">
      <c r="A149" s="419" t="s">
        <v>157</v>
      </c>
      <c r="B149" s="697" t="s">
        <v>8</v>
      </c>
      <c r="C149" s="697" t="s">
        <v>8</v>
      </c>
      <c r="D149" s="697" t="s">
        <v>8</v>
      </c>
      <c r="E149" s="697" t="s">
        <v>8</v>
      </c>
      <c r="F149" s="697" t="s">
        <v>8</v>
      </c>
      <c r="G149" s="697" t="s">
        <v>8</v>
      </c>
      <c r="H149" s="697" t="s">
        <v>8</v>
      </c>
      <c r="I149" s="697" t="s">
        <v>8</v>
      </c>
      <c r="J149" s="697" t="s">
        <v>8</v>
      </c>
      <c r="K149" s="697" t="s">
        <v>8</v>
      </c>
      <c r="L149" s="697" t="s">
        <v>8</v>
      </c>
      <c r="M149" s="697" t="s">
        <v>8</v>
      </c>
      <c r="N149" s="697" t="s">
        <v>8</v>
      </c>
      <c r="O149" s="847"/>
    </row>
    <row r="150" spans="1:15" x14ac:dyDescent="0.2">
      <c r="A150" s="419" t="s">
        <v>347</v>
      </c>
      <c r="B150" s="697" t="s">
        <v>8</v>
      </c>
      <c r="C150" s="697" t="s">
        <v>8</v>
      </c>
      <c r="D150" s="697" t="s">
        <v>8</v>
      </c>
      <c r="E150" s="697" t="s">
        <v>8</v>
      </c>
      <c r="F150" s="697" t="s">
        <v>8</v>
      </c>
      <c r="G150" s="697" t="s">
        <v>8</v>
      </c>
      <c r="H150" s="697" t="s">
        <v>8</v>
      </c>
      <c r="I150" s="697" t="s">
        <v>8</v>
      </c>
      <c r="J150" s="697" t="s">
        <v>8</v>
      </c>
      <c r="K150" s="697" t="s">
        <v>8</v>
      </c>
      <c r="L150" s="697" t="s">
        <v>8</v>
      </c>
      <c r="M150" s="697" t="s">
        <v>8</v>
      </c>
      <c r="N150" s="697" t="s">
        <v>8</v>
      </c>
      <c r="O150" s="847"/>
    </row>
    <row r="151" spans="1:15" ht="12.75" x14ac:dyDescent="0.2">
      <c r="A151" s="852" t="s">
        <v>562</v>
      </c>
      <c r="B151" s="846"/>
      <c r="C151" s="846"/>
      <c r="D151" s="846"/>
      <c r="E151" s="846"/>
      <c r="F151" s="846"/>
      <c r="G151" s="846"/>
      <c r="H151" s="846"/>
      <c r="I151" s="846"/>
      <c r="J151" s="846"/>
      <c r="K151" s="846"/>
      <c r="L151" s="846"/>
      <c r="M151" s="846"/>
      <c r="N151" s="846"/>
      <c r="O151" s="847"/>
    </row>
    <row r="152" spans="1:15" x14ac:dyDescent="0.2">
      <c r="A152" s="852" t="s">
        <v>385</v>
      </c>
      <c r="B152" s="846">
        <v>6384.3</v>
      </c>
      <c r="C152" s="846">
        <v>5546.1</v>
      </c>
      <c r="D152" s="846">
        <v>7002.4</v>
      </c>
      <c r="E152" s="846">
        <v>13033.8</v>
      </c>
      <c r="F152" s="846">
        <v>11577.9</v>
      </c>
      <c r="G152" s="846">
        <v>8707.7999999999993</v>
      </c>
      <c r="H152" s="846">
        <v>7550.7</v>
      </c>
      <c r="I152" s="846">
        <v>12092.7</v>
      </c>
      <c r="J152" s="846">
        <v>3537.3</v>
      </c>
      <c r="K152" s="846">
        <v>5709.7</v>
      </c>
      <c r="L152" s="846">
        <v>13265.3</v>
      </c>
      <c r="M152" s="846">
        <v>11609.1</v>
      </c>
      <c r="N152" s="846">
        <v>11243.3</v>
      </c>
      <c r="O152" s="847">
        <v>6822.1</v>
      </c>
    </row>
    <row r="153" spans="1:15" x14ac:dyDescent="0.2">
      <c r="A153" s="852" t="s">
        <v>160</v>
      </c>
      <c r="B153" s="846">
        <v>1350.2</v>
      </c>
      <c r="C153" s="846">
        <v>82.2</v>
      </c>
      <c r="D153" s="846">
        <v>120.4</v>
      </c>
      <c r="E153" s="846">
        <v>178.8</v>
      </c>
      <c r="F153" s="846">
        <v>85.3</v>
      </c>
      <c r="G153" s="846">
        <v>95.4</v>
      </c>
      <c r="H153" s="846">
        <v>113.4</v>
      </c>
      <c r="I153" s="846">
        <v>153.4</v>
      </c>
      <c r="J153" s="846">
        <v>27.9</v>
      </c>
      <c r="K153" s="846">
        <v>157.80000000000001</v>
      </c>
      <c r="L153" s="846">
        <v>231.2</v>
      </c>
      <c r="M153" s="846">
        <v>85.3</v>
      </c>
      <c r="N153" s="846">
        <v>93.6</v>
      </c>
      <c r="O153" s="847">
        <v>57.4</v>
      </c>
    </row>
    <row r="154" spans="1:15" x14ac:dyDescent="0.2">
      <c r="A154" s="852" t="s">
        <v>563</v>
      </c>
      <c r="B154" s="846">
        <v>100</v>
      </c>
      <c r="C154" s="846">
        <f t="shared" ref="C154:N154" si="1">B154*C153/100</f>
        <v>82.2</v>
      </c>
      <c r="D154" s="846">
        <f t="shared" si="1"/>
        <v>98.968800000000016</v>
      </c>
      <c r="E154" s="846">
        <f t="shared" si="1"/>
        <v>176.95621440000002</v>
      </c>
      <c r="F154" s="846">
        <f t="shared" si="1"/>
        <v>150.94365088320001</v>
      </c>
      <c r="G154" s="846">
        <f t="shared" si="1"/>
        <v>144.00024294257281</v>
      </c>
      <c r="H154" s="846">
        <f t="shared" si="1"/>
        <v>163.29627549687757</v>
      </c>
      <c r="I154" s="846">
        <f t="shared" si="1"/>
        <v>250.49648661221022</v>
      </c>
      <c r="J154" s="846">
        <f t="shared" si="1"/>
        <v>69.888519764806645</v>
      </c>
      <c r="K154" s="846">
        <f t="shared" si="1"/>
        <v>110.2840841888649</v>
      </c>
      <c r="L154" s="846">
        <f t="shared" si="1"/>
        <v>254.97680264465561</v>
      </c>
      <c r="M154" s="846">
        <f t="shared" si="1"/>
        <v>217.49521265589124</v>
      </c>
      <c r="N154" s="846">
        <f t="shared" si="1"/>
        <v>203.57551904591418</v>
      </c>
      <c r="O154" s="847">
        <v>116.9</v>
      </c>
    </row>
    <row r="155" spans="1:15" x14ac:dyDescent="0.2">
      <c r="A155" s="852" t="s">
        <v>162</v>
      </c>
      <c r="B155" s="846"/>
      <c r="C155" s="846"/>
      <c r="D155" s="846"/>
      <c r="E155" s="846"/>
      <c r="F155" s="846"/>
      <c r="G155" s="846"/>
      <c r="H155" s="846"/>
      <c r="I155" s="846"/>
      <c r="J155" s="846"/>
      <c r="K155" s="846"/>
      <c r="L155" s="846"/>
      <c r="M155" s="846"/>
      <c r="N155" s="846"/>
      <c r="O155" s="847"/>
    </row>
    <row r="156" spans="1:15" x14ac:dyDescent="0.2">
      <c r="A156" s="859" t="s">
        <v>163</v>
      </c>
      <c r="B156" s="846">
        <v>4734</v>
      </c>
      <c r="C156" s="846">
        <v>7653</v>
      </c>
      <c r="D156" s="846">
        <v>10432</v>
      </c>
      <c r="E156" s="846">
        <v>9020</v>
      </c>
      <c r="F156" s="846">
        <v>9232</v>
      </c>
      <c r="G156" s="846">
        <v>9527</v>
      </c>
      <c r="H156" s="846">
        <v>58310</v>
      </c>
      <c r="I156" s="846">
        <v>100047</v>
      </c>
      <c r="J156" s="846">
        <v>42882</v>
      </c>
      <c r="K156" s="846">
        <v>19502</v>
      </c>
      <c r="L156" s="846">
        <v>23144</v>
      </c>
      <c r="M156" s="846">
        <v>10376</v>
      </c>
      <c r="N156" s="846">
        <v>9727</v>
      </c>
      <c r="O156" s="847">
        <v>7205</v>
      </c>
    </row>
    <row r="157" spans="1:15" ht="22.5" x14ac:dyDescent="0.2">
      <c r="A157" s="843" t="s">
        <v>164</v>
      </c>
      <c r="B157" s="846">
        <v>26.6</v>
      </c>
      <c r="C157" s="846">
        <v>161.69999999999999</v>
      </c>
      <c r="D157" s="846">
        <v>136.30000000000001</v>
      </c>
      <c r="E157" s="846">
        <v>86.5</v>
      </c>
      <c r="F157" s="846">
        <v>102.4</v>
      </c>
      <c r="G157" s="846">
        <v>103.2</v>
      </c>
      <c r="H157" s="846">
        <v>612.1</v>
      </c>
      <c r="I157" s="846">
        <v>171.6</v>
      </c>
      <c r="J157" s="846">
        <v>42.9</v>
      </c>
      <c r="K157" s="846">
        <v>45.5</v>
      </c>
      <c r="L157" s="846">
        <v>118.7</v>
      </c>
      <c r="M157" s="846">
        <v>44.8</v>
      </c>
      <c r="N157" s="846">
        <v>93.7</v>
      </c>
      <c r="O157" s="847">
        <v>74.099999999999994</v>
      </c>
    </row>
    <row r="158" spans="1:15" ht="22.5" x14ac:dyDescent="0.2">
      <c r="A158" s="843" t="s">
        <v>348</v>
      </c>
      <c r="B158" s="846">
        <v>100</v>
      </c>
      <c r="C158" s="846">
        <f t="shared" ref="C158:N158" si="2">B158*C157/100</f>
        <v>161.69999999999999</v>
      </c>
      <c r="D158" s="846">
        <f t="shared" si="2"/>
        <v>220.39709999999999</v>
      </c>
      <c r="E158" s="846">
        <f t="shared" si="2"/>
        <v>190.64349149999998</v>
      </c>
      <c r="F158" s="846">
        <f t="shared" si="2"/>
        <v>195.21893529599998</v>
      </c>
      <c r="G158" s="846">
        <f t="shared" si="2"/>
        <v>201.46594122547197</v>
      </c>
      <c r="H158" s="846">
        <f t="shared" si="2"/>
        <v>1233.173026241114</v>
      </c>
      <c r="I158" s="846">
        <f t="shared" si="2"/>
        <v>2116.1249130297515</v>
      </c>
      <c r="J158" s="846">
        <f t="shared" si="2"/>
        <v>907.81758768976329</v>
      </c>
      <c r="K158" s="846">
        <f t="shared" si="2"/>
        <v>413.05700239884231</v>
      </c>
      <c r="L158" s="846">
        <f t="shared" si="2"/>
        <v>490.29866184742582</v>
      </c>
      <c r="M158" s="846">
        <f t="shared" si="2"/>
        <v>219.65380050764674</v>
      </c>
      <c r="N158" s="846">
        <f t="shared" si="2"/>
        <v>205.815611075665</v>
      </c>
      <c r="O158" s="847">
        <v>152.5</v>
      </c>
    </row>
    <row r="159" spans="1:15" x14ac:dyDescent="0.2">
      <c r="A159" s="843" t="s">
        <v>165</v>
      </c>
      <c r="B159" s="846"/>
      <c r="C159" s="846"/>
      <c r="D159" s="846"/>
      <c r="E159" s="846"/>
      <c r="F159" s="846"/>
      <c r="G159" s="846"/>
      <c r="H159" s="846"/>
      <c r="I159" s="846"/>
      <c r="J159" s="846"/>
      <c r="K159" s="846"/>
      <c r="L159" s="846"/>
      <c r="M159" s="846"/>
      <c r="N159" s="846"/>
      <c r="O159" s="847"/>
    </row>
    <row r="160" spans="1:15" ht="22.5" x14ac:dyDescent="0.2">
      <c r="A160" s="843" t="s">
        <v>166</v>
      </c>
      <c r="B160" s="697" t="s">
        <v>8</v>
      </c>
      <c r="C160" s="697" t="s">
        <v>8</v>
      </c>
      <c r="D160" s="697" t="s">
        <v>8</v>
      </c>
      <c r="E160" s="697" t="s">
        <v>8</v>
      </c>
      <c r="F160" s="697" t="s">
        <v>8</v>
      </c>
      <c r="G160" s="697" t="s">
        <v>8</v>
      </c>
      <c r="H160" s="697">
        <v>600</v>
      </c>
      <c r="I160" s="697" t="s">
        <v>8</v>
      </c>
      <c r="J160" s="697" t="s">
        <v>8</v>
      </c>
      <c r="K160" s="697" t="s">
        <v>8</v>
      </c>
      <c r="L160" s="697" t="s">
        <v>8</v>
      </c>
      <c r="M160" s="697" t="s">
        <v>8</v>
      </c>
      <c r="N160" s="697" t="s">
        <v>8</v>
      </c>
      <c r="O160" s="847"/>
    </row>
    <row r="161" spans="1:15" ht="22.5" x14ac:dyDescent="0.2">
      <c r="A161" s="843" t="s">
        <v>167</v>
      </c>
      <c r="B161" s="697" t="s">
        <v>8</v>
      </c>
      <c r="C161" s="697" t="s">
        <v>8</v>
      </c>
      <c r="D161" s="697" t="s">
        <v>8</v>
      </c>
      <c r="E161" s="697" t="s">
        <v>8</v>
      </c>
      <c r="F161" s="697" t="s">
        <v>8</v>
      </c>
      <c r="G161" s="697" t="s">
        <v>8</v>
      </c>
      <c r="H161" s="697" t="s">
        <v>8</v>
      </c>
      <c r="I161" s="697" t="s">
        <v>8</v>
      </c>
      <c r="J161" s="697" t="s">
        <v>8</v>
      </c>
      <c r="K161" s="697" t="s">
        <v>8</v>
      </c>
      <c r="L161" s="697" t="s">
        <v>8</v>
      </c>
      <c r="M161" s="697" t="s">
        <v>8</v>
      </c>
      <c r="N161" s="697" t="s">
        <v>8</v>
      </c>
      <c r="O161" s="847"/>
    </row>
    <row r="162" spans="1:15" x14ac:dyDescent="0.2">
      <c r="A162" s="843" t="s">
        <v>249</v>
      </c>
      <c r="B162" s="697"/>
      <c r="C162" s="697"/>
      <c r="D162" s="697"/>
      <c r="E162" s="697"/>
      <c r="F162" s="697"/>
      <c r="G162" s="697"/>
      <c r="H162" s="697"/>
      <c r="I162" s="697"/>
      <c r="J162" s="697"/>
      <c r="K162" s="697" t="s">
        <v>8</v>
      </c>
      <c r="L162" s="697" t="s">
        <v>8</v>
      </c>
      <c r="M162" s="697" t="s">
        <v>8</v>
      </c>
      <c r="N162" s="697" t="s">
        <v>8</v>
      </c>
      <c r="O162" s="847"/>
    </row>
    <row r="163" spans="1:15" x14ac:dyDescent="0.2">
      <c r="A163" s="843" t="s">
        <v>250</v>
      </c>
      <c r="B163" s="697" t="s">
        <v>8</v>
      </c>
      <c r="C163" s="697" t="s">
        <v>8</v>
      </c>
      <c r="D163" s="697" t="s">
        <v>8</v>
      </c>
      <c r="E163" s="697" t="s">
        <v>8</v>
      </c>
      <c r="F163" s="697" t="s">
        <v>8</v>
      </c>
      <c r="G163" s="697" t="s">
        <v>8</v>
      </c>
      <c r="H163" s="697" t="s">
        <v>8</v>
      </c>
      <c r="I163" s="697" t="s">
        <v>8</v>
      </c>
      <c r="J163" s="697" t="s">
        <v>8</v>
      </c>
      <c r="K163" s="697" t="s">
        <v>8</v>
      </c>
      <c r="L163" s="697" t="s">
        <v>8</v>
      </c>
      <c r="M163" s="697" t="s">
        <v>8</v>
      </c>
      <c r="N163" s="697" t="s">
        <v>8</v>
      </c>
      <c r="O163" s="847"/>
    </row>
    <row r="164" spans="1:15" ht="22.5" x14ac:dyDescent="0.2">
      <c r="A164" s="843" t="s">
        <v>251</v>
      </c>
      <c r="B164" s="697" t="s">
        <v>8</v>
      </c>
      <c r="C164" s="697" t="s">
        <v>8</v>
      </c>
      <c r="D164" s="697" t="s">
        <v>8</v>
      </c>
      <c r="E164" s="697" t="s">
        <v>8</v>
      </c>
      <c r="F164" s="697" t="s">
        <v>8</v>
      </c>
      <c r="G164" s="697" t="s">
        <v>8</v>
      </c>
      <c r="H164" s="697" t="s">
        <v>8</v>
      </c>
      <c r="I164" s="697" t="s">
        <v>8</v>
      </c>
      <c r="J164" s="697" t="s">
        <v>8</v>
      </c>
      <c r="K164" s="697" t="s">
        <v>8</v>
      </c>
      <c r="L164" s="697" t="s">
        <v>8</v>
      </c>
      <c r="M164" s="697" t="s">
        <v>8</v>
      </c>
      <c r="N164" s="697" t="s">
        <v>8</v>
      </c>
      <c r="O164" s="847"/>
    </row>
    <row r="165" spans="1:15" s="874" customFormat="1" ht="24" x14ac:dyDescent="0.2">
      <c r="A165" s="852" t="s">
        <v>564</v>
      </c>
      <c r="B165" s="871">
        <v>2309</v>
      </c>
      <c r="C165" s="871">
        <v>2532</v>
      </c>
      <c r="D165" s="871">
        <v>2349</v>
      </c>
      <c r="E165" s="871">
        <v>2618</v>
      </c>
      <c r="F165" s="871">
        <v>2921</v>
      </c>
      <c r="G165" s="871">
        <v>2734</v>
      </c>
      <c r="H165" s="871">
        <v>2745</v>
      </c>
      <c r="I165" s="871">
        <v>2675</v>
      </c>
      <c r="J165" s="871">
        <v>2647</v>
      </c>
      <c r="K165" s="872">
        <v>2738</v>
      </c>
      <c r="L165" s="873">
        <v>2857</v>
      </c>
      <c r="M165" s="873">
        <v>3182</v>
      </c>
      <c r="N165" s="873">
        <v>4194</v>
      </c>
      <c r="O165" s="625"/>
    </row>
    <row r="166" spans="1:15" s="874" customFormat="1" ht="24" x14ac:dyDescent="0.2">
      <c r="A166" s="1018" t="s">
        <v>565</v>
      </c>
      <c r="B166" s="871">
        <v>1812</v>
      </c>
      <c r="C166" s="871">
        <v>1593</v>
      </c>
      <c r="D166" s="871">
        <v>1920</v>
      </c>
      <c r="E166" s="871">
        <v>2118</v>
      </c>
      <c r="F166" s="871">
        <v>2469</v>
      </c>
      <c r="G166" s="871">
        <v>2435</v>
      </c>
      <c r="H166" s="871">
        <v>2508</v>
      </c>
      <c r="I166" s="871">
        <v>2196</v>
      </c>
      <c r="J166" s="871">
        <v>2306</v>
      </c>
      <c r="K166" s="872">
        <v>2529</v>
      </c>
      <c r="L166" s="873">
        <v>2671</v>
      </c>
      <c r="M166" s="873">
        <v>2970</v>
      </c>
      <c r="N166" s="873">
        <v>3886</v>
      </c>
      <c r="O166" s="625"/>
    </row>
    <row r="167" spans="1:15" ht="22.5" x14ac:dyDescent="0.2">
      <c r="A167" s="852" t="s">
        <v>178</v>
      </c>
      <c r="B167" s="697" t="s">
        <v>492</v>
      </c>
      <c r="C167" s="697" t="s">
        <v>492</v>
      </c>
      <c r="D167" s="697" t="s">
        <v>492</v>
      </c>
      <c r="E167" s="697" t="s">
        <v>492</v>
      </c>
      <c r="F167" s="697" t="s">
        <v>492</v>
      </c>
      <c r="G167" s="697" t="s">
        <v>492</v>
      </c>
      <c r="H167" s="697" t="s">
        <v>492</v>
      </c>
      <c r="I167" s="697" t="s">
        <v>492</v>
      </c>
      <c r="J167" s="697" t="s">
        <v>492</v>
      </c>
      <c r="K167" s="697" t="s">
        <v>492</v>
      </c>
      <c r="L167" s="697" t="s">
        <v>492</v>
      </c>
      <c r="M167" s="697" t="s">
        <v>492</v>
      </c>
      <c r="N167" s="697" t="s">
        <v>492</v>
      </c>
      <c r="O167" s="847"/>
    </row>
    <row r="168" spans="1:15" ht="22.5" x14ac:dyDescent="0.2">
      <c r="A168" s="852" t="s">
        <v>566</v>
      </c>
      <c r="B168" s="697" t="s">
        <v>492</v>
      </c>
      <c r="C168" s="697" t="s">
        <v>492</v>
      </c>
      <c r="D168" s="697" t="s">
        <v>492</v>
      </c>
      <c r="E168" s="697" t="s">
        <v>492</v>
      </c>
      <c r="F168" s="697" t="s">
        <v>492</v>
      </c>
      <c r="G168" s="697" t="s">
        <v>492</v>
      </c>
      <c r="H168" s="697" t="s">
        <v>492</v>
      </c>
      <c r="I168" s="697" t="s">
        <v>492</v>
      </c>
      <c r="J168" s="697" t="s">
        <v>492</v>
      </c>
      <c r="K168" s="697" t="s">
        <v>492</v>
      </c>
      <c r="L168" s="697" t="s">
        <v>492</v>
      </c>
      <c r="M168" s="697" t="s">
        <v>492</v>
      </c>
      <c r="N168" s="697" t="s">
        <v>492</v>
      </c>
      <c r="O168" s="847"/>
    </row>
    <row r="169" spans="1:15" ht="22.5" x14ac:dyDescent="0.2">
      <c r="A169" s="863" t="str">
        <f>[5]г.Аксу!$A$156</f>
        <v>Основные средства в экономике  по первоначальной стоимости (на конец года), млн. тенге</v>
      </c>
      <c r="B169" s="697"/>
      <c r="C169" s="697"/>
      <c r="D169" s="697"/>
      <c r="E169" s="697"/>
      <c r="F169" s="697"/>
      <c r="G169" s="697"/>
      <c r="H169" s="697"/>
      <c r="I169" s="697"/>
      <c r="J169" s="697"/>
      <c r="K169" s="697"/>
      <c r="L169" s="697"/>
      <c r="M169" s="697"/>
      <c r="N169" s="697"/>
      <c r="O169" s="847"/>
    </row>
    <row r="170" spans="1:15" x14ac:dyDescent="0.2">
      <c r="A170" s="421" t="s">
        <v>181</v>
      </c>
      <c r="B170" s="778"/>
      <c r="C170" s="778"/>
      <c r="D170" s="778"/>
      <c r="E170" s="778"/>
      <c r="F170" s="778"/>
      <c r="G170" s="778"/>
      <c r="H170" s="778"/>
      <c r="I170" s="778"/>
      <c r="J170" s="778"/>
      <c r="K170" s="778"/>
      <c r="L170" s="778"/>
      <c r="M170" s="778"/>
      <c r="N170" s="778"/>
      <c r="O170" s="864"/>
    </row>
    <row r="171" spans="1:15" s="874" customFormat="1" x14ac:dyDescent="0.2">
      <c r="A171" s="419" t="s">
        <v>518</v>
      </c>
      <c r="B171" s="846" t="s">
        <v>8</v>
      </c>
      <c r="C171" s="846" t="s">
        <v>8</v>
      </c>
      <c r="D171" s="846" t="s">
        <v>8</v>
      </c>
      <c r="E171" s="846">
        <v>7502.5</v>
      </c>
      <c r="F171" s="846">
        <v>8523.2000000000007</v>
      </c>
      <c r="G171" s="846">
        <v>8824.2999999999993</v>
      </c>
      <c r="H171" s="846">
        <v>10340.799999999999</v>
      </c>
      <c r="I171" s="846">
        <v>11827.1</v>
      </c>
      <c r="J171" s="846">
        <v>12895.1</v>
      </c>
      <c r="K171" s="846">
        <v>13595.2</v>
      </c>
      <c r="L171" s="846">
        <v>13831.2</v>
      </c>
      <c r="M171" s="846">
        <v>13281.6</v>
      </c>
      <c r="N171" s="846">
        <v>16755.900000000001</v>
      </c>
      <c r="O171" s="625">
        <v>21030</v>
      </c>
    </row>
    <row r="172" spans="1:15" s="874" customFormat="1" x14ac:dyDescent="0.2">
      <c r="A172" s="210" t="s">
        <v>175</v>
      </c>
      <c r="B172" s="846" t="s">
        <v>8</v>
      </c>
      <c r="C172" s="846" t="s">
        <v>8</v>
      </c>
      <c r="D172" s="846" t="s">
        <v>8</v>
      </c>
      <c r="E172" s="846" t="s">
        <v>8</v>
      </c>
      <c r="F172" s="846">
        <v>106.7</v>
      </c>
      <c r="G172" s="846">
        <v>96.5</v>
      </c>
      <c r="H172" s="846">
        <v>97.3</v>
      </c>
      <c r="I172" s="846">
        <v>105.4</v>
      </c>
      <c r="J172" s="845">
        <v>102.3</v>
      </c>
      <c r="K172" s="846">
        <v>100</v>
      </c>
      <c r="L172" s="846">
        <v>94.3</v>
      </c>
      <c r="M172" s="846">
        <v>97.2</v>
      </c>
      <c r="N172" s="846">
        <v>102.5</v>
      </c>
      <c r="O172" s="625">
        <v>141.19999999999999</v>
      </c>
    </row>
    <row r="173" spans="1:15" s="1017" customFormat="1" x14ac:dyDescent="0.2">
      <c r="A173" s="1018" t="s">
        <v>603</v>
      </c>
      <c r="B173" s="1015" t="s">
        <v>8</v>
      </c>
      <c r="C173" s="1015" t="s">
        <v>8</v>
      </c>
      <c r="D173" s="1015" t="s">
        <v>8</v>
      </c>
      <c r="E173" s="1015" t="s">
        <v>8</v>
      </c>
      <c r="F173" s="1015">
        <v>106.7</v>
      </c>
      <c r="G173" s="1015">
        <v>96.5</v>
      </c>
      <c r="H173" s="1015">
        <v>97.3</v>
      </c>
      <c r="I173" s="1015">
        <v>105.4</v>
      </c>
      <c r="J173" s="1025">
        <v>102.3</v>
      </c>
      <c r="K173" s="1015">
        <v>100</v>
      </c>
      <c r="L173" s="1015">
        <v>94.3</v>
      </c>
      <c r="M173" s="1015">
        <v>97.2</v>
      </c>
      <c r="N173" s="1015">
        <v>102.5</v>
      </c>
      <c r="O173" s="625">
        <v>141.19999999999999</v>
      </c>
    </row>
    <row r="174" spans="1:15" ht="12.75" x14ac:dyDescent="0.2">
      <c r="A174" s="836" t="s">
        <v>424</v>
      </c>
    </row>
    <row r="175" spans="1:15" ht="12.75" x14ac:dyDescent="0.2">
      <c r="A175" s="836" t="s">
        <v>425</v>
      </c>
    </row>
    <row r="176" spans="1:15" ht="12.75" x14ac:dyDescent="0.2">
      <c r="A176" s="836" t="s">
        <v>426</v>
      </c>
    </row>
    <row r="177" spans="1:4" ht="12.75" customHeight="1" x14ac:dyDescent="0.2">
      <c r="A177" s="865" t="s">
        <v>567</v>
      </c>
    </row>
    <row r="178" spans="1:4" ht="12.75" x14ac:dyDescent="0.2">
      <c r="A178" s="836" t="s">
        <v>568</v>
      </c>
      <c r="D178" s="866"/>
    </row>
    <row r="179" spans="1:4" ht="12.75" x14ac:dyDescent="0.2">
      <c r="A179" s="836" t="s">
        <v>569</v>
      </c>
      <c r="D179" s="866"/>
    </row>
    <row r="180" spans="1:4" ht="12.75" x14ac:dyDescent="0.2">
      <c r="A180" s="1522" t="s">
        <v>570</v>
      </c>
      <c r="B180" s="1522"/>
      <c r="C180" s="1522"/>
      <c r="D180" s="1522"/>
    </row>
    <row r="181" spans="1:4" ht="12.75" x14ac:dyDescent="0.2">
      <c r="A181" s="836" t="s">
        <v>571</v>
      </c>
    </row>
    <row r="182" spans="1:4" ht="12.75" x14ac:dyDescent="0.2">
      <c r="A182" s="836" t="s">
        <v>572</v>
      </c>
    </row>
    <row r="183" spans="1:4" ht="12.75" x14ac:dyDescent="0.2">
      <c r="A183" s="836" t="s">
        <v>573</v>
      </c>
    </row>
    <row r="184" spans="1:4" ht="12.75" x14ac:dyDescent="0.2">
      <c r="A184" s="836" t="s">
        <v>574</v>
      </c>
    </row>
    <row r="185" spans="1:4" ht="12.75" customHeight="1" x14ac:dyDescent="0.2">
      <c r="A185" s="865" t="s">
        <v>575</v>
      </c>
    </row>
    <row r="186" spans="1:4" ht="12.75" customHeight="1" x14ac:dyDescent="0.2">
      <c r="A186" s="865" t="s">
        <v>576</v>
      </c>
    </row>
    <row r="187" spans="1:4" ht="12.75" x14ac:dyDescent="0.2">
      <c r="A187" s="865" t="s">
        <v>681</v>
      </c>
    </row>
  </sheetData>
  <mergeCells count="5">
    <mergeCell ref="A180:D180"/>
    <mergeCell ref="A1:J1"/>
    <mergeCell ref="B42:K42"/>
    <mergeCell ref="B45:K45"/>
    <mergeCell ref="B96:K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1"/>
  <sheetViews>
    <sheetView workbookViewId="0">
      <pane xSplit="1" ySplit="2" topLeftCell="AE3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2"/>
  <cols>
    <col min="1" max="1" width="50.28515625" style="200" customWidth="1"/>
    <col min="2" max="7" width="8.85546875" style="200" customWidth="1"/>
    <col min="8" max="20" width="9" style="200" customWidth="1"/>
    <col min="21" max="21" width="11.42578125" style="44" customWidth="1"/>
    <col min="22" max="26" width="8.5703125" style="44" customWidth="1"/>
    <col min="27" max="27" width="8.42578125" style="44" customWidth="1"/>
    <col min="28" max="28" width="9.85546875" style="44" customWidth="1"/>
    <col min="29" max="29" width="8.85546875" style="44" customWidth="1"/>
    <col min="30" max="30" width="10.140625" style="45" customWidth="1"/>
    <col min="31" max="31" width="9.7109375" style="45" customWidth="1"/>
    <col min="32" max="32" width="10.7109375" style="45" customWidth="1"/>
    <col min="33" max="33" width="8.42578125" style="46" customWidth="1"/>
    <col min="34" max="34" width="13.140625" style="7" customWidth="1"/>
    <col min="35" max="256" width="9.140625" style="7"/>
    <col min="257" max="257" width="50.28515625" style="7" customWidth="1"/>
    <col min="258" max="263" width="8.85546875" style="7" customWidth="1"/>
    <col min="264" max="276" width="9" style="7" customWidth="1"/>
    <col min="277" max="277" width="11.42578125" style="7" customWidth="1"/>
    <col min="278" max="282" width="8.5703125" style="7" customWidth="1"/>
    <col min="283" max="283" width="8.42578125" style="7" customWidth="1"/>
    <col min="284" max="284" width="9.85546875" style="7" customWidth="1"/>
    <col min="285" max="285" width="8.85546875" style="7" customWidth="1"/>
    <col min="286" max="286" width="10.140625" style="7" customWidth="1"/>
    <col min="287" max="287" width="9.7109375" style="7" customWidth="1"/>
    <col min="288" max="288" width="10.7109375" style="7" customWidth="1"/>
    <col min="289" max="289" width="8.42578125" style="7" customWidth="1"/>
    <col min="290" max="290" width="10.28515625" style="7" customWidth="1"/>
    <col min="291" max="512" width="9.140625" style="7"/>
    <col min="513" max="513" width="50.28515625" style="7" customWidth="1"/>
    <col min="514" max="519" width="8.85546875" style="7" customWidth="1"/>
    <col min="520" max="532" width="9" style="7" customWidth="1"/>
    <col min="533" max="533" width="11.42578125" style="7" customWidth="1"/>
    <col min="534" max="538" width="8.5703125" style="7" customWidth="1"/>
    <col min="539" max="539" width="8.42578125" style="7" customWidth="1"/>
    <col min="540" max="540" width="9.85546875" style="7" customWidth="1"/>
    <col min="541" max="541" width="8.85546875" style="7" customWidth="1"/>
    <col min="542" max="542" width="10.140625" style="7" customWidth="1"/>
    <col min="543" max="543" width="9.7109375" style="7" customWidth="1"/>
    <col min="544" max="544" width="10.7109375" style="7" customWidth="1"/>
    <col min="545" max="545" width="8.42578125" style="7" customWidth="1"/>
    <col min="546" max="546" width="10.28515625" style="7" customWidth="1"/>
    <col min="547" max="768" width="9.140625" style="7"/>
    <col min="769" max="769" width="50.28515625" style="7" customWidth="1"/>
    <col min="770" max="775" width="8.85546875" style="7" customWidth="1"/>
    <col min="776" max="788" width="9" style="7" customWidth="1"/>
    <col min="789" max="789" width="11.42578125" style="7" customWidth="1"/>
    <col min="790" max="794" width="8.5703125" style="7" customWidth="1"/>
    <col min="795" max="795" width="8.42578125" style="7" customWidth="1"/>
    <col min="796" max="796" width="9.85546875" style="7" customWidth="1"/>
    <col min="797" max="797" width="8.85546875" style="7" customWidth="1"/>
    <col min="798" max="798" width="10.140625" style="7" customWidth="1"/>
    <col min="799" max="799" width="9.7109375" style="7" customWidth="1"/>
    <col min="800" max="800" width="10.7109375" style="7" customWidth="1"/>
    <col min="801" max="801" width="8.42578125" style="7" customWidth="1"/>
    <col min="802" max="802" width="10.28515625" style="7" customWidth="1"/>
    <col min="803" max="1024" width="9.140625" style="7"/>
    <col min="1025" max="1025" width="50.28515625" style="7" customWidth="1"/>
    <col min="1026" max="1031" width="8.85546875" style="7" customWidth="1"/>
    <col min="1032" max="1044" width="9" style="7" customWidth="1"/>
    <col min="1045" max="1045" width="11.42578125" style="7" customWidth="1"/>
    <col min="1046" max="1050" width="8.5703125" style="7" customWidth="1"/>
    <col min="1051" max="1051" width="8.42578125" style="7" customWidth="1"/>
    <col min="1052" max="1052" width="9.85546875" style="7" customWidth="1"/>
    <col min="1053" max="1053" width="8.85546875" style="7" customWidth="1"/>
    <col min="1054" max="1054" width="10.140625" style="7" customWidth="1"/>
    <col min="1055" max="1055" width="9.7109375" style="7" customWidth="1"/>
    <col min="1056" max="1056" width="10.7109375" style="7" customWidth="1"/>
    <col min="1057" max="1057" width="8.42578125" style="7" customWidth="1"/>
    <col min="1058" max="1058" width="10.28515625" style="7" customWidth="1"/>
    <col min="1059" max="1280" width="9.140625" style="7"/>
    <col min="1281" max="1281" width="50.28515625" style="7" customWidth="1"/>
    <col min="1282" max="1287" width="8.85546875" style="7" customWidth="1"/>
    <col min="1288" max="1300" width="9" style="7" customWidth="1"/>
    <col min="1301" max="1301" width="11.42578125" style="7" customWidth="1"/>
    <col min="1302" max="1306" width="8.5703125" style="7" customWidth="1"/>
    <col min="1307" max="1307" width="8.42578125" style="7" customWidth="1"/>
    <col min="1308" max="1308" width="9.85546875" style="7" customWidth="1"/>
    <col min="1309" max="1309" width="8.85546875" style="7" customWidth="1"/>
    <col min="1310" max="1310" width="10.140625" style="7" customWidth="1"/>
    <col min="1311" max="1311" width="9.7109375" style="7" customWidth="1"/>
    <col min="1312" max="1312" width="10.7109375" style="7" customWidth="1"/>
    <col min="1313" max="1313" width="8.42578125" style="7" customWidth="1"/>
    <col min="1314" max="1314" width="10.28515625" style="7" customWidth="1"/>
    <col min="1315" max="1536" width="9.140625" style="7"/>
    <col min="1537" max="1537" width="50.28515625" style="7" customWidth="1"/>
    <col min="1538" max="1543" width="8.85546875" style="7" customWidth="1"/>
    <col min="1544" max="1556" width="9" style="7" customWidth="1"/>
    <col min="1557" max="1557" width="11.42578125" style="7" customWidth="1"/>
    <col min="1558" max="1562" width="8.5703125" style="7" customWidth="1"/>
    <col min="1563" max="1563" width="8.42578125" style="7" customWidth="1"/>
    <col min="1564" max="1564" width="9.85546875" style="7" customWidth="1"/>
    <col min="1565" max="1565" width="8.85546875" style="7" customWidth="1"/>
    <col min="1566" max="1566" width="10.140625" style="7" customWidth="1"/>
    <col min="1567" max="1567" width="9.7109375" style="7" customWidth="1"/>
    <col min="1568" max="1568" width="10.7109375" style="7" customWidth="1"/>
    <col min="1569" max="1569" width="8.42578125" style="7" customWidth="1"/>
    <col min="1570" max="1570" width="10.28515625" style="7" customWidth="1"/>
    <col min="1571" max="1792" width="9.140625" style="7"/>
    <col min="1793" max="1793" width="50.28515625" style="7" customWidth="1"/>
    <col min="1794" max="1799" width="8.85546875" style="7" customWidth="1"/>
    <col min="1800" max="1812" width="9" style="7" customWidth="1"/>
    <col min="1813" max="1813" width="11.42578125" style="7" customWidth="1"/>
    <col min="1814" max="1818" width="8.5703125" style="7" customWidth="1"/>
    <col min="1819" max="1819" width="8.42578125" style="7" customWidth="1"/>
    <col min="1820" max="1820" width="9.85546875" style="7" customWidth="1"/>
    <col min="1821" max="1821" width="8.85546875" style="7" customWidth="1"/>
    <col min="1822" max="1822" width="10.140625" style="7" customWidth="1"/>
    <col min="1823" max="1823" width="9.7109375" style="7" customWidth="1"/>
    <col min="1824" max="1824" width="10.7109375" style="7" customWidth="1"/>
    <col min="1825" max="1825" width="8.42578125" style="7" customWidth="1"/>
    <col min="1826" max="1826" width="10.28515625" style="7" customWidth="1"/>
    <col min="1827" max="2048" width="9.140625" style="7"/>
    <col min="2049" max="2049" width="50.28515625" style="7" customWidth="1"/>
    <col min="2050" max="2055" width="8.85546875" style="7" customWidth="1"/>
    <col min="2056" max="2068" width="9" style="7" customWidth="1"/>
    <col min="2069" max="2069" width="11.42578125" style="7" customWidth="1"/>
    <col min="2070" max="2074" width="8.5703125" style="7" customWidth="1"/>
    <col min="2075" max="2075" width="8.42578125" style="7" customWidth="1"/>
    <col min="2076" max="2076" width="9.85546875" style="7" customWidth="1"/>
    <col min="2077" max="2077" width="8.85546875" style="7" customWidth="1"/>
    <col min="2078" max="2078" width="10.140625" style="7" customWidth="1"/>
    <col min="2079" max="2079" width="9.7109375" style="7" customWidth="1"/>
    <col min="2080" max="2080" width="10.7109375" style="7" customWidth="1"/>
    <col min="2081" max="2081" width="8.42578125" style="7" customWidth="1"/>
    <col min="2082" max="2082" width="10.28515625" style="7" customWidth="1"/>
    <col min="2083" max="2304" width="9.140625" style="7"/>
    <col min="2305" max="2305" width="50.28515625" style="7" customWidth="1"/>
    <col min="2306" max="2311" width="8.85546875" style="7" customWidth="1"/>
    <col min="2312" max="2324" width="9" style="7" customWidth="1"/>
    <col min="2325" max="2325" width="11.42578125" style="7" customWidth="1"/>
    <col min="2326" max="2330" width="8.5703125" style="7" customWidth="1"/>
    <col min="2331" max="2331" width="8.42578125" style="7" customWidth="1"/>
    <col min="2332" max="2332" width="9.85546875" style="7" customWidth="1"/>
    <col min="2333" max="2333" width="8.85546875" style="7" customWidth="1"/>
    <col min="2334" max="2334" width="10.140625" style="7" customWidth="1"/>
    <col min="2335" max="2335" width="9.7109375" style="7" customWidth="1"/>
    <col min="2336" max="2336" width="10.7109375" style="7" customWidth="1"/>
    <col min="2337" max="2337" width="8.42578125" style="7" customWidth="1"/>
    <col min="2338" max="2338" width="10.28515625" style="7" customWidth="1"/>
    <col min="2339" max="2560" width="9.140625" style="7"/>
    <col min="2561" max="2561" width="50.28515625" style="7" customWidth="1"/>
    <col min="2562" max="2567" width="8.85546875" style="7" customWidth="1"/>
    <col min="2568" max="2580" width="9" style="7" customWidth="1"/>
    <col min="2581" max="2581" width="11.42578125" style="7" customWidth="1"/>
    <col min="2582" max="2586" width="8.5703125" style="7" customWidth="1"/>
    <col min="2587" max="2587" width="8.42578125" style="7" customWidth="1"/>
    <col min="2588" max="2588" width="9.85546875" style="7" customWidth="1"/>
    <col min="2589" max="2589" width="8.85546875" style="7" customWidth="1"/>
    <col min="2590" max="2590" width="10.140625" style="7" customWidth="1"/>
    <col min="2591" max="2591" width="9.7109375" style="7" customWidth="1"/>
    <col min="2592" max="2592" width="10.7109375" style="7" customWidth="1"/>
    <col min="2593" max="2593" width="8.42578125" style="7" customWidth="1"/>
    <col min="2594" max="2594" width="10.28515625" style="7" customWidth="1"/>
    <col min="2595" max="2816" width="9.140625" style="7"/>
    <col min="2817" max="2817" width="50.28515625" style="7" customWidth="1"/>
    <col min="2818" max="2823" width="8.85546875" style="7" customWidth="1"/>
    <col min="2824" max="2836" width="9" style="7" customWidth="1"/>
    <col min="2837" max="2837" width="11.42578125" style="7" customWidth="1"/>
    <col min="2838" max="2842" width="8.5703125" style="7" customWidth="1"/>
    <col min="2843" max="2843" width="8.42578125" style="7" customWidth="1"/>
    <col min="2844" max="2844" width="9.85546875" style="7" customWidth="1"/>
    <col min="2845" max="2845" width="8.85546875" style="7" customWidth="1"/>
    <col min="2846" max="2846" width="10.140625" style="7" customWidth="1"/>
    <col min="2847" max="2847" width="9.7109375" style="7" customWidth="1"/>
    <col min="2848" max="2848" width="10.7109375" style="7" customWidth="1"/>
    <col min="2849" max="2849" width="8.42578125" style="7" customWidth="1"/>
    <col min="2850" max="2850" width="10.28515625" style="7" customWidth="1"/>
    <col min="2851" max="3072" width="9.140625" style="7"/>
    <col min="3073" max="3073" width="50.28515625" style="7" customWidth="1"/>
    <col min="3074" max="3079" width="8.85546875" style="7" customWidth="1"/>
    <col min="3080" max="3092" width="9" style="7" customWidth="1"/>
    <col min="3093" max="3093" width="11.42578125" style="7" customWidth="1"/>
    <col min="3094" max="3098" width="8.5703125" style="7" customWidth="1"/>
    <col min="3099" max="3099" width="8.42578125" style="7" customWidth="1"/>
    <col min="3100" max="3100" width="9.85546875" style="7" customWidth="1"/>
    <col min="3101" max="3101" width="8.85546875" style="7" customWidth="1"/>
    <col min="3102" max="3102" width="10.140625" style="7" customWidth="1"/>
    <col min="3103" max="3103" width="9.7109375" style="7" customWidth="1"/>
    <col min="3104" max="3104" width="10.7109375" style="7" customWidth="1"/>
    <col min="3105" max="3105" width="8.42578125" style="7" customWidth="1"/>
    <col min="3106" max="3106" width="10.28515625" style="7" customWidth="1"/>
    <col min="3107" max="3328" width="9.140625" style="7"/>
    <col min="3329" max="3329" width="50.28515625" style="7" customWidth="1"/>
    <col min="3330" max="3335" width="8.85546875" style="7" customWidth="1"/>
    <col min="3336" max="3348" width="9" style="7" customWidth="1"/>
    <col min="3349" max="3349" width="11.42578125" style="7" customWidth="1"/>
    <col min="3350" max="3354" width="8.5703125" style="7" customWidth="1"/>
    <col min="3355" max="3355" width="8.42578125" style="7" customWidth="1"/>
    <col min="3356" max="3356" width="9.85546875" style="7" customWidth="1"/>
    <col min="3357" max="3357" width="8.85546875" style="7" customWidth="1"/>
    <col min="3358" max="3358" width="10.140625" style="7" customWidth="1"/>
    <col min="3359" max="3359" width="9.7109375" style="7" customWidth="1"/>
    <col min="3360" max="3360" width="10.7109375" style="7" customWidth="1"/>
    <col min="3361" max="3361" width="8.42578125" style="7" customWidth="1"/>
    <col min="3362" max="3362" width="10.28515625" style="7" customWidth="1"/>
    <col min="3363" max="3584" width="9.140625" style="7"/>
    <col min="3585" max="3585" width="50.28515625" style="7" customWidth="1"/>
    <col min="3586" max="3591" width="8.85546875" style="7" customWidth="1"/>
    <col min="3592" max="3604" width="9" style="7" customWidth="1"/>
    <col min="3605" max="3605" width="11.42578125" style="7" customWidth="1"/>
    <col min="3606" max="3610" width="8.5703125" style="7" customWidth="1"/>
    <col min="3611" max="3611" width="8.42578125" style="7" customWidth="1"/>
    <col min="3612" max="3612" width="9.85546875" style="7" customWidth="1"/>
    <col min="3613" max="3613" width="8.85546875" style="7" customWidth="1"/>
    <col min="3614" max="3614" width="10.140625" style="7" customWidth="1"/>
    <col min="3615" max="3615" width="9.7109375" style="7" customWidth="1"/>
    <col min="3616" max="3616" width="10.7109375" style="7" customWidth="1"/>
    <col min="3617" max="3617" width="8.42578125" style="7" customWidth="1"/>
    <col min="3618" max="3618" width="10.28515625" style="7" customWidth="1"/>
    <col min="3619" max="3840" width="9.140625" style="7"/>
    <col min="3841" max="3841" width="50.28515625" style="7" customWidth="1"/>
    <col min="3842" max="3847" width="8.85546875" style="7" customWidth="1"/>
    <col min="3848" max="3860" width="9" style="7" customWidth="1"/>
    <col min="3861" max="3861" width="11.42578125" style="7" customWidth="1"/>
    <col min="3862" max="3866" width="8.5703125" style="7" customWidth="1"/>
    <col min="3867" max="3867" width="8.42578125" style="7" customWidth="1"/>
    <col min="3868" max="3868" width="9.85546875" style="7" customWidth="1"/>
    <col min="3869" max="3869" width="8.85546875" style="7" customWidth="1"/>
    <col min="3870" max="3870" width="10.140625" style="7" customWidth="1"/>
    <col min="3871" max="3871" width="9.7109375" style="7" customWidth="1"/>
    <col min="3872" max="3872" width="10.7109375" style="7" customWidth="1"/>
    <col min="3873" max="3873" width="8.42578125" style="7" customWidth="1"/>
    <col min="3874" max="3874" width="10.28515625" style="7" customWidth="1"/>
    <col min="3875" max="4096" width="9.140625" style="7"/>
    <col min="4097" max="4097" width="50.28515625" style="7" customWidth="1"/>
    <col min="4098" max="4103" width="8.85546875" style="7" customWidth="1"/>
    <col min="4104" max="4116" width="9" style="7" customWidth="1"/>
    <col min="4117" max="4117" width="11.42578125" style="7" customWidth="1"/>
    <col min="4118" max="4122" width="8.5703125" style="7" customWidth="1"/>
    <col min="4123" max="4123" width="8.42578125" style="7" customWidth="1"/>
    <col min="4124" max="4124" width="9.85546875" style="7" customWidth="1"/>
    <col min="4125" max="4125" width="8.85546875" style="7" customWidth="1"/>
    <col min="4126" max="4126" width="10.140625" style="7" customWidth="1"/>
    <col min="4127" max="4127" width="9.7109375" style="7" customWidth="1"/>
    <col min="4128" max="4128" width="10.7109375" style="7" customWidth="1"/>
    <col min="4129" max="4129" width="8.42578125" style="7" customWidth="1"/>
    <col min="4130" max="4130" width="10.28515625" style="7" customWidth="1"/>
    <col min="4131" max="4352" width="9.140625" style="7"/>
    <col min="4353" max="4353" width="50.28515625" style="7" customWidth="1"/>
    <col min="4354" max="4359" width="8.85546875" style="7" customWidth="1"/>
    <col min="4360" max="4372" width="9" style="7" customWidth="1"/>
    <col min="4373" max="4373" width="11.42578125" style="7" customWidth="1"/>
    <col min="4374" max="4378" width="8.5703125" style="7" customWidth="1"/>
    <col min="4379" max="4379" width="8.42578125" style="7" customWidth="1"/>
    <col min="4380" max="4380" width="9.85546875" style="7" customWidth="1"/>
    <col min="4381" max="4381" width="8.85546875" style="7" customWidth="1"/>
    <col min="4382" max="4382" width="10.140625" style="7" customWidth="1"/>
    <col min="4383" max="4383" width="9.7109375" style="7" customWidth="1"/>
    <col min="4384" max="4384" width="10.7109375" style="7" customWidth="1"/>
    <col min="4385" max="4385" width="8.42578125" style="7" customWidth="1"/>
    <col min="4386" max="4386" width="10.28515625" style="7" customWidth="1"/>
    <col min="4387" max="4608" width="9.140625" style="7"/>
    <col min="4609" max="4609" width="50.28515625" style="7" customWidth="1"/>
    <col min="4610" max="4615" width="8.85546875" style="7" customWidth="1"/>
    <col min="4616" max="4628" width="9" style="7" customWidth="1"/>
    <col min="4629" max="4629" width="11.42578125" style="7" customWidth="1"/>
    <col min="4630" max="4634" width="8.5703125" style="7" customWidth="1"/>
    <col min="4635" max="4635" width="8.42578125" style="7" customWidth="1"/>
    <col min="4636" max="4636" width="9.85546875" style="7" customWidth="1"/>
    <col min="4637" max="4637" width="8.85546875" style="7" customWidth="1"/>
    <col min="4638" max="4638" width="10.140625" style="7" customWidth="1"/>
    <col min="4639" max="4639" width="9.7109375" style="7" customWidth="1"/>
    <col min="4640" max="4640" width="10.7109375" style="7" customWidth="1"/>
    <col min="4641" max="4641" width="8.42578125" style="7" customWidth="1"/>
    <col min="4642" max="4642" width="10.28515625" style="7" customWidth="1"/>
    <col min="4643" max="4864" width="9.140625" style="7"/>
    <col min="4865" max="4865" width="50.28515625" style="7" customWidth="1"/>
    <col min="4866" max="4871" width="8.85546875" style="7" customWidth="1"/>
    <col min="4872" max="4884" width="9" style="7" customWidth="1"/>
    <col min="4885" max="4885" width="11.42578125" style="7" customWidth="1"/>
    <col min="4886" max="4890" width="8.5703125" style="7" customWidth="1"/>
    <col min="4891" max="4891" width="8.42578125" style="7" customWidth="1"/>
    <col min="4892" max="4892" width="9.85546875" style="7" customWidth="1"/>
    <col min="4893" max="4893" width="8.85546875" style="7" customWidth="1"/>
    <col min="4894" max="4894" width="10.140625" style="7" customWidth="1"/>
    <col min="4895" max="4895" width="9.7109375" style="7" customWidth="1"/>
    <col min="4896" max="4896" width="10.7109375" style="7" customWidth="1"/>
    <col min="4897" max="4897" width="8.42578125" style="7" customWidth="1"/>
    <col min="4898" max="4898" width="10.28515625" style="7" customWidth="1"/>
    <col min="4899" max="5120" width="9.140625" style="7"/>
    <col min="5121" max="5121" width="50.28515625" style="7" customWidth="1"/>
    <col min="5122" max="5127" width="8.85546875" style="7" customWidth="1"/>
    <col min="5128" max="5140" width="9" style="7" customWidth="1"/>
    <col min="5141" max="5141" width="11.42578125" style="7" customWidth="1"/>
    <col min="5142" max="5146" width="8.5703125" style="7" customWidth="1"/>
    <col min="5147" max="5147" width="8.42578125" style="7" customWidth="1"/>
    <col min="5148" max="5148" width="9.85546875" style="7" customWidth="1"/>
    <col min="5149" max="5149" width="8.85546875" style="7" customWidth="1"/>
    <col min="5150" max="5150" width="10.140625" style="7" customWidth="1"/>
    <col min="5151" max="5151" width="9.7109375" style="7" customWidth="1"/>
    <col min="5152" max="5152" width="10.7109375" style="7" customWidth="1"/>
    <col min="5153" max="5153" width="8.42578125" style="7" customWidth="1"/>
    <col min="5154" max="5154" width="10.28515625" style="7" customWidth="1"/>
    <col min="5155" max="5376" width="9.140625" style="7"/>
    <col min="5377" max="5377" width="50.28515625" style="7" customWidth="1"/>
    <col min="5378" max="5383" width="8.85546875" style="7" customWidth="1"/>
    <col min="5384" max="5396" width="9" style="7" customWidth="1"/>
    <col min="5397" max="5397" width="11.42578125" style="7" customWidth="1"/>
    <col min="5398" max="5402" width="8.5703125" style="7" customWidth="1"/>
    <col min="5403" max="5403" width="8.42578125" style="7" customWidth="1"/>
    <col min="5404" max="5404" width="9.85546875" style="7" customWidth="1"/>
    <col min="5405" max="5405" width="8.85546875" style="7" customWidth="1"/>
    <col min="5406" max="5406" width="10.140625" style="7" customWidth="1"/>
    <col min="5407" max="5407" width="9.7109375" style="7" customWidth="1"/>
    <col min="5408" max="5408" width="10.7109375" style="7" customWidth="1"/>
    <col min="5409" max="5409" width="8.42578125" style="7" customWidth="1"/>
    <col min="5410" max="5410" width="10.28515625" style="7" customWidth="1"/>
    <col min="5411" max="5632" width="9.140625" style="7"/>
    <col min="5633" max="5633" width="50.28515625" style="7" customWidth="1"/>
    <col min="5634" max="5639" width="8.85546875" style="7" customWidth="1"/>
    <col min="5640" max="5652" width="9" style="7" customWidth="1"/>
    <col min="5653" max="5653" width="11.42578125" style="7" customWidth="1"/>
    <col min="5654" max="5658" width="8.5703125" style="7" customWidth="1"/>
    <col min="5659" max="5659" width="8.42578125" style="7" customWidth="1"/>
    <col min="5660" max="5660" width="9.85546875" style="7" customWidth="1"/>
    <col min="5661" max="5661" width="8.85546875" style="7" customWidth="1"/>
    <col min="5662" max="5662" width="10.140625" style="7" customWidth="1"/>
    <col min="5663" max="5663" width="9.7109375" style="7" customWidth="1"/>
    <col min="5664" max="5664" width="10.7109375" style="7" customWidth="1"/>
    <col min="5665" max="5665" width="8.42578125" style="7" customWidth="1"/>
    <col min="5666" max="5666" width="10.28515625" style="7" customWidth="1"/>
    <col min="5667" max="5888" width="9.140625" style="7"/>
    <col min="5889" max="5889" width="50.28515625" style="7" customWidth="1"/>
    <col min="5890" max="5895" width="8.85546875" style="7" customWidth="1"/>
    <col min="5896" max="5908" width="9" style="7" customWidth="1"/>
    <col min="5909" max="5909" width="11.42578125" style="7" customWidth="1"/>
    <col min="5910" max="5914" width="8.5703125" style="7" customWidth="1"/>
    <col min="5915" max="5915" width="8.42578125" style="7" customWidth="1"/>
    <col min="5916" max="5916" width="9.85546875" style="7" customWidth="1"/>
    <col min="5917" max="5917" width="8.85546875" style="7" customWidth="1"/>
    <col min="5918" max="5918" width="10.140625" style="7" customWidth="1"/>
    <col min="5919" max="5919" width="9.7109375" style="7" customWidth="1"/>
    <col min="5920" max="5920" width="10.7109375" style="7" customWidth="1"/>
    <col min="5921" max="5921" width="8.42578125" style="7" customWidth="1"/>
    <col min="5922" max="5922" width="10.28515625" style="7" customWidth="1"/>
    <col min="5923" max="6144" width="9.140625" style="7"/>
    <col min="6145" max="6145" width="50.28515625" style="7" customWidth="1"/>
    <col min="6146" max="6151" width="8.85546875" style="7" customWidth="1"/>
    <col min="6152" max="6164" width="9" style="7" customWidth="1"/>
    <col min="6165" max="6165" width="11.42578125" style="7" customWidth="1"/>
    <col min="6166" max="6170" width="8.5703125" style="7" customWidth="1"/>
    <col min="6171" max="6171" width="8.42578125" style="7" customWidth="1"/>
    <col min="6172" max="6172" width="9.85546875" style="7" customWidth="1"/>
    <col min="6173" max="6173" width="8.85546875" style="7" customWidth="1"/>
    <col min="6174" max="6174" width="10.140625" style="7" customWidth="1"/>
    <col min="6175" max="6175" width="9.7109375" style="7" customWidth="1"/>
    <col min="6176" max="6176" width="10.7109375" style="7" customWidth="1"/>
    <col min="6177" max="6177" width="8.42578125" style="7" customWidth="1"/>
    <col min="6178" max="6178" width="10.28515625" style="7" customWidth="1"/>
    <col min="6179" max="6400" width="9.140625" style="7"/>
    <col min="6401" max="6401" width="50.28515625" style="7" customWidth="1"/>
    <col min="6402" max="6407" width="8.85546875" style="7" customWidth="1"/>
    <col min="6408" max="6420" width="9" style="7" customWidth="1"/>
    <col min="6421" max="6421" width="11.42578125" style="7" customWidth="1"/>
    <col min="6422" max="6426" width="8.5703125" style="7" customWidth="1"/>
    <col min="6427" max="6427" width="8.42578125" style="7" customWidth="1"/>
    <col min="6428" max="6428" width="9.85546875" style="7" customWidth="1"/>
    <col min="6429" max="6429" width="8.85546875" style="7" customWidth="1"/>
    <col min="6430" max="6430" width="10.140625" style="7" customWidth="1"/>
    <col min="6431" max="6431" width="9.7109375" style="7" customWidth="1"/>
    <col min="6432" max="6432" width="10.7109375" style="7" customWidth="1"/>
    <col min="6433" max="6433" width="8.42578125" style="7" customWidth="1"/>
    <col min="6434" max="6434" width="10.28515625" style="7" customWidth="1"/>
    <col min="6435" max="6656" width="9.140625" style="7"/>
    <col min="6657" max="6657" width="50.28515625" style="7" customWidth="1"/>
    <col min="6658" max="6663" width="8.85546875" style="7" customWidth="1"/>
    <col min="6664" max="6676" width="9" style="7" customWidth="1"/>
    <col min="6677" max="6677" width="11.42578125" style="7" customWidth="1"/>
    <col min="6678" max="6682" width="8.5703125" style="7" customWidth="1"/>
    <col min="6683" max="6683" width="8.42578125" style="7" customWidth="1"/>
    <col min="6684" max="6684" width="9.85546875" style="7" customWidth="1"/>
    <col min="6685" max="6685" width="8.85546875" style="7" customWidth="1"/>
    <col min="6686" max="6686" width="10.140625" style="7" customWidth="1"/>
    <col min="6687" max="6687" width="9.7109375" style="7" customWidth="1"/>
    <col min="6688" max="6688" width="10.7109375" style="7" customWidth="1"/>
    <col min="6689" max="6689" width="8.42578125" style="7" customWidth="1"/>
    <col min="6690" max="6690" width="10.28515625" style="7" customWidth="1"/>
    <col min="6691" max="6912" width="9.140625" style="7"/>
    <col min="6913" max="6913" width="50.28515625" style="7" customWidth="1"/>
    <col min="6914" max="6919" width="8.85546875" style="7" customWidth="1"/>
    <col min="6920" max="6932" width="9" style="7" customWidth="1"/>
    <col min="6933" max="6933" width="11.42578125" style="7" customWidth="1"/>
    <col min="6934" max="6938" width="8.5703125" style="7" customWidth="1"/>
    <col min="6939" max="6939" width="8.42578125" style="7" customWidth="1"/>
    <col min="6940" max="6940" width="9.85546875" style="7" customWidth="1"/>
    <col min="6941" max="6941" width="8.85546875" style="7" customWidth="1"/>
    <col min="6942" max="6942" width="10.140625" style="7" customWidth="1"/>
    <col min="6943" max="6943" width="9.7109375" style="7" customWidth="1"/>
    <col min="6944" max="6944" width="10.7109375" style="7" customWidth="1"/>
    <col min="6945" max="6945" width="8.42578125" style="7" customWidth="1"/>
    <col min="6946" max="6946" width="10.28515625" style="7" customWidth="1"/>
    <col min="6947" max="7168" width="9.140625" style="7"/>
    <col min="7169" max="7169" width="50.28515625" style="7" customWidth="1"/>
    <col min="7170" max="7175" width="8.85546875" style="7" customWidth="1"/>
    <col min="7176" max="7188" width="9" style="7" customWidth="1"/>
    <col min="7189" max="7189" width="11.42578125" style="7" customWidth="1"/>
    <col min="7190" max="7194" width="8.5703125" style="7" customWidth="1"/>
    <col min="7195" max="7195" width="8.42578125" style="7" customWidth="1"/>
    <col min="7196" max="7196" width="9.85546875" style="7" customWidth="1"/>
    <col min="7197" max="7197" width="8.85546875" style="7" customWidth="1"/>
    <col min="7198" max="7198" width="10.140625" style="7" customWidth="1"/>
    <col min="7199" max="7199" width="9.7109375" style="7" customWidth="1"/>
    <col min="7200" max="7200" width="10.7109375" style="7" customWidth="1"/>
    <col min="7201" max="7201" width="8.42578125" style="7" customWidth="1"/>
    <col min="7202" max="7202" width="10.28515625" style="7" customWidth="1"/>
    <col min="7203" max="7424" width="9.140625" style="7"/>
    <col min="7425" max="7425" width="50.28515625" style="7" customWidth="1"/>
    <col min="7426" max="7431" width="8.85546875" style="7" customWidth="1"/>
    <col min="7432" max="7444" width="9" style="7" customWidth="1"/>
    <col min="7445" max="7445" width="11.42578125" style="7" customWidth="1"/>
    <col min="7446" max="7450" width="8.5703125" style="7" customWidth="1"/>
    <col min="7451" max="7451" width="8.42578125" style="7" customWidth="1"/>
    <col min="7452" max="7452" width="9.85546875" style="7" customWidth="1"/>
    <col min="7453" max="7453" width="8.85546875" style="7" customWidth="1"/>
    <col min="7454" max="7454" width="10.140625" style="7" customWidth="1"/>
    <col min="7455" max="7455" width="9.7109375" style="7" customWidth="1"/>
    <col min="7456" max="7456" width="10.7109375" style="7" customWidth="1"/>
    <col min="7457" max="7457" width="8.42578125" style="7" customWidth="1"/>
    <col min="7458" max="7458" width="10.28515625" style="7" customWidth="1"/>
    <col min="7459" max="7680" width="9.140625" style="7"/>
    <col min="7681" max="7681" width="50.28515625" style="7" customWidth="1"/>
    <col min="7682" max="7687" width="8.85546875" style="7" customWidth="1"/>
    <col min="7688" max="7700" width="9" style="7" customWidth="1"/>
    <col min="7701" max="7701" width="11.42578125" style="7" customWidth="1"/>
    <col min="7702" max="7706" width="8.5703125" style="7" customWidth="1"/>
    <col min="7707" max="7707" width="8.42578125" style="7" customWidth="1"/>
    <col min="7708" max="7708" width="9.85546875" style="7" customWidth="1"/>
    <col min="7709" max="7709" width="8.85546875" style="7" customWidth="1"/>
    <col min="7710" max="7710" width="10.140625" style="7" customWidth="1"/>
    <col min="7711" max="7711" width="9.7109375" style="7" customWidth="1"/>
    <col min="7712" max="7712" width="10.7109375" style="7" customWidth="1"/>
    <col min="7713" max="7713" width="8.42578125" style="7" customWidth="1"/>
    <col min="7714" max="7714" width="10.28515625" style="7" customWidth="1"/>
    <col min="7715" max="7936" width="9.140625" style="7"/>
    <col min="7937" max="7937" width="50.28515625" style="7" customWidth="1"/>
    <col min="7938" max="7943" width="8.85546875" style="7" customWidth="1"/>
    <col min="7944" max="7956" width="9" style="7" customWidth="1"/>
    <col min="7957" max="7957" width="11.42578125" style="7" customWidth="1"/>
    <col min="7958" max="7962" width="8.5703125" style="7" customWidth="1"/>
    <col min="7963" max="7963" width="8.42578125" style="7" customWidth="1"/>
    <col min="7964" max="7964" width="9.85546875" style="7" customWidth="1"/>
    <col min="7965" max="7965" width="8.85546875" style="7" customWidth="1"/>
    <col min="7966" max="7966" width="10.140625" style="7" customWidth="1"/>
    <col min="7967" max="7967" width="9.7109375" style="7" customWidth="1"/>
    <col min="7968" max="7968" width="10.7109375" style="7" customWidth="1"/>
    <col min="7969" max="7969" width="8.42578125" style="7" customWidth="1"/>
    <col min="7970" max="7970" width="10.28515625" style="7" customWidth="1"/>
    <col min="7971" max="8192" width="9.140625" style="7"/>
    <col min="8193" max="8193" width="50.28515625" style="7" customWidth="1"/>
    <col min="8194" max="8199" width="8.85546875" style="7" customWidth="1"/>
    <col min="8200" max="8212" width="9" style="7" customWidth="1"/>
    <col min="8213" max="8213" width="11.42578125" style="7" customWidth="1"/>
    <col min="8214" max="8218" width="8.5703125" style="7" customWidth="1"/>
    <col min="8219" max="8219" width="8.42578125" style="7" customWidth="1"/>
    <col min="8220" max="8220" width="9.85546875" style="7" customWidth="1"/>
    <col min="8221" max="8221" width="8.85546875" style="7" customWidth="1"/>
    <col min="8222" max="8222" width="10.140625" style="7" customWidth="1"/>
    <col min="8223" max="8223" width="9.7109375" style="7" customWidth="1"/>
    <col min="8224" max="8224" width="10.7109375" style="7" customWidth="1"/>
    <col min="8225" max="8225" width="8.42578125" style="7" customWidth="1"/>
    <col min="8226" max="8226" width="10.28515625" style="7" customWidth="1"/>
    <col min="8227" max="8448" width="9.140625" style="7"/>
    <col min="8449" max="8449" width="50.28515625" style="7" customWidth="1"/>
    <col min="8450" max="8455" width="8.85546875" style="7" customWidth="1"/>
    <col min="8456" max="8468" width="9" style="7" customWidth="1"/>
    <col min="8469" max="8469" width="11.42578125" style="7" customWidth="1"/>
    <col min="8470" max="8474" width="8.5703125" style="7" customWidth="1"/>
    <col min="8475" max="8475" width="8.42578125" style="7" customWidth="1"/>
    <col min="8476" max="8476" width="9.85546875" style="7" customWidth="1"/>
    <col min="8477" max="8477" width="8.85546875" style="7" customWidth="1"/>
    <col min="8478" max="8478" width="10.140625" style="7" customWidth="1"/>
    <col min="8479" max="8479" width="9.7109375" style="7" customWidth="1"/>
    <col min="8480" max="8480" width="10.7109375" style="7" customWidth="1"/>
    <col min="8481" max="8481" width="8.42578125" style="7" customWidth="1"/>
    <col min="8482" max="8482" width="10.28515625" style="7" customWidth="1"/>
    <col min="8483" max="8704" width="9.140625" style="7"/>
    <col min="8705" max="8705" width="50.28515625" style="7" customWidth="1"/>
    <col min="8706" max="8711" width="8.85546875" style="7" customWidth="1"/>
    <col min="8712" max="8724" width="9" style="7" customWidth="1"/>
    <col min="8725" max="8725" width="11.42578125" style="7" customWidth="1"/>
    <col min="8726" max="8730" width="8.5703125" style="7" customWidth="1"/>
    <col min="8731" max="8731" width="8.42578125" style="7" customWidth="1"/>
    <col min="8732" max="8732" width="9.85546875" style="7" customWidth="1"/>
    <col min="8733" max="8733" width="8.85546875" style="7" customWidth="1"/>
    <col min="8734" max="8734" width="10.140625" style="7" customWidth="1"/>
    <col min="8735" max="8735" width="9.7109375" style="7" customWidth="1"/>
    <col min="8736" max="8736" width="10.7109375" style="7" customWidth="1"/>
    <col min="8737" max="8737" width="8.42578125" style="7" customWidth="1"/>
    <col min="8738" max="8738" width="10.28515625" style="7" customWidth="1"/>
    <col min="8739" max="8960" width="9.140625" style="7"/>
    <col min="8961" max="8961" width="50.28515625" style="7" customWidth="1"/>
    <col min="8962" max="8967" width="8.85546875" style="7" customWidth="1"/>
    <col min="8968" max="8980" width="9" style="7" customWidth="1"/>
    <col min="8981" max="8981" width="11.42578125" style="7" customWidth="1"/>
    <col min="8982" max="8986" width="8.5703125" style="7" customWidth="1"/>
    <col min="8987" max="8987" width="8.42578125" style="7" customWidth="1"/>
    <col min="8988" max="8988" width="9.85546875" style="7" customWidth="1"/>
    <col min="8989" max="8989" width="8.85546875" style="7" customWidth="1"/>
    <col min="8990" max="8990" width="10.140625" style="7" customWidth="1"/>
    <col min="8991" max="8991" width="9.7109375" style="7" customWidth="1"/>
    <col min="8992" max="8992" width="10.7109375" style="7" customWidth="1"/>
    <col min="8993" max="8993" width="8.42578125" style="7" customWidth="1"/>
    <col min="8994" max="8994" width="10.28515625" style="7" customWidth="1"/>
    <col min="8995" max="9216" width="9.140625" style="7"/>
    <col min="9217" max="9217" width="50.28515625" style="7" customWidth="1"/>
    <col min="9218" max="9223" width="8.85546875" style="7" customWidth="1"/>
    <col min="9224" max="9236" width="9" style="7" customWidth="1"/>
    <col min="9237" max="9237" width="11.42578125" style="7" customWidth="1"/>
    <col min="9238" max="9242" width="8.5703125" style="7" customWidth="1"/>
    <col min="9243" max="9243" width="8.42578125" style="7" customWidth="1"/>
    <col min="9244" max="9244" width="9.85546875" style="7" customWidth="1"/>
    <col min="9245" max="9245" width="8.85546875" style="7" customWidth="1"/>
    <col min="9246" max="9246" width="10.140625" style="7" customWidth="1"/>
    <col min="9247" max="9247" width="9.7109375" style="7" customWidth="1"/>
    <col min="9248" max="9248" width="10.7109375" style="7" customWidth="1"/>
    <col min="9249" max="9249" width="8.42578125" style="7" customWidth="1"/>
    <col min="9250" max="9250" width="10.28515625" style="7" customWidth="1"/>
    <col min="9251" max="9472" width="9.140625" style="7"/>
    <col min="9473" max="9473" width="50.28515625" style="7" customWidth="1"/>
    <col min="9474" max="9479" width="8.85546875" style="7" customWidth="1"/>
    <col min="9480" max="9492" width="9" style="7" customWidth="1"/>
    <col min="9493" max="9493" width="11.42578125" style="7" customWidth="1"/>
    <col min="9494" max="9498" width="8.5703125" style="7" customWidth="1"/>
    <col min="9499" max="9499" width="8.42578125" style="7" customWidth="1"/>
    <col min="9500" max="9500" width="9.85546875" style="7" customWidth="1"/>
    <col min="9501" max="9501" width="8.85546875" style="7" customWidth="1"/>
    <col min="9502" max="9502" width="10.140625" style="7" customWidth="1"/>
    <col min="9503" max="9503" width="9.7109375" style="7" customWidth="1"/>
    <col min="9504" max="9504" width="10.7109375" style="7" customWidth="1"/>
    <col min="9505" max="9505" width="8.42578125" style="7" customWidth="1"/>
    <col min="9506" max="9506" width="10.28515625" style="7" customWidth="1"/>
    <col min="9507" max="9728" width="9.140625" style="7"/>
    <col min="9729" max="9729" width="50.28515625" style="7" customWidth="1"/>
    <col min="9730" max="9735" width="8.85546875" style="7" customWidth="1"/>
    <col min="9736" max="9748" width="9" style="7" customWidth="1"/>
    <col min="9749" max="9749" width="11.42578125" style="7" customWidth="1"/>
    <col min="9750" max="9754" width="8.5703125" style="7" customWidth="1"/>
    <col min="9755" max="9755" width="8.42578125" style="7" customWidth="1"/>
    <col min="9756" max="9756" width="9.85546875" style="7" customWidth="1"/>
    <col min="9757" max="9757" width="8.85546875" style="7" customWidth="1"/>
    <col min="9758" max="9758" width="10.140625" style="7" customWidth="1"/>
    <col min="9759" max="9759" width="9.7109375" style="7" customWidth="1"/>
    <col min="9760" max="9760" width="10.7109375" style="7" customWidth="1"/>
    <col min="9761" max="9761" width="8.42578125" style="7" customWidth="1"/>
    <col min="9762" max="9762" width="10.28515625" style="7" customWidth="1"/>
    <col min="9763" max="9984" width="9.140625" style="7"/>
    <col min="9985" max="9985" width="50.28515625" style="7" customWidth="1"/>
    <col min="9986" max="9991" width="8.85546875" style="7" customWidth="1"/>
    <col min="9992" max="10004" width="9" style="7" customWidth="1"/>
    <col min="10005" max="10005" width="11.42578125" style="7" customWidth="1"/>
    <col min="10006" max="10010" width="8.5703125" style="7" customWidth="1"/>
    <col min="10011" max="10011" width="8.42578125" style="7" customWidth="1"/>
    <col min="10012" max="10012" width="9.85546875" style="7" customWidth="1"/>
    <col min="10013" max="10013" width="8.85546875" style="7" customWidth="1"/>
    <col min="10014" max="10014" width="10.140625" style="7" customWidth="1"/>
    <col min="10015" max="10015" width="9.7109375" style="7" customWidth="1"/>
    <col min="10016" max="10016" width="10.7109375" style="7" customWidth="1"/>
    <col min="10017" max="10017" width="8.42578125" style="7" customWidth="1"/>
    <col min="10018" max="10018" width="10.28515625" style="7" customWidth="1"/>
    <col min="10019" max="10240" width="9.140625" style="7"/>
    <col min="10241" max="10241" width="50.28515625" style="7" customWidth="1"/>
    <col min="10242" max="10247" width="8.85546875" style="7" customWidth="1"/>
    <col min="10248" max="10260" width="9" style="7" customWidth="1"/>
    <col min="10261" max="10261" width="11.42578125" style="7" customWidth="1"/>
    <col min="10262" max="10266" width="8.5703125" style="7" customWidth="1"/>
    <col min="10267" max="10267" width="8.42578125" style="7" customWidth="1"/>
    <col min="10268" max="10268" width="9.85546875" style="7" customWidth="1"/>
    <col min="10269" max="10269" width="8.85546875" style="7" customWidth="1"/>
    <col min="10270" max="10270" width="10.140625" style="7" customWidth="1"/>
    <col min="10271" max="10271" width="9.7109375" style="7" customWidth="1"/>
    <col min="10272" max="10272" width="10.7109375" style="7" customWidth="1"/>
    <col min="10273" max="10273" width="8.42578125" style="7" customWidth="1"/>
    <col min="10274" max="10274" width="10.28515625" style="7" customWidth="1"/>
    <col min="10275" max="10496" width="9.140625" style="7"/>
    <col min="10497" max="10497" width="50.28515625" style="7" customWidth="1"/>
    <col min="10498" max="10503" width="8.85546875" style="7" customWidth="1"/>
    <col min="10504" max="10516" width="9" style="7" customWidth="1"/>
    <col min="10517" max="10517" width="11.42578125" style="7" customWidth="1"/>
    <col min="10518" max="10522" width="8.5703125" style="7" customWidth="1"/>
    <col min="10523" max="10523" width="8.42578125" style="7" customWidth="1"/>
    <col min="10524" max="10524" width="9.85546875" style="7" customWidth="1"/>
    <col min="10525" max="10525" width="8.85546875" style="7" customWidth="1"/>
    <col min="10526" max="10526" width="10.140625" style="7" customWidth="1"/>
    <col min="10527" max="10527" width="9.7109375" style="7" customWidth="1"/>
    <col min="10528" max="10528" width="10.7109375" style="7" customWidth="1"/>
    <col min="10529" max="10529" width="8.42578125" style="7" customWidth="1"/>
    <col min="10530" max="10530" width="10.28515625" style="7" customWidth="1"/>
    <col min="10531" max="10752" width="9.140625" style="7"/>
    <col min="10753" max="10753" width="50.28515625" style="7" customWidth="1"/>
    <col min="10754" max="10759" width="8.85546875" style="7" customWidth="1"/>
    <col min="10760" max="10772" width="9" style="7" customWidth="1"/>
    <col min="10773" max="10773" width="11.42578125" style="7" customWidth="1"/>
    <col min="10774" max="10778" width="8.5703125" style="7" customWidth="1"/>
    <col min="10779" max="10779" width="8.42578125" style="7" customWidth="1"/>
    <col min="10780" max="10780" width="9.85546875" style="7" customWidth="1"/>
    <col min="10781" max="10781" width="8.85546875" style="7" customWidth="1"/>
    <col min="10782" max="10782" width="10.140625" style="7" customWidth="1"/>
    <col min="10783" max="10783" width="9.7109375" style="7" customWidth="1"/>
    <col min="10784" max="10784" width="10.7109375" style="7" customWidth="1"/>
    <col min="10785" max="10785" width="8.42578125" style="7" customWidth="1"/>
    <col min="10786" max="10786" width="10.28515625" style="7" customWidth="1"/>
    <col min="10787" max="11008" width="9.140625" style="7"/>
    <col min="11009" max="11009" width="50.28515625" style="7" customWidth="1"/>
    <col min="11010" max="11015" width="8.85546875" style="7" customWidth="1"/>
    <col min="11016" max="11028" width="9" style="7" customWidth="1"/>
    <col min="11029" max="11029" width="11.42578125" style="7" customWidth="1"/>
    <col min="11030" max="11034" width="8.5703125" style="7" customWidth="1"/>
    <col min="11035" max="11035" width="8.42578125" style="7" customWidth="1"/>
    <col min="11036" max="11036" width="9.85546875" style="7" customWidth="1"/>
    <col min="11037" max="11037" width="8.85546875" style="7" customWidth="1"/>
    <col min="11038" max="11038" width="10.140625" style="7" customWidth="1"/>
    <col min="11039" max="11039" width="9.7109375" style="7" customWidth="1"/>
    <col min="11040" max="11040" width="10.7109375" style="7" customWidth="1"/>
    <col min="11041" max="11041" width="8.42578125" style="7" customWidth="1"/>
    <col min="11042" max="11042" width="10.28515625" style="7" customWidth="1"/>
    <col min="11043" max="11264" width="9.140625" style="7"/>
    <col min="11265" max="11265" width="50.28515625" style="7" customWidth="1"/>
    <col min="11266" max="11271" width="8.85546875" style="7" customWidth="1"/>
    <col min="11272" max="11284" width="9" style="7" customWidth="1"/>
    <col min="11285" max="11285" width="11.42578125" style="7" customWidth="1"/>
    <col min="11286" max="11290" width="8.5703125" style="7" customWidth="1"/>
    <col min="11291" max="11291" width="8.42578125" style="7" customWidth="1"/>
    <col min="11292" max="11292" width="9.85546875" style="7" customWidth="1"/>
    <col min="11293" max="11293" width="8.85546875" style="7" customWidth="1"/>
    <col min="11294" max="11294" width="10.140625" style="7" customWidth="1"/>
    <col min="11295" max="11295" width="9.7109375" style="7" customWidth="1"/>
    <col min="11296" max="11296" width="10.7109375" style="7" customWidth="1"/>
    <col min="11297" max="11297" width="8.42578125" style="7" customWidth="1"/>
    <col min="11298" max="11298" width="10.28515625" style="7" customWidth="1"/>
    <col min="11299" max="11520" width="9.140625" style="7"/>
    <col min="11521" max="11521" width="50.28515625" style="7" customWidth="1"/>
    <col min="11522" max="11527" width="8.85546875" style="7" customWidth="1"/>
    <col min="11528" max="11540" width="9" style="7" customWidth="1"/>
    <col min="11541" max="11541" width="11.42578125" style="7" customWidth="1"/>
    <col min="11542" max="11546" width="8.5703125" style="7" customWidth="1"/>
    <col min="11547" max="11547" width="8.42578125" style="7" customWidth="1"/>
    <col min="11548" max="11548" width="9.85546875" style="7" customWidth="1"/>
    <col min="11549" max="11549" width="8.85546875" style="7" customWidth="1"/>
    <col min="11550" max="11550" width="10.140625" style="7" customWidth="1"/>
    <col min="11551" max="11551" width="9.7109375" style="7" customWidth="1"/>
    <col min="11552" max="11552" width="10.7109375" style="7" customWidth="1"/>
    <col min="11553" max="11553" width="8.42578125" style="7" customWidth="1"/>
    <col min="11554" max="11554" width="10.28515625" style="7" customWidth="1"/>
    <col min="11555" max="11776" width="9.140625" style="7"/>
    <col min="11777" max="11777" width="50.28515625" style="7" customWidth="1"/>
    <col min="11778" max="11783" width="8.85546875" style="7" customWidth="1"/>
    <col min="11784" max="11796" width="9" style="7" customWidth="1"/>
    <col min="11797" max="11797" width="11.42578125" style="7" customWidth="1"/>
    <col min="11798" max="11802" width="8.5703125" style="7" customWidth="1"/>
    <col min="11803" max="11803" width="8.42578125" style="7" customWidth="1"/>
    <col min="11804" max="11804" width="9.85546875" style="7" customWidth="1"/>
    <col min="11805" max="11805" width="8.85546875" style="7" customWidth="1"/>
    <col min="11806" max="11806" width="10.140625" style="7" customWidth="1"/>
    <col min="11807" max="11807" width="9.7109375" style="7" customWidth="1"/>
    <col min="11808" max="11808" width="10.7109375" style="7" customWidth="1"/>
    <col min="11809" max="11809" width="8.42578125" style="7" customWidth="1"/>
    <col min="11810" max="11810" width="10.28515625" style="7" customWidth="1"/>
    <col min="11811" max="12032" width="9.140625" style="7"/>
    <col min="12033" max="12033" width="50.28515625" style="7" customWidth="1"/>
    <col min="12034" max="12039" width="8.85546875" style="7" customWidth="1"/>
    <col min="12040" max="12052" width="9" style="7" customWidth="1"/>
    <col min="12053" max="12053" width="11.42578125" style="7" customWidth="1"/>
    <col min="12054" max="12058" width="8.5703125" style="7" customWidth="1"/>
    <col min="12059" max="12059" width="8.42578125" style="7" customWidth="1"/>
    <col min="12060" max="12060" width="9.85546875" style="7" customWidth="1"/>
    <col min="12061" max="12061" width="8.85546875" style="7" customWidth="1"/>
    <col min="12062" max="12062" width="10.140625" style="7" customWidth="1"/>
    <col min="12063" max="12063" width="9.7109375" style="7" customWidth="1"/>
    <col min="12064" max="12064" width="10.7109375" style="7" customWidth="1"/>
    <col min="12065" max="12065" width="8.42578125" style="7" customWidth="1"/>
    <col min="12066" max="12066" width="10.28515625" style="7" customWidth="1"/>
    <col min="12067" max="12288" width="9.140625" style="7"/>
    <col min="12289" max="12289" width="50.28515625" style="7" customWidth="1"/>
    <col min="12290" max="12295" width="8.85546875" style="7" customWidth="1"/>
    <col min="12296" max="12308" width="9" style="7" customWidth="1"/>
    <col min="12309" max="12309" width="11.42578125" style="7" customWidth="1"/>
    <col min="12310" max="12314" width="8.5703125" style="7" customWidth="1"/>
    <col min="12315" max="12315" width="8.42578125" style="7" customWidth="1"/>
    <col min="12316" max="12316" width="9.85546875" style="7" customWidth="1"/>
    <col min="12317" max="12317" width="8.85546875" style="7" customWidth="1"/>
    <col min="12318" max="12318" width="10.140625" style="7" customWidth="1"/>
    <col min="12319" max="12319" width="9.7109375" style="7" customWidth="1"/>
    <col min="12320" max="12320" width="10.7109375" style="7" customWidth="1"/>
    <col min="12321" max="12321" width="8.42578125" style="7" customWidth="1"/>
    <col min="12322" max="12322" width="10.28515625" style="7" customWidth="1"/>
    <col min="12323" max="12544" width="9.140625" style="7"/>
    <col min="12545" max="12545" width="50.28515625" style="7" customWidth="1"/>
    <col min="12546" max="12551" width="8.85546875" style="7" customWidth="1"/>
    <col min="12552" max="12564" width="9" style="7" customWidth="1"/>
    <col min="12565" max="12565" width="11.42578125" style="7" customWidth="1"/>
    <col min="12566" max="12570" width="8.5703125" style="7" customWidth="1"/>
    <col min="12571" max="12571" width="8.42578125" style="7" customWidth="1"/>
    <col min="12572" max="12572" width="9.85546875" style="7" customWidth="1"/>
    <col min="12573" max="12573" width="8.85546875" style="7" customWidth="1"/>
    <col min="12574" max="12574" width="10.140625" style="7" customWidth="1"/>
    <col min="12575" max="12575" width="9.7109375" style="7" customWidth="1"/>
    <col min="12576" max="12576" width="10.7109375" style="7" customWidth="1"/>
    <col min="12577" max="12577" width="8.42578125" style="7" customWidth="1"/>
    <col min="12578" max="12578" width="10.28515625" style="7" customWidth="1"/>
    <col min="12579" max="12800" width="9.140625" style="7"/>
    <col min="12801" max="12801" width="50.28515625" style="7" customWidth="1"/>
    <col min="12802" max="12807" width="8.85546875" style="7" customWidth="1"/>
    <col min="12808" max="12820" width="9" style="7" customWidth="1"/>
    <col min="12821" max="12821" width="11.42578125" style="7" customWidth="1"/>
    <col min="12822" max="12826" width="8.5703125" style="7" customWidth="1"/>
    <col min="12827" max="12827" width="8.42578125" style="7" customWidth="1"/>
    <col min="12828" max="12828" width="9.85546875" style="7" customWidth="1"/>
    <col min="12829" max="12829" width="8.85546875" style="7" customWidth="1"/>
    <col min="12830" max="12830" width="10.140625" style="7" customWidth="1"/>
    <col min="12831" max="12831" width="9.7109375" style="7" customWidth="1"/>
    <col min="12832" max="12832" width="10.7109375" style="7" customWidth="1"/>
    <col min="12833" max="12833" width="8.42578125" style="7" customWidth="1"/>
    <col min="12834" max="12834" width="10.28515625" style="7" customWidth="1"/>
    <col min="12835" max="13056" width="9.140625" style="7"/>
    <col min="13057" max="13057" width="50.28515625" style="7" customWidth="1"/>
    <col min="13058" max="13063" width="8.85546875" style="7" customWidth="1"/>
    <col min="13064" max="13076" width="9" style="7" customWidth="1"/>
    <col min="13077" max="13077" width="11.42578125" style="7" customWidth="1"/>
    <col min="13078" max="13082" width="8.5703125" style="7" customWidth="1"/>
    <col min="13083" max="13083" width="8.42578125" style="7" customWidth="1"/>
    <col min="13084" max="13084" width="9.85546875" style="7" customWidth="1"/>
    <col min="13085" max="13085" width="8.85546875" style="7" customWidth="1"/>
    <col min="13086" max="13086" width="10.140625" style="7" customWidth="1"/>
    <col min="13087" max="13087" width="9.7109375" style="7" customWidth="1"/>
    <col min="13088" max="13088" width="10.7109375" style="7" customWidth="1"/>
    <col min="13089" max="13089" width="8.42578125" style="7" customWidth="1"/>
    <col min="13090" max="13090" width="10.28515625" style="7" customWidth="1"/>
    <col min="13091" max="13312" width="9.140625" style="7"/>
    <col min="13313" max="13313" width="50.28515625" style="7" customWidth="1"/>
    <col min="13314" max="13319" width="8.85546875" style="7" customWidth="1"/>
    <col min="13320" max="13332" width="9" style="7" customWidth="1"/>
    <col min="13333" max="13333" width="11.42578125" style="7" customWidth="1"/>
    <col min="13334" max="13338" width="8.5703125" style="7" customWidth="1"/>
    <col min="13339" max="13339" width="8.42578125" style="7" customWidth="1"/>
    <col min="13340" max="13340" width="9.85546875" style="7" customWidth="1"/>
    <col min="13341" max="13341" width="8.85546875" style="7" customWidth="1"/>
    <col min="13342" max="13342" width="10.140625" style="7" customWidth="1"/>
    <col min="13343" max="13343" width="9.7109375" style="7" customWidth="1"/>
    <col min="13344" max="13344" width="10.7109375" style="7" customWidth="1"/>
    <col min="13345" max="13345" width="8.42578125" style="7" customWidth="1"/>
    <col min="13346" max="13346" width="10.28515625" style="7" customWidth="1"/>
    <col min="13347" max="13568" width="9.140625" style="7"/>
    <col min="13569" max="13569" width="50.28515625" style="7" customWidth="1"/>
    <col min="13570" max="13575" width="8.85546875" style="7" customWidth="1"/>
    <col min="13576" max="13588" width="9" style="7" customWidth="1"/>
    <col min="13589" max="13589" width="11.42578125" style="7" customWidth="1"/>
    <col min="13590" max="13594" width="8.5703125" style="7" customWidth="1"/>
    <col min="13595" max="13595" width="8.42578125" style="7" customWidth="1"/>
    <col min="13596" max="13596" width="9.85546875" style="7" customWidth="1"/>
    <col min="13597" max="13597" width="8.85546875" style="7" customWidth="1"/>
    <col min="13598" max="13598" width="10.140625" style="7" customWidth="1"/>
    <col min="13599" max="13599" width="9.7109375" style="7" customWidth="1"/>
    <col min="13600" max="13600" width="10.7109375" style="7" customWidth="1"/>
    <col min="13601" max="13601" width="8.42578125" style="7" customWidth="1"/>
    <col min="13602" max="13602" width="10.28515625" style="7" customWidth="1"/>
    <col min="13603" max="13824" width="9.140625" style="7"/>
    <col min="13825" max="13825" width="50.28515625" style="7" customWidth="1"/>
    <col min="13826" max="13831" width="8.85546875" style="7" customWidth="1"/>
    <col min="13832" max="13844" width="9" style="7" customWidth="1"/>
    <col min="13845" max="13845" width="11.42578125" style="7" customWidth="1"/>
    <col min="13846" max="13850" width="8.5703125" style="7" customWidth="1"/>
    <col min="13851" max="13851" width="8.42578125" style="7" customWidth="1"/>
    <col min="13852" max="13852" width="9.85546875" style="7" customWidth="1"/>
    <col min="13853" max="13853" width="8.85546875" style="7" customWidth="1"/>
    <col min="13854" max="13854" width="10.140625" style="7" customWidth="1"/>
    <col min="13855" max="13855" width="9.7109375" style="7" customWidth="1"/>
    <col min="13856" max="13856" width="10.7109375" style="7" customWidth="1"/>
    <col min="13857" max="13857" width="8.42578125" style="7" customWidth="1"/>
    <col min="13858" max="13858" width="10.28515625" style="7" customWidth="1"/>
    <col min="13859" max="14080" width="9.140625" style="7"/>
    <col min="14081" max="14081" width="50.28515625" style="7" customWidth="1"/>
    <col min="14082" max="14087" width="8.85546875" style="7" customWidth="1"/>
    <col min="14088" max="14100" width="9" style="7" customWidth="1"/>
    <col min="14101" max="14101" width="11.42578125" style="7" customWidth="1"/>
    <col min="14102" max="14106" width="8.5703125" style="7" customWidth="1"/>
    <col min="14107" max="14107" width="8.42578125" style="7" customWidth="1"/>
    <col min="14108" max="14108" width="9.85546875" style="7" customWidth="1"/>
    <col min="14109" max="14109" width="8.85546875" style="7" customWidth="1"/>
    <col min="14110" max="14110" width="10.140625" style="7" customWidth="1"/>
    <col min="14111" max="14111" width="9.7109375" style="7" customWidth="1"/>
    <col min="14112" max="14112" width="10.7109375" style="7" customWidth="1"/>
    <col min="14113" max="14113" width="8.42578125" style="7" customWidth="1"/>
    <col min="14114" max="14114" width="10.28515625" style="7" customWidth="1"/>
    <col min="14115" max="14336" width="9.140625" style="7"/>
    <col min="14337" max="14337" width="50.28515625" style="7" customWidth="1"/>
    <col min="14338" max="14343" width="8.85546875" style="7" customWidth="1"/>
    <col min="14344" max="14356" width="9" style="7" customWidth="1"/>
    <col min="14357" max="14357" width="11.42578125" style="7" customWidth="1"/>
    <col min="14358" max="14362" width="8.5703125" style="7" customWidth="1"/>
    <col min="14363" max="14363" width="8.42578125" style="7" customWidth="1"/>
    <col min="14364" max="14364" width="9.85546875" style="7" customWidth="1"/>
    <col min="14365" max="14365" width="8.85546875" style="7" customWidth="1"/>
    <col min="14366" max="14366" width="10.140625" style="7" customWidth="1"/>
    <col min="14367" max="14367" width="9.7109375" style="7" customWidth="1"/>
    <col min="14368" max="14368" width="10.7109375" style="7" customWidth="1"/>
    <col min="14369" max="14369" width="8.42578125" style="7" customWidth="1"/>
    <col min="14370" max="14370" width="10.28515625" style="7" customWidth="1"/>
    <col min="14371" max="14592" width="9.140625" style="7"/>
    <col min="14593" max="14593" width="50.28515625" style="7" customWidth="1"/>
    <col min="14594" max="14599" width="8.85546875" style="7" customWidth="1"/>
    <col min="14600" max="14612" width="9" style="7" customWidth="1"/>
    <col min="14613" max="14613" width="11.42578125" style="7" customWidth="1"/>
    <col min="14614" max="14618" width="8.5703125" style="7" customWidth="1"/>
    <col min="14619" max="14619" width="8.42578125" style="7" customWidth="1"/>
    <col min="14620" max="14620" width="9.85546875" style="7" customWidth="1"/>
    <col min="14621" max="14621" width="8.85546875" style="7" customWidth="1"/>
    <col min="14622" max="14622" width="10.140625" style="7" customWidth="1"/>
    <col min="14623" max="14623" width="9.7109375" style="7" customWidth="1"/>
    <col min="14624" max="14624" width="10.7109375" style="7" customWidth="1"/>
    <col min="14625" max="14625" width="8.42578125" style="7" customWidth="1"/>
    <col min="14626" max="14626" width="10.28515625" style="7" customWidth="1"/>
    <col min="14627" max="14848" width="9.140625" style="7"/>
    <col min="14849" max="14849" width="50.28515625" style="7" customWidth="1"/>
    <col min="14850" max="14855" width="8.85546875" style="7" customWidth="1"/>
    <col min="14856" max="14868" width="9" style="7" customWidth="1"/>
    <col min="14869" max="14869" width="11.42578125" style="7" customWidth="1"/>
    <col min="14870" max="14874" width="8.5703125" style="7" customWidth="1"/>
    <col min="14875" max="14875" width="8.42578125" style="7" customWidth="1"/>
    <col min="14876" max="14876" width="9.85546875" style="7" customWidth="1"/>
    <col min="14877" max="14877" width="8.85546875" style="7" customWidth="1"/>
    <col min="14878" max="14878" width="10.140625" style="7" customWidth="1"/>
    <col min="14879" max="14879" width="9.7109375" style="7" customWidth="1"/>
    <col min="14880" max="14880" width="10.7109375" style="7" customWidth="1"/>
    <col min="14881" max="14881" width="8.42578125" style="7" customWidth="1"/>
    <col min="14882" max="14882" width="10.28515625" style="7" customWidth="1"/>
    <col min="14883" max="15104" width="9.140625" style="7"/>
    <col min="15105" max="15105" width="50.28515625" style="7" customWidth="1"/>
    <col min="15106" max="15111" width="8.85546875" style="7" customWidth="1"/>
    <col min="15112" max="15124" width="9" style="7" customWidth="1"/>
    <col min="15125" max="15125" width="11.42578125" style="7" customWidth="1"/>
    <col min="15126" max="15130" width="8.5703125" style="7" customWidth="1"/>
    <col min="15131" max="15131" width="8.42578125" style="7" customWidth="1"/>
    <col min="15132" max="15132" width="9.85546875" style="7" customWidth="1"/>
    <col min="15133" max="15133" width="8.85546875" style="7" customWidth="1"/>
    <col min="15134" max="15134" width="10.140625" style="7" customWidth="1"/>
    <col min="15135" max="15135" width="9.7109375" style="7" customWidth="1"/>
    <col min="15136" max="15136" width="10.7109375" style="7" customWidth="1"/>
    <col min="15137" max="15137" width="8.42578125" style="7" customWidth="1"/>
    <col min="15138" max="15138" width="10.28515625" style="7" customWidth="1"/>
    <col min="15139" max="15360" width="9.140625" style="7"/>
    <col min="15361" max="15361" width="50.28515625" style="7" customWidth="1"/>
    <col min="15362" max="15367" width="8.85546875" style="7" customWidth="1"/>
    <col min="15368" max="15380" width="9" style="7" customWidth="1"/>
    <col min="15381" max="15381" width="11.42578125" style="7" customWidth="1"/>
    <col min="15382" max="15386" width="8.5703125" style="7" customWidth="1"/>
    <col min="15387" max="15387" width="8.42578125" style="7" customWidth="1"/>
    <col min="15388" max="15388" width="9.85546875" style="7" customWidth="1"/>
    <col min="15389" max="15389" width="8.85546875" style="7" customWidth="1"/>
    <col min="15390" max="15390" width="10.140625" style="7" customWidth="1"/>
    <col min="15391" max="15391" width="9.7109375" style="7" customWidth="1"/>
    <col min="15392" max="15392" width="10.7109375" style="7" customWidth="1"/>
    <col min="15393" max="15393" width="8.42578125" style="7" customWidth="1"/>
    <col min="15394" max="15394" width="10.28515625" style="7" customWidth="1"/>
    <col min="15395" max="15616" width="9.140625" style="7"/>
    <col min="15617" max="15617" width="50.28515625" style="7" customWidth="1"/>
    <col min="15618" max="15623" width="8.85546875" style="7" customWidth="1"/>
    <col min="15624" max="15636" width="9" style="7" customWidth="1"/>
    <col min="15637" max="15637" width="11.42578125" style="7" customWidth="1"/>
    <col min="15638" max="15642" width="8.5703125" style="7" customWidth="1"/>
    <col min="15643" max="15643" width="8.42578125" style="7" customWidth="1"/>
    <col min="15644" max="15644" width="9.85546875" style="7" customWidth="1"/>
    <col min="15645" max="15645" width="8.85546875" style="7" customWidth="1"/>
    <col min="15646" max="15646" width="10.140625" style="7" customWidth="1"/>
    <col min="15647" max="15647" width="9.7109375" style="7" customWidth="1"/>
    <col min="15648" max="15648" width="10.7109375" style="7" customWidth="1"/>
    <col min="15649" max="15649" width="8.42578125" style="7" customWidth="1"/>
    <col min="15650" max="15650" width="10.28515625" style="7" customWidth="1"/>
    <col min="15651" max="15872" width="9.140625" style="7"/>
    <col min="15873" max="15873" width="50.28515625" style="7" customWidth="1"/>
    <col min="15874" max="15879" width="8.85546875" style="7" customWidth="1"/>
    <col min="15880" max="15892" width="9" style="7" customWidth="1"/>
    <col min="15893" max="15893" width="11.42578125" style="7" customWidth="1"/>
    <col min="15894" max="15898" width="8.5703125" style="7" customWidth="1"/>
    <col min="15899" max="15899" width="8.42578125" style="7" customWidth="1"/>
    <col min="15900" max="15900" width="9.85546875" style="7" customWidth="1"/>
    <col min="15901" max="15901" width="8.85546875" style="7" customWidth="1"/>
    <col min="15902" max="15902" width="10.140625" style="7" customWidth="1"/>
    <col min="15903" max="15903" width="9.7109375" style="7" customWidth="1"/>
    <col min="15904" max="15904" width="10.7109375" style="7" customWidth="1"/>
    <col min="15905" max="15905" width="8.42578125" style="7" customWidth="1"/>
    <col min="15906" max="15906" width="10.28515625" style="7" customWidth="1"/>
    <col min="15907" max="16128" width="9.140625" style="7"/>
    <col min="16129" max="16129" width="50.28515625" style="7" customWidth="1"/>
    <col min="16130" max="16135" width="8.85546875" style="7" customWidth="1"/>
    <col min="16136" max="16148" width="9" style="7" customWidth="1"/>
    <col min="16149" max="16149" width="11.42578125" style="7" customWidth="1"/>
    <col min="16150" max="16154" width="8.5703125" style="7" customWidth="1"/>
    <col min="16155" max="16155" width="8.42578125" style="7" customWidth="1"/>
    <col min="16156" max="16156" width="9.85546875" style="7" customWidth="1"/>
    <col min="16157" max="16157" width="8.85546875" style="7" customWidth="1"/>
    <col min="16158" max="16158" width="10.140625" style="7" customWidth="1"/>
    <col min="16159" max="16159" width="9.7109375" style="7" customWidth="1"/>
    <col min="16160" max="16160" width="10.7109375" style="7" customWidth="1"/>
    <col min="16161" max="16161" width="8.42578125" style="7" customWidth="1"/>
    <col min="16162" max="16162" width="10.28515625" style="7" customWidth="1"/>
    <col min="16163" max="16384" width="9.140625" style="7"/>
  </cols>
  <sheetData>
    <row r="1" spans="1:34" s="4" customFormat="1" ht="15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</row>
    <row r="2" spans="1:34" ht="24" x14ac:dyDescent="0.2">
      <c r="A2" s="920"/>
      <c r="B2" s="920">
        <v>1991</v>
      </c>
      <c r="C2" s="920">
        <v>1992</v>
      </c>
      <c r="D2" s="920">
        <v>1993</v>
      </c>
      <c r="E2" s="920">
        <v>1994</v>
      </c>
      <c r="F2" s="920">
        <v>1995</v>
      </c>
      <c r="G2" s="920">
        <v>1996</v>
      </c>
      <c r="H2" s="920">
        <v>1997</v>
      </c>
      <c r="I2" s="920">
        <v>1998</v>
      </c>
      <c r="J2" s="920">
        <v>1999</v>
      </c>
      <c r="K2" s="920">
        <v>2000</v>
      </c>
      <c r="L2" s="920">
        <v>2001</v>
      </c>
      <c r="M2" s="920">
        <v>2002</v>
      </c>
      <c r="N2" s="920">
        <v>2003</v>
      </c>
      <c r="O2" s="920">
        <v>2004</v>
      </c>
      <c r="P2" s="920">
        <v>2005</v>
      </c>
      <c r="Q2" s="920">
        <v>2006</v>
      </c>
      <c r="R2" s="920">
        <v>2007</v>
      </c>
      <c r="S2" s="920">
        <v>2008</v>
      </c>
      <c r="T2" s="920">
        <v>2009</v>
      </c>
      <c r="U2" s="920">
        <v>2010</v>
      </c>
      <c r="V2" s="920">
        <v>2011</v>
      </c>
      <c r="W2" s="920">
        <v>2012</v>
      </c>
      <c r="X2" s="920">
        <v>2013</v>
      </c>
      <c r="Y2" s="920">
        <v>2014</v>
      </c>
      <c r="Z2" s="920">
        <v>2015</v>
      </c>
      <c r="AA2" s="920">
        <v>2016</v>
      </c>
      <c r="AB2" s="920">
        <v>2017</v>
      </c>
      <c r="AC2" s="920">
        <v>2018</v>
      </c>
      <c r="AD2" s="920">
        <v>2019</v>
      </c>
      <c r="AE2" s="920">
        <v>2020</v>
      </c>
      <c r="AF2" s="920">
        <v>2021</v>
      </c>
      <c r="AG2" s="921">
        <v>2022</v>
      </c>
      <c r="AH2" s="922" t="s">
        <v>680</v>
      </c>
    </row>
    <row r="3" spans="1:34" x14ac:dyDescent="0.2">
      <c r="A3" s="5" t="s">
        <v>1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8"/>
      <c r="Z3" s="918"/>
      <c r="AA3" s="918"/>
      <c r="AB3" s="918"/>
      <c r="AC3" s="918"/>
      <c r="AD3" s="918"/>
      <c r="AE3" s="918"/>
      <c r="AF3" s="918"/>
      <c r="AG3" s="919"/>
      <c r="AH3" s="6"/>
    </row>
    <row r="4" spans="1:34" x14ac:dyDescent="0.2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  <c r="AB4" s="9"/>
      <c r="AC4" s="9"/>
      <c r="AD4" s="10"/>
      <c r="AE4" s="10"/>
      <c r="AF4" s="9"/>
      <c r="AG4" s="11"/>
      <c r="AH4" s="12"/>
    </row>
    <row r="5" spans="1:34" x14ac:dyDescent="0.2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5">
        <v>9.3000000000000007</v>
      </c>
      <c r="L5" s="15">
        <v>9.3000000000000007</v>
      </c>
      <c r="M5" s="15">
        <v>9.5</v>
      </c>
      <c r="N5" s="15">
        <v>9.9</v>
      </c>
      <c r="O5" s="15">
        <v>9.9</v>
      </c>
      <c r="P5" s="15">
        <v>10.199999999999999</v>
      </c>
      <c r="Q5" s="15">
        <v>10.4</v>
      </c>
      <c r="R5" s="15">
        <v>10.6</v>
      </c>
      <c r="S5" s="15">
        <v>10.1</v>
      </c>
      <c r="T5" s="15">
        <v>10.4</v>
      </c>
      <c r="U5" s="15">
        <v>11</v>
      </c>
      <c r="V5" s="15">
        <v>11.3</v>
      </c>
      <c r="W5" s="15">
        <v>11.5</v>
      </c>
      <c r="X5" s="15">
        <v>11.7</v>
      </c>
      <c r="Y5" s="15">
        <v>12.1</v>
      </c>
      <c r="Z5" s="15">
        <v>12.3</v>
      </c>
      <c r="AA5" s="15">
        <v>12.4</v>
      </c>
      <c r="AB5" s="15">
        <v>12.4</v>
      </c>
      <c r="AC5" s="15">
        <v>12.4</v>
      </c>
      <c r="AD5" s="15">
        <v>12.3</v>
      </c>
      <c r="AE5" s="15">
        <v>12.4</v>
      </c>
      <c r="AF5" s="16">
        <v>12.3</v>
      </c>
      <c r="AG5" s="17">
        <v>10.5</v>
      </c>
      <c r="AH5" s="12">
        <v>10.3</v>
      </c>
    </row>
    <row r="6" spans="1:34" x14ac:dyDescent="0.2">
      <c r="A6" s="18" t="s">
        <v>5</v>
      </c>
      <c r="B6" s="14" t="s">
        <v>4</v>
      </c>
      <c r="C6" s="14" t="s">
        <v>4</v>
      </c>
      <c r="D6" s="14" t="s">
        <v>4</v>
      </c>
      <c r="E6" s="14" t="s">
        <v>4</v>
      </c>
      <c r="F6" s="14" t="s">
        <v>4</v>
      </c>
      <c r="G6" s="14" t="s">
        <v>4</v>
      </c>
      <c r="H6" s="14" t="s">
        <v>4</v>
      </c>
      <c r="I6" s="14" t="s">
        <v>4</v>
      </c>
      <c r="J6" s="14" t="s">
        <v>4</v>
      </c>
      <c r="K6" s="14" t="s">
        <v>4</v>
      </c>
      <c r="L6" s="19">
        <v>100</v>
      </c>
      <c r="M6" s="19">
        <v>102.2</v>
      </c>
      <c r="N6" s="19">
        <v>104.2</v>
      </c>
      <c r="O6" s="19">
        <v>100</v>
      </c>
      <c r="P6" s="19">
        <v>103</v>
      </c>
      <c r="Q6" s="19">
        <v>101.2</v>
      </c>
      <c r="R6" s="19">
        <v>101.9</v>
      </c>
      <c r="S6" s="19">
        <v>95.3</v>
      </c>
      <c r="T6" s="19">
        <v>103</v>
      </c>
      <c r="U6" s="20">
        <v>105.8</v>
      </c>
      <c r="V6" s="20">
        <v>102.7</v>
      </c>
      <c r="W6" s="20">
        <v>101.8</v>
      </c>
      <c r="X6" s="20">
        <v>101.7</v>
      </c>
      <c r="Y6" s="20">
        <v>103.4</v>
      </c>
      <c r="Z6" s="20">
        <v>101.7</v>
      </c>
      <c r="AA6" s="20">
        <v>100.8</v>
      </c>
      <c r="AB6" s="20">
        <v>100</v>
      </c>
      <c r="AC6" s="15">
        <v>100</v>
      </c>
      <c r="AD6" s="15">
        <v>99.2</v>
      </c>
      <c r="AE6" s="15">
        <v>100.8</v>
      </c>
      <c r="AF6" s="16">
        <v>99.2</v>
      </c>
      <c r="AG6" s="17">
        <v>101</v>
      </c>
      <c r="AH6" s="12">
        <v>98.1</v>
      </c>
    </row>
    <row r="7" spans="1:34" x14ac:dyDescent="0.2">
      <c r="A7" s="21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3"/>
      <c r="AG7" s="17"/>
      <c r="AH7" s="24"/>
    </row>
    <row r="8" spans="1:34" s="27" customFormat="1" x14ac:dyDescent="0.2">
      <c r="A8" s="21" t="s">
        <v>7</v>
      </c>
      <c r="B8" s="25" t="s">
        <v>4</v>
      </c>
      <c r="C8" s="25" t="s">
        <v>4</v>
      </c>
      <c r="D8" s="25" t="s">
        <v>4</v>
      </c>
      <c r="E8" s="25" t="s">
        <v>4</v>
      </c>
      <c r="F8" s="25" t="s">
        <v>4</v>
      </c>
      <c r="G8" s="25" t="s">
        <v>4</v>
      </c>
      <c r="H8" s="25" t="s">
        <v>4</v>
      </c>
      <c r="I8" s="25" t="s">
        <v>4</v>
      </c>
      <c r="J8" s="25" t="s">
        <v>4</v>
      </c>
      <c r="K8" s="25" t="s">
        <v>4</v>
      </c>
      <c r="L8" s="25" t="s">
        <v>4</v>
      </c>
      <c r="M8" s="25" t="s">
        <v>4</v>
      </c>
      <c r="N8" s="25" t="s">
        <v>4</v>
      </c>
      <c r="O8" s="25" t="s">
        <v>4</v>
      </c>
      <c r="P8" s="25" t="s">
        <v>4</v>
      </c>
      <c r="Q8" s="25" t="s">
        <v>4</v>
      </c>
      <c r="R8" s="25" t="s">
        <v>4</v>
      </c>
      <c r="S8" s="25" t="s">
        <v>4</v>
      </c>
      <c r="T8" s="25" t="s">
        <v>4</v>
      </c>
      <c r="U8" s="22" t="s">
        <v>8</v>
      </c>
      <c r="V8" s="22" t="s">
        <v>8</v>
      </c>
      <c r="W8" s="22" t="s">
        <v>8</v>
      </c>
      <c r="X8" s="16">
        <v>178</v>
      </c>
      <c r="Y8" s="16">
        <v>203</v>
      </c>
      <c r="Z8" s="16">
        <v>181</v>
      </c>
      <c r="AA8" s="16">
        <v>178</v>
      </c>
      <c r="AB8" s="16">
        <v>171</v>
      </c>
      <c r="AC8" s="16">
        <v>173</v>
      </c>
      <c r="AD8" s="23">
        <v>184</v>
      </c>
      <c r="AE8" s="23">
        <v>209</v>
      </c>
      <c r="AF8" s="23">
        <v>202</v>
      </c>
      <c r="AG8" s="17">
        <v>181</v>
      </c>
      <c r="AH8" s="26">
        <v>155</v>
      </c>
    </row>
    <row r="9" spans="1:34" s="27" customFormat="1" x14ac:dyDescent="0.2">
      <c r="A9" s="28" t="s">
        <v>9</v>
      </c>
      <c r="B9" s="25" t="s">
        <v>4</v>
      </c>
      <c r="C9" s="25" t="s">
        <v>4</v>
      </c>
      <c r="D9" s="25" t="s">
        <v>4</v>
      </c>
      <c r="E9" s="25" t="s">
        <v>4</v>
      </c>
      <c r="F9" s="25" t="s">
        <v>4</v>
      </c>
      <c r="G9" s="25" t="s">
        <v>4</v>
      </c>
      <c r="H9" s="25">
        <v>15.37</v>
      </c>
      <c r="I9" s="25">
        <v>14.04</v>
      </c>
      <c r="J9" s="25">
        <v>16.77</v>
      </c>
      <c r="K9" s="29">
        <v>13.55</v>
      </c>
      <c r="L9" s="29">
        <v>12.04</v>
      </c>
      <c r="M9" s="29">
        <v>13.94</v>
      </c>
      <c r="N9" s="29">
        <v>12.78</v>
      </c>
      <c r="O9" s="29">
        <v>13.13</v>
      </c>
      <c r="P9" s="29">
        <v>12.83</v>
      </c>
      <c r="Q9" s="29">
        <v>13.06</v>
      </c>
      <c r="R9" s="29">
        <v>15.29</v>
      </c>
      <c r="S9" s="29">
        <v>13.23</v>
      </c>
      <c r="T9" s="29">
        <v>18.05</v>
      </c>
      <c r="U9" s="29">
        <v>16.7</v>
      </c>
      <c r="V9" s="29">
        <v>17.28</v>
      </c>
      <c r="W9" s="29">
        <v>15.08</v>
      </c>
      <c r="X9" s="29">
        <v>15.18</v>
      </c>
      <c r="Y9" s="29">
        <v>17.170000000000002</v>
      </c>
      <c r="Z9" s="29">
        <v>14.85</v>
      </c>
      <c r="AA9" s="29">
        <v>14.43</v>
      </c>
      <c r="AB9" s="29">
        <v>13.8</v>
      </c>
      <c r="AC9" s="30">
        <v>13.96</v>
      </c>
      <c r="AD9" s="29">
        <v>14.88</v>
      </c>
      <c r="AE9" s="29">
        <v>16.899999999999999</v>
      </c>
      <c r="AF9" s="16">
        <v>16.34</v>
      </c>
      <c r="AG9" s="17">
        <v>17.34</v>
      </c>
      <c r="AH9" s="26">
        <v>14.9</v>
      </c>
    </row>
    <row r="10" spans="1:34" s="27" customFormat="1" x14ac:dyDescent="0.2">
      <c r="A10" s="21" t="s">
        <v>10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9"/>
      <c r="V10" s="29"/>
      <c r="W10" s="29"/>
      <c r="X10" s="29"/>
      <c r="Y10" s="29"/>
      <c r="Z10" s="29"/>
      <c r="AA10" s="29"/>
      <c r="AB10" s="29"/>
      <c r="AC10" s="30"/>
      <c r="AD10" s="29"/>
      <c r="AE10" s="29"/>
      <c r="AF10" s="16"/>
      <c r="AG10" s="17"/>
      <c r="AH10" s="26"/>
    </row>
    <row r="11" spans="1:34" s="27" customFormat="1" x14ac:dyDescent="0.2">
      <c r="A11" s="21" t="s">
        <v>11</v>
      </c>
      <c r="B11" s="25" t="s">
        <v>4</v>
      </c>
      <c r="C11" s="25" t="s">
        <v>4</v>
      </c>
      <c r="D11" s="25" t="s">
        <v>4</v>
      </c>
      <c r="E11" s="25" t="s">
        <v>4</v>
      </c>
      <c r="F11" s="25" t="s">
        <v>4</v>
      </c>
      <c r="G11" s="25" t="s">
        <v>4</v>
      </c>
      <c r="H11" s="25" t="s">
        <v>4</v>
      </c>
      <c r="I11" s="25" t="s">
        <v>4</v>
      </c>
      <c r="J11" s="25" t="s">
        <v>4</v>
      </c>
      <c r="K11" s="25" t="s">
        <v>4</v>
      </c>
      <c r="L11" s="25" t="s">
        <v>4</v>
      </c>
      <c r="M11" s="25" t="s">
        <v>4</v>
      </c>
      <c r="N11" s="25" t="s">
        <v>4</v>
      </c>
      <c r="O11" s="25" t="s">
        <v>4</v>
      </c>
      <c r="P11" s="25" t="s">
        <v>4</v>
      </c>
      <c r="Q11" s="25" t="s">
        <v>4</v>
      </c>
      <c r="R11" s="25" t="s">
        <v>4</v>
      </c>
      <c r="S11" s="25" t="s">
        <v>4</v>
      </c>
      <c r="T11" s="25" t="s">
        <v>4</v>
      </c>
      <c r="U11" s="22" t="s">
        <v>8</v>
      </c>
      <c r="V11" s="22" t="s">
        <v>8</v>
      </c>
      <c r="W11" s="22" t="s">
        <v>8</v>
      </c>
      <c r="X11" s="31">
        <v>89</v>
      </c>
      <c r="Y11" s="31">
        <v>82</v>
      </c>
      <c r="Z11" s="31">
        <v>103</v>
      </c>
      <c r="AA11" s="31">
        <v>97</v>
      </c>
      <c r="AB11" s="31">
        <v>88</v>
      </c>
      <c r="AC11" s="31">
        <v>95</v>
      </c>
      <c r="AD11" s="31">
        <v>86</v>
      </c>
      <c r="AE11" s="31">
        <v>115</v>
      </c>
      <c r="AF11" s="31">
        <v>125</v>
      </c>
      <c r="AG11" s="17">
        <v>101</v>
      </c>
      <c r="AH11" s="26">
        <v>77</v>
      </c>
    </row>
    <row r="12" spans="1:34" s="27" customFormat="1" x14ac:dyDescent="0.2">
      <c r="A12" s="28" t="s">
        <v>12</v>
      </c>
      <c r="B12" s="25" t="s">
        <v>4</v>
      </c>
      <c r="C12" s="25" t="s">
        <v>4</v>
      </c>
      <c r="D12" s="25" t="s">
        <v>4</v>
      </c>
      <c r="E12" s="25" t="s">
        <v>4</v>
      </c>
      <c r="F12" s="25" t="s">
        <v>4</v>
      </c>
      <c r="G12" s="25" t="s">
        <v>4</v>
      </c>
      <c r="H12" s="25">
        <v>6.12</v>
      </c>
      <c r="I12" s="25">
        <v>8.68</v>
      </c>
      <c r="J12" s="25">
        <v>9.57</v>
      </c>
      <c r="K12" s="29">
        <v>9.0299999999999994</v>
      </c>
      <c r="L12" s="29">
        <v>6.45</v>
      </c>
      <c r="M12" s="29">
        <v>8.6199999999999992</v>
      </c>
      <c r="N12" s="29">
        <v>8.14</v>
      </c>
      <c r="O12" s="29">
        <v>8.48</v>
      </c>
      <c r="P12" s="29">
        <v>8.65</v>
      </c>
      <c r="Q12" s="29">
        <v>9.26</v>
      </c>
      <c r="R12" s="29">
        <v>8.2200000000000006</v>
      </c>
      <c r="S12" s="29">
        <v>10.88</v>
      </c>
      <c r="T12" s="29">
        <v>9.66</v>
      </c>
      <c r="U12" s="29">
        <v>7.93</v>
      </c>
      <c r="V12" s="29">
        <v>7.34</v>
      </c>
      <c r="W12" s="29">
        <v>7.36</v>
      </c>
      <c r="X12" s="29">
        <v>7.68</v>
      </c>
      <c r="Y12" s="29">
        <v>6.56</v>
      </c>
      <c r="Z12" s="29">
        <v>8.4499999999999993</v>
      </c>
      <c r="AA12" s="29">
        <v>7.86</v>
      </c>
      <c r="AB12" s="29">
        <v>7.1</v>
      </c>
      <c r="AC12" s="30">
        <v>7.66</v>
      </c>
      <c r="AD12" s="29">
        <v>6.96</v>
      </c>
      <c r="AE12" s="29">
        <v>9.3000000000000007</v>
      </c>
      <c r="AF12" s="16">
        <v>10.11</v>
      </c>
      <c r="AG12" s="17">
        <v>9.67</v>
      </c>
      <c r="AH12" s="26">
        <v>7.57</v>
      </c>
    </row>
    <row r="13" spans="1:34" s="27" customFormat="1" x14ac:dyDescent="0.2">
      <c r="A13" s="32" t="s">
        <v>13</v>
      </c>
      <c r="B13" s="33" t="s">
        <v>4</v>
      </c>
      <c r="C13" s="33" t="s">
        <v>4</v>
      </c>
      <c r="D13" s="33" t="s">
        <v>4</v>
      </c>
      <c r="E13" s="33" t="s">
        <v>4</v>
      </c>
      <c r="F13" s="33" t="s">
        <v>4</v>
      </c>
      <c r="G13" s="33" t="s">
        <v>4</v>
      </c>
      <c r="H13" s="33" t="s">
        <v>4</v>
      </c>
      <c r="I13" s="33" t="s">
        <v>4</v>
      </c>
      <c r="J13" s="34">
        <v>25.6</v>
      </c>
      <c r="K13" s="34">
        <v>23.8</v>
      </c>
      <c r="L13" s="34">
        <v>8.9</v>
      </c>
      <c r="M13" s="35" t="s">
        <v>8</v>
      </c>
      <c r="N13" s="35">
        <v>16.100000000000001</v>
      </c>
      <c r="O13" s="35">
        <v>15.38</v>
      </c>
      <c r="P13" s="35">
        <v>23.26</v>
      </c>
      <c r="Q13" s="35">
        <v>7.46</v>
      </c>
      <c r="R13" s="35" t="s">
        <v>8</v>
      </c>
      <c r="S13" s="34">
        <v>35.54</v>
      </c>
      <c r="T13" s="26">
        <v>27.03</v>
      </c>
      <c r="U13" s="16">
        <v>22.17</v>
      </c>
      <c r="V13" s="16" t="s">
        <v>8</v>
      </c>
      <c r="W13" s="16">
        <v>5.81</v>
      </c>
      <c r="X13" s="16">
        <v>28.41</v>
      </c>
      <c r="Y13" s="16" t="s">
        <v>8</v>
      </c>
      <c r="Z13" s="16">
        <v>5.52</v>
      </c>
      <c r="AA13" s="16">
        <v>11.14</v>
      </c>
      <c r="AB13" s="16">
        <v>17.54</v>
      </c>
      <c r="AC13" s="30">
        <v>23.19</v>
      </c>
      <c r="AD13" s="29" t="s">
        <v>8</v>
      </c>
      <c r="AE13" s="29">
        <v>9.57</v>
      </c>
      <c r="AF13" s="29" t="s">
        <v>8</v>
      </c>
      <c r="AG13" s="17" t="s">
        <v>8</v>
      </c>
      <c r="AH13" s="16" t="s">
        <v>8</v>
      </c>
    </row>
    <row r="14" spans="1:34" s="27" customFormat="1" ht="24" x14ac:dyDescent="0.2">
      <c r="A14" s="36" t="s">
        <v>14</v>
      </c>
      <c r="B14" s="33" t="s">
        <v>4</v>
      </c>
      <c r="C14" s="33" t="s">
        <v>4</v>
      </c>
      <c r="D14" s="33" t="s">
        <v>4</v>
      </c>
      <c r="E14" s="33" t="s">
        <v>4</v>
      </c>
      <c r="F14" s="33" t="s">
        <v>4</v>
      </c>
      <c r="G14" s="33" t="s">
        <v>4</v>
      </c>
      <c r="H14" s="33" t="s">
        <v>4</v>
      </c>
      <c r="I14" s="33" t="s">
        <v>4</v>
      </c>
      <c r="J14" s="33" t="s">
        <v>4</v>
      </c>
      <c r="K14" s="33" t="s">
        <v>4</v>
      </c>
      <c r="L14" s="33" t="s">
        <v>4</v>
      </c>
      <c r="M14" s="33" t="s">
        <v>4</v>
      </c>
      <c r="N14" s="33" t="s">
        <v>4</v>
      </c>
      <c r="O14" s="33" t="s">
        <v>4</v>
      </c>
      <c r="P14" s="33" t="s">
        <v>4</v>
      </c>
      <c r="Q14" s="33" t="s">
        <v>4</v>
      </c>
      <c r="R14" s="33" t="s">
        <v>4</v>
      </c>
      <c r="S14" s="33" t="s">
        <v>4</v>
      </c>
      <c r="T14" s="37" t="s">
        <v>8</v>
      </c>
      <c r="U14" s="22" t="s">
        <v>8</v>
      </c>
      <c r="V14" s="22" t="s">
        <v>8</v>
      </c>
      <c r="W14" s="22" t="s">
        <v>8</v>
      </c>
      <c r="X14" s="22" t="s">
        <v>8</v>
      </c>
      <c r="Y14" s="22" t="s">
        <v>8</v>
      </c>
      <c r="Z14" s="22" t="s">
        <v>8</v>
      </c>
      <c r="AA14" s="22" t="s">
        <v>8</v>
      </c>
      <c r="AB14" s="22" t="s">
        <v>8</v>
      </c>
      <c r="AC14" s="30" t="s">
        <v>8</v>
      </c>
      <c r="AD14" s="23" t="s">
        <v>8</v>
      </c>
      <c r="AE14" s="23" t="s">
        <v>8</v>
      </c>
      <c r="AF14" s="16">
        <v>476.1</v>
      </c>
      <c r="AG14" s="17" t="s">
        <v>8</v>
      </c>
      <c r="AH14" s="16" t="s">
        <v>8</v>
      </c>
    </row>
    <row r="15" spans="1:34" s="27" customFormat="1" x14ac:dyDescent="0.2">
      <c r="A15" s="32" t="s">
        <v>15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22"/>
      <c r="V15" s="22"/>
      <c r="W15" s="22"/>
      <c r="X15" s="22"/>
      <c r="Y15" s="22"/>
      <c r="Z15" s="22"/>
      <c r="AA15" s="22"/>
      <c r="AB15" s="22"/>
      <c r="AC15" s="38"/>
      <c r="AD15" s="23"/>
      <c r="AE15" s="23"/>
      <c r="AF15" s="22"/>
      <c r="AG15" s="17"/>
      <c r="AH15" s="26"/>
    </row>
    <row r="16" spans="1:34" s="27" customFormat="1" x14ac:dyDescent="0.2">
      <c r="A16" s="39" t="s">
        <v>16</v>
      </c>
      <c r="B16" s="33" t="s">
        <v>4</v>
      </c>
      <c r="C16" s="33" t="s">
        <v>4</v>
      </c>
      <c r="D16" s="33" t="s">
        <v>4</v>
      </c>
      <c r="E16" s="33" t="s">
        <v>4</v>
      </c>
      <c r="F16" s="33" t="s">
        <v>4</v>
      </c>
      <c r="G16" s="33" t="s">
        <v>4</v>
      </c>
      <c r="H16" s="33">
        <v>124</v>
      </c>
      <c r="I16" s="40">
        <v>61</v>
      </c>
      <c r="J16" s="33">
        <v>67</v>
      </c>
      <c r="K16" s="23">
        <v>42</v>
      </c>
      <c r="L16" s="23">
        <v>52</v>
      </c>
      <c r="M16" s="23">
        <v>50</v>
      </c>
      <c r="N16" s="23">
        <v>45</v>
      </c>
      <c r="O16" s="23">
        <v>46</v>
      </c>
      <c r="P16" s="23">
        <v>42</v>
      </c>
      <c r="Q16" s="23">
        <v>39</v>
      </c>
      <c r="R16" s="23">
        <v>74</v>
      </c>
      <c r="S16" s="23">
        <v>25</v>
      </c>
      <c r="T16" s="23">
        <v>86</v>
      </c>
      <c r="U16" s="23">
        <v>94</v>
      </c>
      <c r="V16" s="23">
        <v>111</v>
      </c>
      <c r="W16" s="23">
        <v>88</v>
      </c>
      <c r="X16" s="23">
        <v>87</v>
      </c>
      <c r="Y16" s="23">
        <v>126</v>
      </c>
      <c r="Z16" s="23">
        <v>78</v>
      </c>
      <c r="AA16" s="23">
        <v>81</v>
      </c>
      <c r="AB16" s="23">
        <v>83</v>
      </c>
      <c r="AC16" s="16">
        <v>78</v>
      </c>
      <c r="AD16" s="16">
        <v>98</v>
      </c>
      <c r="AE16" s="23">
        <v>94</v>
      </c>
      <c r="AF16" s="16">
        <v>77</v>
      </c>
      <c r="AG16" s="17">
        <v>79</v>
      </c>
      <c r="AH16" s="26">
        <v>78</v>
      </c>
    </row>
    <row r="17" spans="1:34" s="27" customFormat="1" x14ac:dyDescent="0.2">
      <c r="A17" s="39" t="s">
        <v>17</v>
      </c>
      <c r="B17" s="25" t="s">
        <v>4</v>
      </c>
      <c r="C17" s="25" t="s">
        <v>4</v>
      </c>
      <c r="D17" s="25" t="s">
        <v>4</v>
      </c>
      <c r="E17" s="25" t="s">
        <v>4</v>
      </c>
      <c r="F17" s="25" t="s">
        <v>4</v>
      </c>
      <c r="G17" s="25" t="s">
        <v>4</v>
      </c>
      <c r="H17" s="25">
        <v>-0.29999999999999899</v>
      </c>
      <c r="I17" s="25">
        <v>-0.75</v>
      </c>
      <c r="J17" s="25">
        <v>-5.5000000000001499E-2</v>
      </c>
      <c r="K17" s="29">
        <v>6.0000000000000497E-2</v>
      </c>
      <c r="L17" s="29">
        <v>0.36000000000000099</v>
      </c>
      <c r="M17" s="29">
        <v>2.395</v>
      </c>
      <c r="N17" s="29">
        <v>1.91</v>
      </c>
      <c r="O17" s="29">
        <v>3.5527136788005001E-15</v>
      </c>
      <c r="P17" s="29">
        <v>0.44499999999999901</v>
      </c>
      <c r="Q17" s="29">
        <v>1.7549999999999999</v>
      </c>
      <c r="R17" s="29">
        <v>-5.0000000000000697E-2</v>
      </c>
      <c r="S17" s="29">
        <v>0.42000000000000298</v>
      </c>
      <c r="T17" s="29">
        <v>-1.5649999999999999</v>
      </c>
      <c r="U17" s="29">
        <v>0.31999999999999901</v>
      </c>
      <c r="V17" s="29">
        <v>-4.00000000000027E-2</v>
      </c>
      <c r="W17" s="29">
        <v>-3.5527136788005001E-15</v>
      </c>
      <c r="X17" s="29">
        <v>1.0349999999999999</v>
      </c>
      <c r="Y17" s="29">
        <v>-0.42</v>
      </c>
      <c r="Z17" s="29">
        <v>-1.0249999999999999</v>
      </c>
      <c r="AA17" s="29">
        <v>0.16499999999999901</v>
      </c>
      <c r="AB17" s="29">
        <v>-0.40499999999999903</v>
      </c>
      <c r="AC17" s="30">
        <v>6.3</v>
      </c>
      <c r="AD17" s="16">
        <v>7.93</v>
      </c>
      <c r="AE17" s="30">
        <v>7.6</v>
      </c>
      <c r="AF17" s="16">
        <v>6.23</v>
      </c>
      <c r="AG17" s="17">
        <v>7.66</v>
      </c>
      <c r="AH17" s="41">
        <v>7.5</v>
      </c>
    </row>
    <row r="18" spans="1:34" s="27" customFormat="1" x14ac:dyDescent="0.2">
      <c r="A18" s="13" t="s">
        <v>18</v>
      </c>
      <c r="B18" s="25" t="s">
        <v>4</v>
      </c>
      <c r="C18" s="25" t="s">
        <v>4</v>
      </c>
      <c r="D18" s="25" t="s">
        <v>4</v>
      </c>
      <c r="E18" s="25" t="s">
        <v>4</v>
      </c>
      <c r="F18" s="25" t="s">
        <v>4</v>
      </c>
      <c r="G18" s="25" t="s">
        <v>4</v>
      </c>
      <c r="H18" s="25">
        <v>5.67</v>
      </c>
      <c r="I18" s="25">
        <v>4.3</v>
      </c>
      <c r="J18" s="25">
        <v>8.06</v>
      </c>
      <c r="K18" s="29">
        <v>5.55</v>
      </c>
      <c r="L18" s="29">
        <v>5.32</v>
      </c>
      <c r="M18" s="29">
        <v>8.51</v>
      </c>
      <c r="N18" s="29">
        <v>8.14</v>
      </c>
      <c r="O18" s="29">
        <v>7.07</v>
      </c>
      <c r="P18" s="29">
        <v>6.76</v>
      </c>
      <c r="Q18" s="29">
        <v>8.77</v>
      </c>
      <c r="R18" s="29">
        <v>7.17</v>
      </c>
      <c r="S18" s="29">
        <v>6.19</v>
      </c>
      <c r="T18" s="29">
        <v>8.68</v>
      </c>
      <c r="U18" s="29">
        <v>9.6999999999999993</v>
      </c>
      <c r="V18" s="29">
        <v>8.06</v>
      </c>
      <c r="W18" s="29">
        <v>8.24</v>
      </c>
      <c r="X18" s="29">
        <v>8.11</v>
      </c>
      <c r="Y18" s="29">
        <v>7.57</v>
      </c>
      <c r="Z18" s="29">
        <v>6.4</v>
      </c>
      <c r="AA18" s="29">
        <v>7.46</v>
      </c>
      <c r="AB18" s="29">
        <v>5.57</v>
      </c>
      <c r="AC18" s="30">
        <v>5.73</v>
      </c>
      <c r="AD18" s="16">
        <v>5.82</v>
      </c>
      <c r="AE18" s="30">
        <v>7.6</v>
      </c>
      <c r="AF18" s="30">
        <v>5.5</v>
      </c>
      <c r="AG18" s="17">
        <v>7.18</v>
      </c>
      <c r="AH18" s="41">
        <v>4.9000000000000004</v>
      </c>
    </row>
    <row r="19" spans="1:34" s="27" customFormat="1" x14ac:dyDescent="0.2">
      <c r="A19" s="21" t="s">
        <v>19</v>
      </c>
      <c r="B19" s="25" t="s">
        <v>4</v>
      </c>
      <c r="C19" s="25" t="s">
        <v>4</v>
      </c>
      <c r="D19" s="25" t="s">
        <v>4</v>
      </c>
      <c r="E19" s="25" t="s">
        <v>4</v>
      </c>
      <c r="F19" s="25" t="s">
        <v>4</v>
      </c>
      <c r="G19" s="25" t="s">
        <v>4</v>
      </c>
      <c r="H19" s="25" t="s">
        <v>4</v>
      </c>
      <c r="I19" s="25" t="s">
        <v>4</v>
      </c>
      <c r="J19" s="25" t="s">
        <v>4</v>
      </c>
      <c r="K19" s="25" t="s">
        <v>4</v>
      </c>
      <c r="L19" s="25" t="s">
        <v>4</v>
      </c>
      <c r="M19" s="25" t="s">
        <v>4</v>
      </c>
      <c r="N19" s="25" t="s">
        <v>4</v>
      </c>
      <c r="O19" s="25" t="s">
        <v>4</v>
      </c>
      <c r="P19" s="25" t="s">
        <v>4</v>
      </c>
      <c r="Q19" s="25" t="s">
        <v>4</v>
      </c>
      <c r="R19" s="25" t="s">
        <v>4</v>
      </c>
      <c r="S19" s="25" t="s">
        <v>4</v>
      </c>
      <c r="T19" s="25" t="s">
        <v>4</v>
      </c>
      <c r="U19" s="22" t="s">
        <v>8</v>
      </c>
      <c r="V19" s="22" t="s">
        <v>8</v>
      </c>
      <c r="W19" s="22" t="s">
        <v>8</v>
      </c>
      <c r="X19" s="23">
        <v>94</v>
      </c>
      <c r="Y19" s="23">
        <v>90</v>
      </c>
      <c r="Z19" s="23">
        <v>78</v>
      </c>
      <c r="AA19" s="23">
        <v>92</v>
      </c>
      <c r="AB19" s="23">
        <v>69</v>
      </c>
      <c r="AC19" s="23">
        <v>71</v>
      </c>
      <c r="AD19" s="23">
        <v>72</v>
      </c>
      <c r="AE19" s="23">
        <v>94</v>
      </c>
      <c r="AF19" s="23">
        <v>68</v>
      </c>
      <c r="AG19" s="17">
        <v>75</v>
      </c>
      <c r="AH19" s="26">
        <v>51</v>
      </c>
    </row>
    <row r="20" spans="1:34" s="27" customFormat="1" x14ac:dyDescent="0.2">
      <c r="A20" s="13" t="s">
        <v>20</v>
      </c>
      <c r="B20" s="25" t="s">
        <v>4</v>
      </c>
      <c r="C20" s="25" t="s">
        <v>4</v>
      </c>
      <c r="D20" s="25" t="s">
        <v>4</v>
      </c>
      <c r="E20" s="25" t="s">
        <v>4</v>
      </c>
      <c r="F20" s="25" t="s">
        <v>4</v>
      </c>
      <c r="G20" s="25" t="s">
        <v>4</v>
      </c>
      <c r="H20" s="25">
        <v>4.55</v>
      </c>
      <c r="I20" s="25">
        <v>4.12</v>
      </c>
      <c r="J20" s="25">
        <v>4.3</v>
      </c>
      <c r="K20" s="29">
        <v>4.0599999999999996</v>
      </c>
      <c r="L20" s="29">
        <v>3.72</v>
      </c>
      <c r="M20" s="29">
        <v>5.1100000000000003</v>
      </c>
      <c r="N20" s="29">
        <v>4.2300000000000004</v>
      </c>
      <c r="O20" s="29">
        <v>3.03</v>
      </c>
      <c r="P20" s="29">
        <v>3.48</v>
      </c>
      <c r="Q20" s="29">
        <v>3.9</v>
      </c>
      <c r="R20" s="29">
        <v>4.01</v>
      </c>
      <c r="S20" s="29">
        <v>3.94</v>
      </c>
      <c r="T20" s="29">
        <v>3.12</v>
      </c>
      <c r="U20" s="29">
        <v>3.82</v>
      </c>
      <c r="V20" s="29">
        <v>4.57</v>
      </c>
      <c r="W20" s="29">
        <v>3.42</v>
      </c>
      <c r="X20" s="29">
        <v>4.57</v>
      </c>
      <c r="Y20" s="29">
        <v>4.38</v>
      </c>
      <c r="Z20" s="29">
        <v>3.2</v>
      </c>
      <c r="AA20" s="29">
        <v>3.65</v>
      </c>
      <c r="AB20" s="29">
        <v>3.71</v>
      </c>
      <c r="AC20" s="30">
        <v>3.23</v>
      </c>
      <c r="AD20" s="16">
        <v>2.91</v>
      </c>
      <c r="AE20" s="30">
        <v>3.8</v>
      </c>
      <c r="AF20" s="16">
        <v>3.72</v>
      </c>
      <c r="AG20" s="17">
        <v>2.87</v>
      </c>
      <c r="AH20" s="35">
        <v>1.73</v>
      </c>
    </row>
    <row r="21" spans="1:34" s="27" customFormat="1" x14ac:dyDescent="0.2">
      <c r="A21" s="21" t="s">
        <v>21</v>
      </c>
      <c r="B21" s="25" t="s">
        <v>4</v>
      </c>
      <c r="C21" s="25" t="s">
        <v>4</v>
      </c>
      <c r="D21" s="25" t="s">
        <v>4</v>
      </c>
      <c r="E21" s="25" t="s">
        <v>4</v>
      </c>
      <c r="F21" s="25" t="s">
        <v>4</v>
      </c>
      <c r="G21" s="25" t="s">
        <v>4</v>
      </c>
      <c r="H21" s="25" t="s">
        <v>4</v>
      </c>
      <c r="I21" s="25" t="s">
        <v>4</v>
      </c>
      <c r="J21" s="25" t="s">
        <v>4</v>
      </c>
      <c r="K21" s="25" t="s">
        <v>4</v>
      </c>
      <c r="L21" s="25" t="s">
        <v>4</v>
      </c>
      <c r="M21" s="25" t="s">
        <v>4</v>
      </c>
      <c r="N21" s="25" t="s">
        <v>4</v>
      </c>
      <c r="O21" s="25" t="s">
        <v>4</v>
      </c>
      <c r="P21" s="25" t="s">
        <v>4</v>
      </c>
      <c r="Q21" s="25" t="s">
        <v>4</v>
      </c>
      <c r="R21" s="25" t="s">
        <v>4</v>
      </c>
      <c r="S21" s="25" t="s">
        <v>4</v>
      </c>
      <c r="T21" s="25" t="s">
        <v>4</v>
      </c>
      <c r="U21" s="22" t="s">
        <v>8</v>
      </c>
      <c r="V21" s="22" t="s">
        <v>8</v>
      </c>
      <c r="W21" s="22" t="s">
        <v>8</v>
      </c>
      <c r="X21" s="23">
        <v>53</v>
      </c>
      <c r="Y21" s="23">
        <v>52</v>
      </c>
      <c r="Z21" s="23">
        <v>39</v>
      </c>
      <c r="AA21" s="23">
        <v>45</v>
      </c>
      <c r="AB21" s="23">
        <v>46</v>
      </c>
      <c r="AC21" s="23">
        <v>40</v>
      </c>
      <c r="AD21" s="23">
        <v>36</v>
      </c>
      <c r="AE21" s="23">
        <v>47</v>
      </c>
      <c r="AF21" s="23">
        <v>46</v>
      </c>
      <c r="AG21" s="17">
        <v>30</v>
      </c>
      <c r="AH21" s="26">
        <v>18</v>
      </c>
    </row>
    <row r="22" spans="1:34" x14ac:dyDescent="0.2">
      <c r="A22" s="42" t="s">
        <v>22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AH22" s="24"/>
    </row>
    <row r="23" spans="1:34" s="45" customFormat="1" x14ac:dyDescent="0.2">
      <c r="A23" s="39" t="s">
        <v>23</v>
      </c>
      <c r="B23" s="33" t="s">
        <v>4</v>
      </c>
      <c r="C23" s="33" t="s">
        <v>4</v>
      </c>
      <c r="D23" s="33" t="s">
        <v>4</v>
      </c>
      <c r="E23" s="33" t="s">
        <v>4</v>
      </c>
      <c r="F23" s="33" t="s">
        <v>4</v>
      </c>
      <c r="G23" s="33" t="s">
        <v>4</v>
      </c>
      <c r="H23" s="33" t="s">
        <v>4</v>
      </c>
      <c r="I23" s="33" t="s">
        <v>4</v>
      </c>
      <c r="J23" s="33" t="s">
        <v>4</v>
      </c>
      <c r="K23" s="33" t="s">
        <v>4</v>
      </c>
      <c r="L23" s="33" t="s">
        <v>4</v>
      </c>
      <c r="M23" s="33" t="s">
        <v>4</v>
      </c>
      <c r="N23" s="33" t="s">
        <v>4</v>
      </c>
      <c r="O23" s="33" t="s">
        <v>4</v>
      </c>
      <c r="P23" s="33" t="s">
        <v>4</v>
      </c>
      <c r="Q23" s="33" t="s">
        <v>4</v>
      </c>
      <c r="R23" s="33" t="s">
        <v>4</v>
      </c>
      <c r="S23" s="33" t="s">
        <v>4</v>
      </c>
      <c r="T23" s="33" t="s">
        <v>4</v>
      </c>
      <c r="U23" s="23" t="s">
        <v>8</v>
      </c>
      <c r="V23" s="23" t="s">
        <v>8</v>
      </c>
      <c r="W23" s="23" t="s">
        <v>8</v>
      </c>
      <c r="X23" s="23" t="s">
        <v>8</v>
      </c>
      <c r="Y23" s="23">
        <v>590</v>
      </c>
      <c r="Z23" s="23">
        <v>456</v>
      </c>
      <c r="AA23" s="23">
        <v>143</v>
      </c>
      <c r="AB23" s="23">
        <v>575</v>
      </c>
      <c r="AC23" s="23">
        <v>503</v>
      </c>
      <c r="AD23" s="23">
        <v>520</v>
      </c>
      <c r="AE23" s="23">
        <v>476</v>
      </c>
      <c r="AF23" s="16">
        <v>345</v>
      </c>
      <c r="AG23" s="47" t="s">
        <v>24</v>
      </c>
      <c r="AH23" s="26">
        <v>439</v>
      </c>
    </row>
    <row r="24" spans="1:34" s="45" customFormat="1" x14ac:dyDescent="0.2">
      <c r="A24" s="39" t="s">
        <v>25</v>
      </c>
      <c r="B24" s="33" t="s">
        <v>4</v>
      </c>
      <c r="C24" s="33" t="s">
        <v>4</v>
      </c>
      <c r="D24" s="33" t="s">
        <v>4</v>
      </c>
      <c r="E24" s="33" t="s">
        <v>4</v>
      </c>
      <c r="F24" s="33" t="s">
        <v>4</v>
      </c>
      <c r="G24" s="33" t="s">
        <v>4</v>
      </c>
      <c r="H24" s="33" t="s">
        <v>4</v>
      </c>
      <c r="I24" s="33" t="s">
        <v>4</v>
      </c>
      <c r="J24" s="33" t="s">
        <v>4</v>
      </c>
      <c r="K24" s="33" t="s">
        <v>4</v>
      </c>
      <c r="L24" s="33" t="s">
        <v>4</v>
      </c>
      <c r="M24" s="33" t="s">
        <v>4</v>
      </c>
      <c r="N24" s="33" t="s">
        <v>4</v>
      </c>
      <c r="O24" s="33" t="s">
        <v>4</v>
      </c>
      <c r="P24" s="33" t="s">
        <v>4</v>
      </c>
      <c r="Q24" s="33" t="s">
        <v>4</v>
      </c>
      <c r="R24" s="33" t="s">
        <v>4</v>
      </c>
      <c r="S24" s="33" t="s">
        <v>4</v>
      </c>
      <c r="T24" s="33" t="s">
        <v>4</v>
      </c>
      <c r="U24" s="23" t="s">
        <v>8</v>
      </c>
      <c r="V24" s="23" t="s">
        <v>8</v>
      </c>
      <c r="W24" s="23" t="s">
        <v>8</v>
      </c>
      <c r="X24" s="23" t="s">
        <v>8</v>
      </c>
      <c r="Y24" s="23">
        <v>294</v>
      </c>
      <c r="Z24" s="23">
        <v>348</v>
      </c>
      <c r="AA24" s="23">
        <v>85</v>
      </c>
      <c r="AB24" s="23">
        <v>665</v>
      </c>
      <c r="AC24" s="23">
        <v>556</v>
      </c>
      <c r="AD24" s="23">
        <v>709</v>
      </c>
      <c r="AE24" s="23">
        <v>474</v>
      </c>
      <c r="AF24" s="16">
        <v>520</v>
      </c>
      <c r="AG24" s="47" t="s">
        <v>26</v>
      </c>
      <c r="AH24" s="26">
        <v>627</v>
      </c>
    </row>
    <row r="25" spans="1:34" x14ac:dyDescent="0.2">
      <c r="A25" s="18" t="s">
        <v>27</v>
      </c>
      <c r="B25" s="33" t="s">
        <v>4</v>
      </c>
      <c r="C25" s="33" t="s">
        <v>4</v>
      </c>
      <c r="D25" s="33" t="s">
        <v>4</v>
      </c>
      <c r="E25" s="33" t="s">
        <v>4</v>
      </c>
      <c r="F25" s="33" t="s">
        <v>4</v>
      </c>
      <c r="G25" s="33" t="s">
        <v>4</v>
      </c>
      <c r="H25" s="33" t="s">
        <v>4</v>
      </c>
      <c r="I25" s="33" t="s">
        <v>4</v>
      </c>
      <c r="J25" s="48">
        <v>-41</v>
      </c>
      <c r="K25" s="49">
        <v>-53</v>
      </c>
      <c r="L25" s="49">
        <v>-54</v>
      </c>
      <c r="M25" s="49">
        <v>117</v>
      </c>
      <c r="N25" s="49">
        <v>340</v>
      </c>
      <c r="O25" s="49">
        <v>28</v>
      </c>
      <c r="P25" s="49">
        <v>187</v>
      </c>
      <c r="Q25" s="49">
        <v>151</v>
      </c>
      <c r="R25" s="49">
        <v>136</v>
      </c>
      <c r="S25" s="49">
        <v>153</v>
      </c>
      <c r="T25" s="49">
        <v>226</v>
      </c>
      <c r="U25" s="23">
        <v>533</v>
      </c>
      <c r="V25" s="23">
        <v>164</v>
      </c>
      <c r="W25" s="23">
        <v>114</v>
      </c>
      <c r="X25" s="23">
        <v>76</v>
      </c>
      <c r="Y25" s="23">
        <v>296</v>
      </c>
      <c r="Z25" s="23">
        <v>108</v>
      </c>
      <c r="AA25" s="23">
        <v>28</v>
      </c>
      <c r="AB25" s="23">
        <v>-90</v>
      </c>
      <c r="AC25" s="23">
        <v>-53</v>
      </c>
      <c r="AD25" s="23">
        <v>-189</v>
      </c>
      <c r="AE25" s="23">
        <v>2</v>
      </c>
      <c r="AF25" s="16">
        <v>-175</v>
      </c>
      <c r="AG25" s="47" t="s">
        <v>28</v>
      </c>
      <c r="AH25" s="12">
        <v>-188</v>
      </c>
    </row>
    <row r="26" spans="1:34" ht="12.75" x14ac:dyDescent="0.2">
      <c r="A26" s="18" t="s">
        <v>29</v>
      </c>
      <c r="B26" s="33" t="s">
        <v>4</v>
      </c>
      <c r="C26" s="33" t="s">
        <v>4</v>
      </c>
      <c r="D26" s="33" t="s">
        <v>4</v>
      </c>
      <c r="E26" s="33" t="s">
        <v>4</v>
      </c>
      <c r="F26" s="33" t="s">
        <v>4</v>
      </c>
      <c r="G26" s="33" t="s">
        <v>4</v>
      </c>
      <c r="H26" s="33">
        <v>1</v>
      </c>
      <c r="I26" s="33">
        <v>1</v>
      </c>
      <c r="J26" s="33">
        <v>1</v>
      </c>
      <c r="K26" s="40">
        <v>1</v>
      </c>
      <c r="L26" s="40">
        <v>1</v>
      </c>
      <c r="M26" s="40">
        <v>1</v>
      </c>
      <c r="N26" s="40">
        <v>1</v>
      </c>
      <c r="O26" s="40">
        <v>1</v>
      </c>
      <c r="P26" s="40">
        <v>1</v>
      </c>
      <c r="Q26" s="40">
        <v>1</v>
      </c>
      <c r="R26" s="40">
        <v>1</v>
      </c>
      <c r="S26" s="40">
        <v>1</v>
      </c>
      <c r="T26" s="40">
        <v>1</v>
      </c>
      <c r="U26" s="23">
        <v>1</v>
      </c>
      <c r="V26" s="23">
        <v>1</v>
      </c>
      <c r="W26" s="23">
        <v>1</v>
      </c>
      <c r="X26" s="23">
        <v>1</v>
      </c>
      <c r="Y26" s="23">
        <v>1</v>
      </c>
      <c r="Z26" s="23">
        <v>1</v>
      </c>
      <c r="AA26" s="23">
        <v>1</v>
      </c>
      <c r="AB26" s="23">
        <v>1</v>
      </c>
      <c r="AC26" s="16">
        <v>1</v>
      </c>
      <c r="AD26" s="50">
        <v>1</v>
      </c>
      <c r="AE26" s="50">
        <v>1</v>
      </c>
      <c r="AF26" s="16">
        <v>1</v>
      </c>
      <c r="AG26" s="17" t="s">
        <v>4</v>
      </c>
      <c r="AH26" s="16" t="s">
        <v>4</v>
      </c>
    </row>
    <row r="27" spans="1:34" ht="12.75" x14ac:dyDescent="0.2">
      <c r="A27" s="18" t="s">
        <v>30</v>
      </c>
      <c r="B27" s="33" t="s">
        <v>4</v>
      </c>
      <c r="C27" s="33" t="s">
        <v>4</v>
      </c>
      <c r="D27" s="33" t="s">
        <v>4</v>
      </c>
      <c r="E27" s="33" t="s">
        <v>4</v>
      </c>
      <c r="F27" s="33" t="s">
        <v>4</v>
      </c>
      <c r="G27" s="33" t="s">
        <v>4</v>
      </c>
      <c r="H27" s="33">
        <v>115</v>
      </c>
      <c r="I27" s="33">
        <v>115</v>
      </c>
      <c r="J27" s="33">
        <v>60</v>
      </c>
      <c r="K27" s="33">
        <v>60</v>
      </c>
      <c r="L27" s="33">
        <v>60</v>
      </c>
      <c r="M27" s="33">
        <v>40</v>
      </c>
      <c r="N27" s="33">
        <v>45</v>
      </c>
      <c r="O27" s="33">
        <v>55</v>
      </c>
      <c r="P27" s="33">
        <v>55</v>
      </c>
      <c r="Q27" s="33">
        <v>55</v>
      </c>
      <c r="R27" s="33">
        <v>55</v>
      </c>
      <c r="S27" s="33">
        <v>55</v>
      </c>
      <c r="T27" s="33">
        <v>55</v>
      </c>
      <c r="U27" s="51">
        <v>55</v>
      </c>
      <c r="V27" s="51">
        <v>55</v>
      </c>
      <c r="W27" s="51">
        <v>43</v>
      </c>
      <c r="X27" s="51">
        <v>43</v>
      </c>
      <c r="Y27" s="51">
        <v>40</v>
      </c>
      <c r="Z27" s="51">
        <v>38</v>
      </c>
      <c r="AA27" s="23">
        <v>30</v>
      </c>
      <c r="AB27" s="23">
        <v>30</v>
      </c>
      <c r="AC27" s="16">
        <v>30</v>
      </c>
      <c r="AD27" s="50">
        <v>30</v>
      </c>
      <c r="AE27" s="50">
        <v>40</v>
      </c>
      <c r="AF27" s="16">
        <v>35</v>
      </c>
      <c r="AG27" s="17" t="s">
        <v>4</v>
      </c>
      <c r="AH27" s="16" t="s">
        <v>4</v>
      </c>
    </row>
    <row r="28" spans="1:34" ht="24" x14ac:dyDescent="0.2">
      <c r="A28" s="18" t="s">
        <v>31</v>
      </c>
      <c r="B28" s="33" t="s">
        <v>4</v>
      </c>
      <c r="C28" s="33" t="s">
        <v>4</v>
      </c>
      <c r="D28" s="33" t="s">
        <v>4</v>
      </c>
      <c r="E28" s="33" t="s">
        <v>4</v>
      </c>
      <c r="F28" s="33" t="s">
        <v>4</v>
      </c>
      <c r="G28" s="33" t="s">
        <v>4</v>
      </c>
      <c r="H28" s="33">
        <v>1</v>
      </c>
      <c r="I28" s="33">
        <v>1</v>
      </c>
      <c r="J28" s="33">
        <v>1</v>
      </c>
      <c r="K28" s="40">
        <v>1</v>
      </c>
      <c r="L28" s="40">
        <v>1</v>
      </c>
      <c r="M28" s="40">
        <v>1</v>
      </c>
      <c r="N28" s="40">
        <v>1</v>
      </c>
      <c r="O28" s="40">
        <v>1</v>
      </c>
      <c r="P28" s="40">
        <v>1</v>
      </c>
      <c r="Q28" s="40">
        <v>1</v>
      </c>
      <c r="R28" s="40">
        <v>1</v>
      </c>
      <c r="S28" s="40">
        <v>1</v>
      </c>
      <c r="T28" s="40">
        <v>1</v>
      </c>
      <c r="U28" s="23">
        <v>2</v>
      </c>
      <c r="V28" s="23">
        <v>3</v>
      </c>
      <c r="W28" s="23">
        <v>3</v>
      </c>
      <c r="X28" s="23">
        <v>4</v>
      </c>
      <c r="Y28" s="23">
        <v>4</v>
      </c>
      <c r="Z28" s="23">
        <v>4</v>
      </c>
      <c r="AA28" s="23" t="s">
        <v>4</v>
      </c>
      <c r="AB28" s="23" t="s">
        <v>4</v>
      </c>
      <c r="AC28" s="50" t="s">
        <v>4</v>
      </c>
      <c r="AD28" s="50" t="s">
        <v>4</v>
      </c>
      <c r="AE28" s="50" t="s">
        <v>4</v>
      </c>
      <c r="AF28" s="16" t="s">
        <v>4</v>
      </c>
      <c r="AG28" s="17" t="s">
        <v>4</v>
      </c>
      <c r="AH28" s="16" t="s">
        <v>4</v>
      </c>
    </row>
    <row r="29" spans="1:34" ht="24" x14ac:dyDescent="0.2">
      <c r="A29" s="18" t="s">
        <v>32</v>
      </c>
      <c r="B29" s="14" t="s">
        <v>4</v>
      </c>
      <c r="C29" s="14" t="s">
        <v>4</v>
      </c>
      <c r="D29" s="14" t="s">
        <v>4</v>
      </c>
      <c r="E29" s="14" t="s">
        <v>4</v>
      </c>
      <c r="F29" s="14" t="s">
        <v>4</v>
      </c>
      <c r="G29" s="14" t="s">
        <v>4</v>
      </c>
      <c r="H29" s="14">
        <v>0.2</v>
      </c>
      <c r="I29" s="14">
        <v>0.2</v>
      </c>
      <c r="J29" s="14">
        <v>0.2</v>
      </c>
      <c r="K29" s="52">
        <v>0.3</v>
      </c>
      <c r="L29" s="52">
        <v>0.3</v>
      </c>
      <c r="M29" s="52">
        <v>0.3</v>
      </c>
      <c r="N29" s="52">
        <v>0.3</v>
      </c>
      <c r="O29" s="52">
        <v>0.3</v>
      </c>
      <c r="P29" s="52">
        <v>0.3</v>
      </c>
      <c r="Q29" s="52">
        <v>0.3</v>
      </c>
      <c r="R29" s="52">
        <v>0.3</v>
      </c>
      <c r="S29" s="52">
        <v>0.3</v>
      </c>
      <c r="T29" s="52">
        <v>0.3</v>
      </c>
      <c r="U29" s="15">
        <v>0.3</v>
      </c>
      <c r="V29" s="15">
        <v>0.4</v>
      </c>
      <c r="W29" s="15">
        <v>0.5</v>
      </c>
      <c r="X29" s="15">
        <v>0.5</v>
      </c>
      <c r="Y29" s="15">
        <v>0.6</v>
      </c>
      <c r="Z29" s="15">
        <v>0.6</v>
      </c>
      <c r="AA29" s="15" t="s">
        <v>4</v>
      </c>
      <c r="AB29" s="15" t="s">
        <v>4</v>
      </c>
      <c r="AC29" s="50" t="s">
        <v>4</v>
      </c>
      <c r="AD29" s="50" t="s">
        <v>4</v>
      </c>
      <c r="AE29" s="50" t="s">
        <v>4</v>
      </c>
      <c r="AF29" s="16" t="s">
        <v>4</v>
      </c>
      <c r="AG29" s="17" t="s">
        <v>4</v>
      </c>
      <c r="AH29" s="16" t="s">
        <v>4</v>
      </c>
    </row>
    <row r="30" spans="1:34" ht="12.75" x14ac:dyDescent="0.2">
      <c r="A30" s="42" t="s">
        <v>33</v>
      </c>
      <c r="B30" s="33">
        <v>3</v>
      </c>
      <c r="C30" s="33">
        <v>3</v>
      </c>
      <c r="D30" s="33">
        <v>3</v>
      </c>
      <c r="E30" s="33">
        <v>2</v>
      </c>
      <c r="F30" s="33">
        <v>2</v>
      </c>
      <c r="G30" s="33">
        <v>2</v>
      </c>
      <c r="H30" s="33">
        <v>2</v>
      </c>
      <c r="I30" s="33">
        <v>2</v>
      </c>
      <c r="J30" s="33">
        <v>2</v>
      </c>
      <c r="K30" s="40">
        <v>2</v>
      </c>
      <c r="L30" s="40">
        <v>3</v>
      </c>
      <c r="M30" s="40">
        <v>3</v>
      </c>
      <c r="N30" s="40">
        <v>3</v>
      </c>
      <c r="O30" s="40">
        <v>3</v>
      </c>
      <c r="P30" s="40">
        <v>3</v>
      </c>
      <c r="Q30" s="40">
        <v>2</v>
      </c>
      <c r="R30" s="40">
        <v>2</v>
      </c>
      <c r="S30" s="40">
        <v>2</v>
      </c>
      <c r="T30" s="40">
        <v>3</v>
      </c>
      <c r="U30" s="23">
        <v>3</v>
      </c>
      <c r="V30" s="23">
        <v>3</v>
      </c>
      <c r="W30" s="23">
        <v>3</v>
      </c>
      <c r="X30" s="23">
        <v>3</v>
      </c>
      <c r="Y30" s="23">
        <v>3</v>
      </c>
      <c r="Z30" s="23">
        <v>3</v>
      </c>
      <c r="AA30" s="23">
        <v>3</v>
      </c>
      <c r="AB30" s="23">
        <v>4</v>
      </c>
      <c r="AC30" s="50">
        <v>4</v>
      </c>
      <c r="AD30" s="50">
        <v>4</v>
      </c>
      <c r="AE30" s="50">
        <v>4</v>
      </c>
      <c r="AF30" s="16">
        <v>4</v>
      </c>
      <c r="AG30" s="17">
        <v>4</v>
      </c>
      <c r="AH30" s="12">
        <v>4</v>
      </c>
    </row>
    <row r="31" spans="1:34" ht="12.75" x14ac:dyDescent="0.2">
      <c r="A31" s="42" t="s">
        <v>34</v>
      </c>
      <c r="B31" s="14">
        <v>3.2109999999999999</v>
      </c>
      <c r="C31" s="14">
        <v>3.15</v>
      </c>
      <c r="D31" s="14">
        <v>2.9009999999999998</v>
      </c>
      <c r="E31" s="14">
        <v>1.786</v>
      </c>
      <c r="F31" s="14">
        <v>1.786</v>
      </c>
      <c r="G31" s="14">
        <v>1.792</v>
      </c>
      <c r="H31" s="14">
        <v>1.792</v>
      </c>
      <c r="I31" s="14">
        <v>1.845</v>
      </c>
      <c r="J31" s="14">
        <v>1.7470000000000001</v>
      </c>
      <c r="K31" s="52">
        <v>1.5680000000000001</v>
      </c>
      <c r="L31" s="52">
        <v>1.5109999999999999</v>
      </c>
      <c r="M31" s="52">
        <v>1.5209999999999999</v>
      </c>
      <c r="N31" s="52">
        <v>1.5029999999999999</v>
      </c>
      <c r="O31" s="52">
        <v>1.4810000000000001</v>
      </c>
      <c r="P31" s="52">
        <v>1.4319999999999999</v>
      </c>
      <c r="Q31" s="52">
        <v>1.359</v>
      </c>
      <c r="R31" s="52">
        <v>1.3240000000000001</v>
      </c>
      <c r="S31" s="52">
        <v>1.292</v>
      </c>
      <c r="T31" s="52">
        <v>1.264</v>
      </c>
      <c r="U31" s="53">
        <v>1347</v>
      </c>
      <c r="V31" s="53">
        <v>1391</v>
      </c>
      <c r="W31" s="53">
        <v>1397</v>
      </c>
      <c r="X31" s="53">
        <v>1369</v>
      </c>
      <c r="Y31" s="53">
        <v>1401</v>
      </c>
      <c r="Z31" s="53">
        <v>1448</v>
      </c>
      <c r="AA31" s="53">
        <v>1547</v>
      </c>
      <c r="AB31" s="53">
        <v>1565</v>
      </c>
      <c r="AC31" s="53">
        <v>1591</v>
      </c>
      <c r="AD31" s="53">
        <v>1632</v>
      </c>
      <c r="AE31" s="53">
        <v>1695</v>
      </c>
      <c r="AF31" s="53">
        <v>1646</v>
      </c>
      <c r="AG31" s="17">
        <v>1.6</v>
      </c>
      <c r="AH31" s="12">
        <v>1.6</v>
      </c>
    </row>
    <row r="32" spans="1:34" x14ac:dyDescent="0.2">
      <c r="A32" s="54" t="s">
        <v>35</v>
      </c>
      <c r="B32" s="33" t="s">
        <v>4</v>
      </c>
      <c r="C32" s="33" t="s">
        <v>4</v>
      </c>
      <c r="D32" s="33" t="s">
        <v>4</v>
      </c>
      <c r="E32" s="33" t="s">
        <v>4</v>
      </c>
      <c r="F32" s="33" t="s">
        <v>4</v>
      </c>
      <c r="G32" s="55">
        <v>1</v>
      </c>
      <c r="H32" s="55">
        <v>1</v>
      </c>
      <c r="I32" s="55">
        <v>1</v>
      </c>
      <c r="J32" s="55">
        <v>1</v>
      </c>
      <c r="K32" s="40">
        <v>1</v>
      </c>
      <c r="L32" s="40">
        <v>1</v>
      </c>
      <c r="M32" s="40">
        <v>1</v>
      </c>
      <c r="N32" s="40">
        <v>1</v>
      </c>
      <c r="O32" s="40">
        <v>2</v>
      </c>
      <c r="P32" s="40">
        <v>1</v>
      </c>
      <c r="Q32" s="40" t="s">
        <v>8</v>
      </c>
      <c r="R32" s="40">
        <v>1</v>
      </c>
      <c r="S32" s="40" t="s">
        <v>8</v>
      </c>
      <c r="T32" s="40" t="s">
        <v>8</v>
      </c>
      <c r="U32" s="23" t="s">
        <v>8</v>
      </c>
      <c r="V32" s="23" t="s">
        <v>8</v>
      </c>
      <c r="W32" s="23" t="s">
        <v>8</v>
      </c>
      <c r="X32" s="23" t="s">
        <v>8</v>
      </c>
      <c r="Y32" s="23" t="s">
        <v>8</v>
      </c>
      <c r="Z32" s="23" t="s">
        <v>8</v>
      </c>
      <c r="AA32" s="23" t="s">
        <v>8</v>
      </c>
      <c r="AB32" s="23" t="s">
        <v>8</v>
      </c>
      <c r="AC32" s="23" t="s">
        <v>8</v>
      </c>
      <c r="AD32" s="50" t="s">
        <v>8</v>
      </c>
      <c r="AE32" s="50" t="s">
        <v>8</v>
      </c>
      <c r="AF32" s="50" t="s">
        <v>8</v>
      </c>
      <c r="AG32" s="17" t="s">
        <v>4</v>
      </c>
      <c r="AH32" s="16" t="s">
        <v>4</v>
      </c>
    </row>
    <row r="33" spans="1:34" x14ac:dyDescent="0.2">
      <c r="A33" s="18" t="s">
        <v>36</v>
      </c>
      <c r="B33" s="14" t="s">
        <v>4</v>
      </c>
      <c r="C33" s="14" t="s">
        <v>4</v>
      </c>
      <c r="D33" s="14" t="s">
        <v>4</v>
      </c>
      <c r="E33" s="14" t="s">
        <v>4</v>
      </c>
      <c r="F33" s="14" t="s">
        <v>4</v>
      </c>
      <c r="G33" s="56">
        <v>0.2</v>
      </c>
      <c r="H33" s="56">
        <v>0.20799999999999999</v>
      </c>
      <c r="I33" s="56">
        <v>0.1</v>
      </c>
      <c r="J33" s="56">
        <v>0.1</v>
      </c>
      <c r="K33" s="52">
        <v>0.1</v>
      </c>
      <c r="L33" s="52">
        <v>0.1</v>
      </c>
      <c r="M33" s="52">
        <v>0.1</v>
      </c>
      <c r="N33" s="52">
        <v>0.1</v>
      </c>
      <c r="O33" s="52">
        <v>0</v>
      </c>
      <c r="P33" s="52">
        <v>0.1</v>
      </c>
      <c r="Q33" s="52">
        <v>0</v>
      </c>
      <c r="R33" s="52">
        <v>0</v>
      </c>
      <c r="S33" s="52" t="s">
        <v>8</v>
      </c>
      <c r="T33" s="52" t="s">
        <v>8</v>
      </c>
      <c r="U33" s="15" t="s">
        <v>8</v>
      </c>
      <c r="V33" s="15">
        <v>0</v>
      </c>
      <c r="W33" s="15">
        <v>0</v>
      </c>
      <c r="X33" s="15" t="s">
        <v>8</v>
      </c>
      <c r="Y33" s="15" t="s">
        <v>8</v>
      </c>
      <c r="Z33" s="15" t="s">
        <v>8</v>
      </c>
      <c r="AA33" s="15" t="s">
        <v>8</v>
      </c>
      <c r="AB33" s="15" t="s">
        <v>8</v>
      </c>
      <c r="AC33" s="15" t="s">
        <v>8</v>
      </c>
      <c r="AD33" s="50" t="s">
        <v>8</v>
      </c>
      <c r="AE33" s="20" t="s">
        <v>8</v>
      </c>
      <c r="AF33" s="20" t="s">
        <v>8</v>
      </c>
      <c r="AG33" s="17" t="s">
        <v>4</v>
      </c>
      <c r="AH33" s="16" t="s">
        <v>4</v>
      </c>
    </row>
    <row r="34" spans="1:34" x14ac:dyDescent="0.2">
      <c r="A34" s="18" t="s">
        <v>37</v>
      </c>
      <c r="B34" s="56" t="s">
        <v>8</v>
      </c>
      <c r="C34" s="56" t="s">
        <v>8</v>
      </c>
      <c r="D34" s="56" t="s">
        <v>8</v>
      </c>
      <c r="E34" s="56" t="s">
        <v>8</v>
      </c>
      <c r="F34" s="56" t="s">
        <v>8</v>
      </c>
      <c r="G34" s="56" t="s">
        <v>8</v>
      </c>
      <c r="H34" s="56" t="s">
        <v>8</v>
      </c>
      <c r="I34" s="56" t="s">
        <v>8</v>
      </c>
      <c r="J34" s="56" t="s">
        <v>8</v>
      </c>
      <c r="K34" s="56" t="s">
        <v>8</v>
      </c>
      <c r="L34" s="56" t="s">
        <v>8</v>
      </c>
      <c r="M34" s="56" t="s">
        <v>8</v>
      </c>
      <c r="N34" s="56" t="s">
        <v>8</v>
      </c>
      <c r="O34" s="56" t="s">
        <v>8</v>
      </c>
      <c r="P34" s="56" t="s">
        <v>8</v>
      </c>
      <c r="Q34" s="56" t="s">
        <v>8</v>
      </c>
      <c r="R34" s="56" t="s">
        <v>8</v>
      </c>
      <c r="S34" s="56" t="s">
        <v>8</v>
      </c>
      <c r="T34" s="56" t="s">
        <v>8</v>
      </c>
      <c r="U34" s="57" t="s">
        <v>8</v>
      </c>
      <c r="V34" s="57" t="s">
        <v>8</v>
      </c>
      <c r="W34" s="57" t="s">
        <v>8</v>
      </c>
      <c r="X34" s="57" t="s">
        <v>8</v>
      </c>
      <c r="Y34" s="57" t="s">
        <v>8</v>
      </c>
      <c r="Z34" s="57" t="s">
        <v>8</v>
      </c>
      <c r="AA34" s="57" t="s">
        <v>8</v>
      </c>
      <c r="AB34" s="57" t="s">
        <v>8</v>
      </c>
      <c r="AC34" s="57" t="s">
        <v>8</v>
      </c>
      <c r="AD34" s="50" t="s">
        <v>8</v>
      </c>
      <c r="AE34" s="50" t="s">
        <v>8</v>
      </c>
      <c r="AF34" s="50" t="s">
        <v>8</v>
      </c>
      <c r="AG34" s="17" t="s">
        <v>4</v>
      </c>
      <c r="AH34" s="16" t="s">
        <v>4</v>
      </c>
    </row>
    <row r="35" spans="1:34" x14ac:dyDescent="0.2">
      <c r="A35" s="58" t="s">
        <v>38</v>
      </c>
      <c r="B35" s="14" t="s">
        <v>8</v>
      </c>
      <c r="C35" s="14" t="s">
        <v>8</v>
      </c>
      <c r="D35" s="14" t="s">
        <v>8</v>
      </c>
      <c r="E35" s="14" t="s">
        <v>8</v>
      </c>
      <c r="F35" s="14" t="s">
        <v>8</v>
      </c>
      <c r="G35" s="14" t="s">
        <v>8</v>
      </c>
      <c r="H35" s="14" t="s">
        <v>8</v>
      </c>
      <c r="I35" s="14" t="s">
        <v>8</v>
      </c>
      <c r="J35" s="14" t="s">
        <v>8</v>
      </c>
      <c r="K35" s="14" t="s">
        <v>8</v>
      </c>
      <c r="L35" s="14" t="s">
        <v>8</v>
      </c>
      <c r="M35" s="14" t="s">
        <v>8</v>
      </c>
      <c r="N35" s="14" t="s">
        <v>8</v>
      </c>
      <c r="O35" s="14" t="s">
        <v>8</v>
      </c>
      <c r="P35" s="14" t="s">
        <v>8</v>
      </c>
      <c r="Q35" s="14" t="s">
        <v>8</v>
      </c>
      <c r="R35" s="14" t="s">
        <v>8</v>
      </c>
      <c r="S35" s="14" t="s">
        <v>8</v>
      </c>
      <c r="T35" s="14" t="s">
        <v>8</v>
      </c>
      <c r="U35" s="59" t="s">
        <v>8</v>
      </c>
      <c r="V35" s="59" t="s">
        <v>8</v>
      </c>
      <c r="W35" s="59" t="s">
        <v>8</v>
      </c>
      <c r="X35" s="59" t="s">
        <v>8</v>
      </c>
      <c r="Y35" s="59" t="s">
        <v>8</v>
      </c>
      <c r="Z35" s="59" t="s">
        <v>8</v>
      </c>
      <c r="AA35" s="59" t="s">
        <v>8</v>
      </c>
      <c r="AB35" s="59" t="s">
        <v>8</v>
      </c>
      <c r="AC35" s="59" t="s">
        <v>8</v>
      </c>
      <c r="AD35" s="50" t="s">
        <v>8</v>
      </c>
      <c r="AE35" s="20" t="s">
        <v>8</v>
      </c>
      <c r="AF35" s="20" t="s">
        <v>8</v>
      </c>
      <c r="AG35" s="17" t="s">
        <v>4</v>
      </c>
      <c r="AH35" s="16" t="s">
        <v>4</v>
      </c>
    </row>
    <row r="36" spans="1:34" ht="12.75" x14ac:dyDescent="0.2">
      <c r="A36" s="60" t="s">
        <v>39</v>
      </c>
      <c r="B36" s="33" t="s">
        <v>4</v>
      </c>
      <c r="C36" s="33" t="s">
        <v>4</v>
      </c>
      <c r="D36" s="33" t="s">
        <v>4</v>
      </c>
      <c r="E36" s="33" t="s">
        <v>4</v>
      </c>
      <c r="F36" s="33" t="s">
        <v>4</v>
      </c>
      <c r="G36" s="33" t="s">
        <v>4</v>
      </c>
      <c r="H36" s="33" t="s">
        <v>4</v>
      </c>
      <c r="I36" s="33" t="s">
        <v>4</v>
      </c>
      <c r="J36" s="33" t="s">
        <v>4</v>
      </c>
      <c r="K36" s="40">
        <v>162</v>
      </c>
      <c r="L36" s="40">
        <v>132</v>
      </c>
      <c r="M36" s="40">
        <v>119</v>
      </c>
      <c r="N36" s="40">
        <v>128</v>
      </c>
      <c r="O36" s="40">
        <v>108</v>
      </c>
      <c r="P36" s="40">
        <v>192</v>
      </c>
      <c r="Q36" s="40">
        <v>118</v>
      </c>
      <c r="R36" s="40">
        <v>105</v>
      </c>
      <c r="S36" s="40">
        <v>75</v>
      </c>
      <c r="T36" s="40">
        <v>72</v>
      </c>
      <c r="U36" s="23">
        <v>123</v>
      </c>
      <c r="V36" s="23">
        <v>137</v>
      </c>
      <c r="W36" s="23">
        <v>145</v>
      </c>
      <c r="X36" s="23">
        <v>142</v>
      </c>
      <c r="Y36" s="23">
        <v>135</v>
      </c>
      <c r="Z36" s="23">
        <v>126</v>
      </c>
      <c r="AA36" s="23">
        <v>136</v>
      </c>
      <c r="AB36" s="23">
        <v>123</v>
      </c>
      <c r="AC36" s="50">
        <v>121</v>
      </c>
      <c r="AD36" s="50">
        <v>81</v>
      </c>
      <c r="AE36" s="23">
        <v>47</v>
      </c>
      <c r="AF36" s="16">
        <v>56</v>
      </c>
      <c r="AG36" s="17">
        <v>26</v>
      </c>
      <c r="AH36" s="16" t="s">
        <v>4</v>
      </c>
    </row>
    <row r="37" spans="1:34" x14ac:dyDescent="0.2">
      <c r="A37" s="61" t="s">
        <v>40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2"/>
      <c r="V37" s="62"/>
      <c r="W37" s="62"/>
      <c r="X37" s="62"/>
      <c r="Y37" s="62"/>
      <c r="Z37" s="62"/>
      <c r="AA37" s="62"/>
      <c r="AB37" s="62"/>
      <c r="AC37" s="63"/>
      <c r="AD37" s="63"/>
      <c r="AE37" s="63"/>
      <c r="AF37" s="62"/>
      <c r="AG37" s="64"/>
      <c r="AH37" s="65"/>
    </row>
    <row r="38" spans="1:34" x14ac:dyDescent="0.2">
      <c r="A38" s="54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16"/>
      <c r="AE38" s="16"/>
      <c r="AF38" s="22"/>
      <c r="AG38" s="66"/>
      <c r="AH38" s="12"/>
    </row>
    <row r="39" spans="1:34" x14ac:dyDescent="0.2">
      <c r="A39" s="67" t="s">
        <v>42</v>
      </c>
      <c r="B39" s="56" t="s">
        <v>4</v>
      </c>
      <c r="C39" s="56" t="s">
        <v>4</v>
      </c>
      <c r="D39" s="56" t="s">
        <v>4</v>
      </c>
      <c r="E39" s="56" t="s">
        <v>4</v>
      </c>
      <c r="F39" s="56" t="s">
        <v>4</v>
      </c>
      <c r="G39" s="56" t="s">
        <v>4</v>
      </c>
      <c r="H39" s="56" t="s">
        <v>4</v>
      </c>
      <c r="I39" s="56" t="s">
        <v>4</v>
      </c>
      <c r="J39" s="56" t="s">
        <v>4</v>
      </c>
      <c r="K39" s="56" t="s">
        <v>4</v>
      </c>
      <c r="L39" s="56" t="s">
        <v>4</v>
      </c>
      <c r="M39" s="56" t="s">
        <v>4</v>
      </c>
      <c r="N39" s="56" t="s">
        <v>4</v>
      </c>
      <c r="O39" s="56" t="s">
        <v>4</v>
      </c>
      <c r="P39" s="56" t="s">
        <v>4</v>
      </c>
      <c r="Q39" s="68">
        <v>8339</v>
      </c>
      <c r="R39" s="33">
        <v>8926</v>
      </c>
      <c r="S39" s="33">
        <v>11937</v>
      </c>
      <c r="T39" s="33">
        <v>12232</v>
      </c>
      <c r="U39" s="51">
        <v>12957</v>
      </c>
      <c r="V39" s="51">
        <v>16208</v>
      </c>
      <c r="W39" s="51">
        <v>17252</v>
      </c>
      <c r="X39" s="51">
        <v>18266</v>
      </c>
      <c r="Y39" s="51">
        <v>19180</v>
      </c>
      <c r="Z39" s="51">
        <v>19343</v>
      </c>
      <c r="AA39" s="51">
        <v>22097</v>
      </c>
      <c r="AB39" s="51">
        <v>24918</v>
      </c>
      <c r="AC39" s="68">
        <v>28704</v>
      </c>
      <c r="AD39" s="68">
        <v>30746</v>
      </c>
      <c r="AE39" s="68">
        <v>35232</v>
      </c>
      <c r="AF39" s="68">
        <v>39033</v>
      </c>
      <c r="AG39" s="69">
        <v>46510</v>
      </c>
      <c r="AH39" s="12">
        <v>50733</v>
      </c>
    </row>
    <row r="40" spans="1:34" x14ac:dyDescent="0.2">
      <c r="A40" s="54" t="s">
        <v>43</v>
      </c>
      <c r="B40" s="70" t="s">
        <v>4</v>
      </c>
      <c r="C40" s="70" t="s">
        <v>4</v>
      </c>
      <c r="D40" s="70" t="s">
        <v>4</v>
      </c>
      <c r="E40" s="70" t="s">
        <v>4</v>
      </c>
      <c r="F40" s="70" t="s">
        <v>4</v>
      </c>
      <c r="G40" s="70" t="s">
        <v>4</v>
      </c>
      <c r="H40" s="70" t="s">
        <v>4</v>
      </c>
      <c r="I40" s="70" t="s">
        <v>4</v>
      </c>
      <c r="J40" s="70" t="s">
        <v>4</v>
      </c>
      <c r="K40" s="70" t="s">
        <v>4</v>
      </c>
      <c r="L40" s="70" t="s">
        <v>4</v>
      </c>
      <c r="M40" s="70" t="s">
        <v>4</v>
      </c>
      <c r="N40" s="70" t="s">
        <v>4</v>
      </c>
      <c r="O40" s="70" t="s">
        <v>4</v>
      </c>
      <c r="P40" s="70" t="s">
        <v>4</v>
      </c>
      <c r="Q40" s="71">
        <v>66.099999999999994</v>
      </c>
      <c r="R40" s="71">
        <v>72.8</v>
      </c>
      <c r="S40" s="71">
        <v>99.2</v>
      </c>
      <c r="T40" s="71">
        <v>82.9</v>
      </c>
      <c r="U40" s="72">
        <v>87.9</v>
      </c>
      <c r="V40" s="72">
        <v>110.5</v>
      </c>
      <c r="W40" s="72">
        <v>115.7</v>
      </c>
      <c r="X40" s="72">
        <v>120.1</v>
      </c>
      <c r="Y40" s="73">
        <v>107</v>
      </c>
      <c r="Z40" s="72">
        <v>87.2</v>
      </c>
      <c r="AA40" s="72">
        <v>64.599999999999994</v>
      </c>
      <c r="AB40" s="72">
        <v>76.400000000000006</v>
      </c>
      <c r="AC40" s="72">
        <v>83.26</v>
      </c>
      <c r="AD40" s="72">
        <v>80.319999999999993</v>
      </c>
      <c r="AE40" s="72">
        <v>85.31</v>
      </c>
      <c r="AF40" s="72">
        <v>91.62</v>
      </c>
      <c r="AG40" s="74">
        <v>101</v>
      </c>
      <c r="AH40" s="12">
        <v>111.18</v>
      </c>
    </row>
    <row r="41" spans="1:34" x14ac:dyDescent="0.2">
      <c r="A41" s="61" t="s">
        <v>44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2"/>
      <c r="V41" s="62"/>
      <c r="W41" s="62"/>
      <c r="X41" s="62"/>
      <c r="Y41" s="62"/>
      <c r="Z41" s="62"/>
      <c r="AA41" s="62"/>
      <c r="AB41" s="62"/>
      <c r="AC41" s="62"/>
      <c r="AD41" s="75"/>
      <c r="AE41" s="75"/>
      <c r="AF41" s="62"/>
      <c r="AG41" s="64"/>
      <c r="AH41" s="65"/>
    </row>
    <row r="42" spans="1:34" x14ac:dyDescent="0.2">
      <c r="A42" s="18" t="s">
        <v>45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76"/>
      <c r="V42" s="76"/>
      <c r="W42" s="76"/>
      <c r="X42" s="76"/>
      <c r="Y42" s="77"/>
      <c r="Z42" s="77"/>
      <c r="AA42" s="77"/>
      <c r="AB42" s="77"/>
      <c r="AC42" s="76"/>
      <c r="AD42" s="78"/>
      <c r="AE42" s="78"/>
      <c r="AF42" s="77"/>
      <c r="AG42" s="79"/>
      <c r="AH42" s="12"/>
    </row>
    <row r="43" spans="1:34" x14ac:dyDescent="0.2">
      <c r="A43" s="21" t="s">
        <v>46</v>
      </c>
      <c r="B43" s="80" t="s">
        <v>8</v>
      </c>
      <c r="C43" s="80" t="s">
        <v>8</v>
      </c>
      <c r="D43" s="80" t="s">
        <v>8</v>
      </c>
      <c r="E43" s="14">
        <v>4.8</v>
      </c>
      <c r="F43" s="81">
        <v>4.7</v>
      </c>
      <c r="G43" s="81">
        <v>4.7</v>
      </c>
      <c r="H43" s="81">
        <v>4.9000000000000004</v>
      </c>
      <c r="I43" s="81">
        <v>4.5999999999999996</v>
      </c>
      <c r="J43" s="81">
        <v>4.5</v>
      </c>
      <c r="K43" s="82">
        <v>4.5</v>
      </c>
      <c r="L43" s="15">
        <v>4.5999999999999996</v>
      </c>
      <c r="M43" s="15">
        <v>4.5999999999999996</v>
      </c>
      <c r="N43" s="15">
        <v>5.0999999999999996</v>
      </c>
      <c r="O43" s="15">
        <v>5.5</v>
      </c>
      <c r="P43" s="15">
        <v>5.7</v>
      </c>
      <c r="Q43" s="15">
        <v>6.3</v>
      </c>
      <c r="R43" s="15">
        <v>6.3</v>
      </c>
      <c r="S43" s="15">
        <v>6.4</v>
      </c>
      <c r="T43" s="15">
        <v>6.5</v>
      </c>
      <c r="U43" s="15" t="s">
        <v>8</v>
      </c>
      <c r="V43" s="15" t="s">
        <v>8</v>
      </c>
      <c r="W43" s="15" t="s">
        <v>8</v>
      </c>
      <c r="X43" s="15" t="s">
        <v>8</v>
      </c>
      <c r="Y43" s="15">
        <v>7.3</v>
      </c>
      <c r="Z43" s="15">
        <v>7.3</v>
      </c>
      <c r="AA43" s="15">
        <v>7.7</v>
      </c>
      <c r="AB43" s="15">
        <v>8</v>
      </c>
      <c r="AC43" s="15">
        <v>7.3</v>
      </c>
      <c r="AD43" s="20">
        <v>8</v>
      </c>
      <c r="AE43" s="20">
        <v>7.2</v>
      </c>
      <c r="AF43" s="20">
        <v>8</v>
      </c>
      <c r="AG43" s="17">
        <v>5.7</v>
      </c>
      <c r="AH43" s="24" t="s">
        <v>4</v>
      </c>
    </row>
    <row r="44" spans="1:34" x14ac:dyDescent="0.2">
      <c r="A44" s="18" t="s">
        <v>5</v>
      </c>
      <c r="B44" s="80" t="s">
        <v>8</v>
      </c>
      <c r="C44" s="80" t="s">
        <v>8</v>
      </c>
      <c r="D44" s="80" t="s">
        <v>8</v>
      </c>
      <c r="E44" s="80" t="s">
        <v>8</v>
      </c>
      <c r="F44" s="14">
        <v>97.9</v>
      </c>
      <c r="G44" s="14">
        <v>100</v>
      </c>
      <c r="H44" s="14">
        <v>104.3</v>
      </c>
      <c r="I44" s="14">
        <v>93.9</v>
      </c>
      <c r="J44" s="14">
        <v>97.8</v>
      </c>
      <c r="K44" s="82">
        <v>100</v>
      </c>
      <c r="L44" s="15">
        <v>102.2</v>
      </c>
      <c r="M44" s="15">
        <v>100</v>
      </c>
      <c r="N44" s="15">
        <v>110.9</v>
      </c>
      <c r="O44" s="15">
        <v>107.8</v>
      </c>
      <c r="P44" s="15">
        <v>103.6</v>
      </c>
      <c r="Q44" s="15">
        <v>110.5</v>
      </c>
      <c r="R44" s="15">
        <v>100</v>
      </c>
      <c r="S44" s="15">
        <v>101.6</v>
      </c>
      <c r="T44" s="15">
        <v>101.6</v>
      </c>
      <c r="U44" s="15" t="s">
        <v>8</v>
      </c>
      <c r="V44" s="15" t="s">
        <v>8</v>
      </c>
      <c r="W44" s="15" t="s">
        <v>8</v>
      </c>
      <c r="X44" s="15" t="s">
        <v>8</v>
      </c>
      <c r="Y44" s="15" t="s">
        <v>8</v>
      </c>
      <c r="Z44" s="15">
        <v>100</v>
      </c>
      <c r="AA44" s="15">
        <v>105.5</v>
      </c>
      <c r="AB44" s="15">
        <v>103.9</v>
      </c>
      <c r="AC44" s="15">
        <v>91.2</v>
      </c>
      <c r="AD44" s="16">
        <v>109.6</v>
      </c>
      <c r="AE44" s="20">
        <v>90</v>
      </c>
      <c r="AF44" s="16">
        <v>111.1</v>
      </c>
      <c r="AG44" s="17">
        <v>71.3</v>
      </c>
      <c r="AH44" s="24" t="s">
        <v>4</v>
      </c>
    </row>
    <row r="45" spans="1:34" x14ac:dyDescent="0.2">
      <c r="A45" s="21" t="s">
        <v>47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22"/>
      <c r="W45" s="22"/>
      <c r="X45" s="22"/>
      <c r="Y45" s="16"/>
      <c r="Z45" s="16"/>
      <c r="AA45" s="16"/>
      <c r="AB45" s="16"/>
      <c r="AC45" s="15"/>
      <c r="AD45" s="16"/>
      <c r="AE45" s="20"/>
      <c r="AF45" s="16"/>
      <c r="AG45" s="17"/>
      <c r="AH45" s="24"/>
    </row>
    <row r="46" spans="1:34" x14ac:dyDescent="0.2">
      <c r="A46" s="21" t="s">
        <v>46</v>
      </c>
      <c r="B46" s="80" t="s">
        <v>8</v>
      </c>
      <c r="C46" s="80" t="s">
        <v>8</v>
      </c>
      <c r="D46" s="80" t="s">
        <v>8</v>
      </c>
      <c r="E46" s="14">
        <v>4.3</v>
      </c>
      <c r="F46" s="81">
        <v>4.0999999999999996</v>
      </c>
      <c r="G46" s="81">
        <v>4</v>
      </c>
      <c r="H46" s="81">
        <v>4.3</v>
      </c>
      <c r="I46" s="81">
        <v>4.0999999999999996</v>
      </c>
      <c r="J46" s="81">
        <v>4</v>
      </c>
      <c r="K46" s="15">
        <v>4.0999999999999996</v>
      </c>
      <c r="L46" s="15">
        <v>4.2</v>
      </c>
      <c r="M46" s="15">
        <v>4.2</v>
      </c>
      <c r="N46" s="15">
        <v>4.5999999999999996</v>
      </c>
      <c r="O46" s="15">
        <v>5</v>
      </c>
      <c r="P46" s="15">
        <v>5.3</v>
      </c>
      <c r="Q46" s="15">
        <v>5.9</v>
      </c>
      <c r="R46" s="15">
        <v>5.9</v>
      </c>
      <c r="S46" s="15">
        <v>6.1</v>
      </c>
      <c r="T46" s="15">
        <v>6.2</v>
      </c>
      <c r="U46" s="15" t="s">
        <v>8</v>
      </c>
      <c r="V46" s="15" t="s">
        <v>8</v>
      </c>
      <c r="W46" s="15" t="s">
        <v>8</v>
      </c>
      <c r="X46" s="15" t="s">
        <v>8</v>
      </c>
      <c r="Y46" s="15">
        <v>6.9</v>
      </c>
      <c r="Z46" s="15">
        <v>6.9</v>
      </c>
      <c r="AA46" s="15">
        <v>7.3</v>
      </c>
      <c r="AB46" s="15">
        <v>7.6</v>
      </c>
      <c r="AC46" s="15">
        <v>7</v>
      </c>
      <c r="AD46" s="16">
        <v>7.6</v>
      </c>
      <c r="AE46" s="20">
        <v>6.9</v>
      </c>
      <c r="AF46" s="16">
        <v>7.6</v>
      </c>
      <c r="AG46" s="17">
        <v>5.5</v>
      </c>
      <c r="AH46" s="24" t="s">
        <v>4</v>
      </c>
    </row>
    <row r="47" spans="1:34" x14ac:dyDescent="0.2">
      <c r="A47" s="18" t="s">
        <v>5</v>
      </c>
      <c r="B47" s="80" t="s">
        <v>8</v>
      </c>
      <c r="C47" s="80" t="s">
        <v>8</v>
      </c>
      <c r="D47" s="80" t="s">
        <v>8</v>
      </c>
      <c r="E47" s="80" t="s">
        <v>8</v>
      </c>
      <c r="F47" s="81">
        <v>95.3</v>
      </c>
      <c r="G47" s="81">
        <v>97.6</v>
      </c>
      <c r="H47" s="81">
        <v>107.5</v>
      </c>
      <c r="I47" s="81">
        <v>95.3</v>
      </c>
      <c r="J47" s="81">
        <v>97.6</v>
      </c>
      <c r="K47" s="83">
        <v>102.5</v>
      </c>
      <c r="L47" s="52">
        <v>102.4</v>
      </c>
      <c r="M47" s="52">
        <v>100</v>
      </c>
      <c r="N47" s="52">
        <v>109.5</v>
      </c>
      <c r="O47" s="52">
        <v>108.7</v>
      </c>
      <c r="P47" s="52">
        <v>106</v>
      </c>
      <c r="Q47" s="52">
        <v>111.3</v>
      </c>
      <c r="R47" s="52">
        <v>100</v>
      </c>
      <c r="S47" s="52">
        <v>103.4</v>
      </c>
      <c r="T47" s="52">
        <v>101.6</v>
      </c>
      <c r="U47" s="15" t="s">
        <v>8</v>
      </c>
      <c r="V47" s="15" t="s">
        <v>8</v>
      </c>
      <c r="W47" s="15" t="s">
        <v>8</v>
      </c>
      <c r="X47" s="15" t="s">
        <v>8</v>
      </c>
      <c r="Y47" s="15" t="s">
        <v>8</v>
      </c>
      <c r="Z47" s="15">
        <v>100</v>
      </c>
      <c r="AA47" s="15">
        <v>105.8</v>
      </c>
      <c r="AB47" s="15">
        <v>104.1</v>
      </c>
      <c r="AC47" s="15">
        <v>92.1</v>
      </c>
      <c r="AD47" s="16">
        <v>108.6</v>
      </c>
      <c r="AE47" s="20">
        <v>90.8</v>
      </c>
      <c r="AF47" s="16">
        <v>110.1</v>
      </c>
      <c r="AG47" s="17">
        <v>72.400000000000006</v>
      </c>
      <c r="AH47" s="24" t="s">
        <v>4</v>
      </c>
    </row>
    <row r="48" spans="1:34" x14ac:dyDescent="0.2">
      <c r="A48" s="18" t="s">
        <v>48</v>
      </c>
      <c r="B48" s="80"/>
      <c r="C48" s="80"/>
      <c r="D48" s="80"/>
      <c r="E48" s="81"/>
      <c r="F48" s="81"/>
      <c r="G48" s="81"/>
      <c r="H48" s="81"/>
      <c r="I48" s="81"/>
      <c r="J48" s="81"/>
      <c r="K48" s="82"/>
      <c r="L48" s="15"/>
      <c r="M48" s="15"/>
      <c r="N48" s="15"/>
      <c r="O48" s="15"/>
      <c r="P48" s="84"/>
      <c r="Q48" s="84"/>
      <c r="R48" s="84"/>
      <c r="S48" s="84"/>
      <c r="T48" s="84"/>
      <c r="U48" s="22"/>
      <c r="V48" s="22"/>
      <c r="W48" s="22"/>
      <c r="X48" s="22"/>
      <c r="Y48" s="16"/>
      <c r="Z48" s="16"/>
      <c r="AA48" s="16"/>
      <c r="AB48" s="16"/>
      <c r="AC48" s="15"/>
      <c r="AD48" s="16"/>
      <c r="AE48" s="20"/>
      <c r="AF48" s="16"/>
      <c r="AG48" s="17"/>
      <c r="AH48" s="24"/>
    </row>
    <row r="49" spans="1:34" x14ac:dyDescent="0.2">
      <c r="A49" s="21" t="s">
        <v>49</v>
      </c>
      <c r="B49" s="80" t="s">
        <v>8</v>
      </c>
      <c r="C49" s="80" t="s">
        <v>8</v>
      </c>
      <c r="D49" s="80" t="s">
        <v>8</v>
      </c>
      <c r="E49" s="81">
        <v>4.0999999999999996</v>
      </c>
      <c r="F49" s="81">
        <v>3.8</v>
      </c>
      <c r="G49" s="81">
        <v>3.6</v>
      </c>
      <c r="H49" s="81">
        <v>3.3</v>
      </c>
      <c r="I49" s="81">
        <v>2.8</v>
      </c>
      <c r="J49" s="81">
        <v>2.5</v>
      </c>
      <c r="K49" s="82">
        <v>3.1</v>
      </c>
      <c r="L49" s="15">
        <v>3.2</v>
      </c>
      <c r="M49" s="15">
        <v>3.1</v>
      </c>
      <c r="N49" s="15">
        <v>3.9</v>
      </c>
      <c r="O49" s="15">
        <v>4.4000000000000004</v>
      </c>
      <c r="P49" s="15">
        <v>4.7</v>
      </c>
      <c r="Q49" s="15">
        <v>5.0999999999999996</v>
      </c>
      <c r="R49" s="15">
        <v>5.0999999999999996</v>
      </c>
      <c r="S49" s="15">
        <v>5.3</v>
      </c>
      <c r="T49" s="15">
        <v>5.5</v>
      </c>
      <c r="U49" s="15" t="s">
        <v>8</v>
      </c>
      <c r="V49" s="15" t="s">
        <v>8</v>
      </c>
      <c r="W49" s="15" t="s">
        <v>8</v>
      </c>
      <c r="X49" s="15" t="s">
        <v>8</v>
      </c>
      <c r="Y49" s="15">
        <v>6.6</v>
      </c>
      <c r="Z49" s="15">
        <v>6.6</v>
      </c>
      <c r="AA49" s="15">
        <v>7</v>
      </c>
      <c r="AB49" s="15">
        <v>7.3</v>
      </c>
      <c r="AC49" s="15">
        <v>6.7</v>
      </c>
      <c r="AD49" s="16">
        <v>7.2</v>
      </c>
      <c r="AE49" s="20">
        <v>6.5</v>
      </c>
      <c r="AF49" s="16">
        <v>7.3</v>
      </c>
      <c r="AG49" s="17">
        <v>5.3</v>
      </c>
      <c r="AH49" s="24" t="s">
        <v>4</v>
      </c>
    </row>
    <row r="50" spans="1:34" x14ac:dyDescent="0.2">
      <c r="A50" s="18" t="s">
        <v>5</v>
      </c>
      <c r="B50" s="80" t="s">
        <v>8</v>
      </c>
      <c r="C50" s="80" t="s">
        <v>8</v>
      </c>
      <c r="D50" s="80" t="s">
        <v>8</v>
      </c>
      <c r="E50" s="80" t="s">
        <v>8</v>
      </c>
      <c r="F50" s="52">
        <v>92.7</v>
      </c>
      <c r="G50" s="52">
        <v>94.7</v>
      </c>
      <c r="H50" s="52">
        <v>91.7</v>
      </c>
      <c r="I50" s="52">
        <v>94.8</v>
      </c>
      <c r="J50" s="52">
        <v>89.3</v>
      </c>
      <c r="K50" s="82">
        <v>124</v>
      </c>
      <c r="L50" s="15">
        <v>103.2</v>
      </c>
      <c r="M50" s="15">
        <v>96.9</v>
      </c>
      <c r="N50" s="15">
        <v>125.8</v>
      </c>
      <c r="O50" s="15">
        <v>112.8</v>
      </c>
      <c r="P50" s="85">
        <v>106.8</v>
      </c>
      <c r="Q50" s="85">
        <v>108.5</v>
      </c>
      <c r="R50" s="52">
        <v>100</v>
      </c>
      <c r="S50" s="85">
        <v>103.9</v>
      </c>
      <c r="T50" s="85">
        <v>103.8</v>
      </c>
      <c r="U50" s="15" t="s">
        <v>8</v>
      </c>
      <c r="V50" s="15" t="s">
        <v>8</v>
      </c>
      <c r="W50" s="15" t="s">
        <v>8</v>
      </c>
      <c r="X50" s="15" t="s">
        <v>8</v>
      </c>
      <c r="Y50" s="15" t="s">
        <v>8</v>
      </c>
      <c r="Z50" s="15">
        <v>100</v>
      </c>
      <c r="AA50" s="20">
        <v>106.1</v>
      </c>
      <c r="AB50" s="16">
        <v>104.3</v>
      </c>
      <c r="AC50" s="15">
        <v>91.8</v>
      </c>
      <c r="AD50" s="16">
        <v>107.5</v>
      </c>
      <c r="AE50" s="20">
        <v>90.3</v>
      </c>
      <c r="AF50" s="16">
        <v>112.3</v>
      </c>
      <c r="AG50" s="86">
        <v>72.599999999999994</v>
      </c>
      <c r="AH50" s="24" t="s">
        <v>4</v>
      </c>
    </row>
    <row r="51" spans="1:34" x14ac:dyDescent="0.2">
      <c r="A51" s="18" t="s">
        <v>50</v>
      </c>
      <c r="B51" s="80"/>
      <c r="C51" s="80"/>
      <c r="D51" s="80"/>
      <c r="E51" s="14"/>
      <c r="F51" s="81"/>
      <c r="G51" s="81"/>
      <c r="H51" s="81"/>
      <c r="I51" s="81"/>
      <c r="J51" s="81"/>
      <c r="K51" s="15"/>
      <c r="L51" s="15"/>
      <c r="M51" s="15"/>
      <c r="N51" s="15"/>
      <c r="O51" s="15"/>
      <c r="P51" s="84"/>
      <c r="Q51" s="84"/>
      <c r="R51" s="84"/>
      <c r="S51" s="84"/>
      <c r="T51" s="84"/>
      <c r="U51" s="22"/>
      <c r="V51" s="22"/>
      <c r="W51" s="22"/>
      <c r="X51" s="22"/>
      <c r="Y51" s="16"/>
      <c r="Z51" s="16"/>
      <c r="AA51" s="16"/>
      <c r="AB51" s="16"/>
      <c r="AC51" s="15"/>
      <c r="AD51" s="16"/>
      <c r="AE51" s="20"/>
      <c r="AF51" s="16"/>
      <c r="AG51" s="17"/>
      <c r="AH51" s="24"/>
    </row>
    <row r="52" spans="1:34" x14ac:dyDescent="0.2">
      <c r="A52" s="21" t="s">
        <v>46</v>
      </c>
      <c r="B52" s="80" t="s">
        <v>8</v>
      </c>
      <c r="C52" s="80" t="s">
        <v>8</v>
      </c>
      <c r="D52" s="80" t="s">
        <v>8</v>
      </c>
      <c r="E52" s="14">
        <v>2</v>
      </c>
      <c r="F52" s="14">
        <v>0.3</v>
      </c>
      <c r="G52" s="14">
        <v>0.4</v>
      </c>
      <c r="H52" s="14">
        <v>1</v>
      </c>
      <c r="I52" s="14">
        <v>1.3</v>
      </c>
      <c r="J52" s="14">
        <v>1.5</v>
      </c>
      <c r="K52" s="82">
        <v>1</v>
      </c>
      <c r="L52" s="15">
        <v>1</v>
      </c>
      <c r="M52" s="15">
        <v>1</v>
      </c>
      <c r="N52" s="15">
        <v>0.7</v>
      </c>
      <c r="O52" s="15">
        <v>0.7</v>
      </c>
      <c r="P52" s="15">
        <v>0.6</v>
      </c>
      <c r="Q52" s="15">
        <v>0.8</v>
      </c>
      <c r="R52" s="15">
        <v>0.9</v>
      </c>
      <c r="S52" s="15">
        <v>0.8</v>
      </c>
      <c r="T52" s="15">
        <v>0.7</v>
      </c>
      <c r="U52" s="15" t="s">
        <v>8</v>
      </c>
      <c r="V52" s="15" t="s">
        <v>8</v>
      </c>
      <c r="W52" s="15" t="s">
        <v>8</v>
      </c>
      <c r="X52" s="15" t="s">
        <v>8</v>
      </c>
      <c r="Y52" s="15">
        <v>0.3</v>
      </c>
      <c r="Z52" s="15">
        <v>0.3</v>
      </c>
      <c r="AA52" s="15">
        <v>0.3</v>
      </c>
      <c r="AB52" s="15">
        <v>0.3</v>
      </c>
      <c r="AC52" s="15">
        <v>0.3</v>
      </c>
      <c r="AD52" s="16">
        <v>0.4</v>
      </c>
      <c r="AE52" s="20">
        <v>0.3</v>
      </c>
      <c r="AF52" s="16">
        <v>0.3</v>
      </c>
      <c r="AG52" s="17">
        <v>0.2</v>
      </c>
      <c r="AH52" s="24" t="s">
        <v>4</v>
      </c>
    </row>
    <row r="53" spans="1:34" x14ac:dyDescent="0.2">
      <c r="A53" s="18" t="s">
        <v>5</v>
      </c>
      <c r="B53" s="80" t="s">
        <v>8</v>
      </c>
      <c r="C53" s="80" t="s">
        <v>8</v>
      </c>
      <c r="D53" s="80" t="s">
        <v>8</v>
      </c>
      <c r="E53" s="80" t="s">
        <v>8</v>
      </c>
      <c r="F53" s="19">
        <v>15</v>
      </c>
      <c r="G53" s="85">
        <v>133.30000000000001</v>
      </c>
      <c r="H53" s="19">
        <v>250</v>
      </c>
      <c r="I53" s="85">
        <v>130</v>
      </c>
      <c r="J53" s="85">
        <v>115.4</v>
      </c>
      <c r="K53" s="19">
        <v>66.7</v>
      </c>
      <c r="L53" s="19">
        <v>100</v>
      </c>
      <c r="M53" s="19">
        <v>100</v>
      </c>
      <c r="N53" s="19">
        <v>70</v>
      </c>
      <c r="O53" s="19">
        <v>100</v>
      </c>
      <c r="P53" s="19">
        <v>85.7</v>
      </c>
      <c r="Q53" s="19">
        <v>133.30000000000001</v>
      </c>
      <c r="R53" s="19">
        <v>112.5</v>
      </c>
      <c r="S53" s="19">
        <v>88.9</v>
      </c>
      <c r="T53" s="19">
        <v>87.5</v>
      </c>
      <c r="U53" s="15" t="s">
        <v>8</v>
      </c>
      <c r="V53" s="15" t="s">
        <v>8</v>
      </c>
      <c r="W53" s="15" t="s">
        <v>8</v>
      </c>
      <c r="X53" s="15" t="s">
        <v>8</v>
      </c>
      <c r="Y53" s="15" t="s">
        <v>8</v>
      </c>
      <c r="Z53" s="15">
        <v>100</v>
      </c>
      <c r="AA53" s="20">
        <v>100</v>
      </c>
      <c r="AB53" s="20">
        <v>100</v>
      </c>
      <c r="AC53" s="15">
        <v>100</v>
      </c>
      <c r="AD53" s="16">
        <v>133.30000000000001</v>
      </c>
      <c r="AE53" s="20">
        <v>75</v>
      </c>
      <c r="AF53" s="20">
        <v>100</v>
      </c>
      <c r="AG53" s="17">
        <v>66.7</v>
      </c>
      <c r="AH53" s="24" t="s">
        <v>4</v>
      </c>
    </row>
    <row r="54" spans="1:34" x14ac:dyDescent="0.2">
      <c r="A54" s="21" t="s">
        <v>51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22"/>
      <c r="V54" s="22"/>
      <c r="W54" s="22"/>
      <c r="X54" s="22"/>
      <c r="Y54" s="16"/>
      <c r="Z54" s="16"/>
      <c r="AA54" s="16"/>
      <c r="AB54" s="16"/>
      <c r="AC54" s="15"/>
      <c r="AD54" s="16"/>
      <c r="AE54" s="20"/>
      <c r="AF54" s="16"/>
      <c r="AG54" s="17"/>
      <c r="AH54" s="24"/>
    </row>
    <row r="55" spans="1:34" x14ac:dyDescent="0.2">
      <c r="A55" s="21" t="s">
        <v>46</v>
      </c>
      <c r="B55" s="80" t="s">
        <v>8</v>
      </c>
      <c r="C55" s="80" t="s">
        <v>8</v>
      </c>
      <c r="D55" s="80" t="s">
        <v>8</v>
      </c>
      <c r="E55" s="14">
        <v>0.5</v>
      </c>
      <c r="F55" s="81">
        <v>0.6</v>
      </c>
      <c r="G55" s="81">
        <v>0.7</v>
      </c>
      <c r="H55" s="81">
        <v>0.6</v>
      </c>
      <c r="I55" s="81">
        <v>0.5</v>
      </c>
      <c r="J55" s="81">
        <v>0.5</v>
      </c>
      <c r="K55" s="15">
        <v>0.4</v>
      </c>
      <c r="L55" s="15">
        <v>0.4</v>
      </c>
      <c r="M55" s="15">
        <v>0.4</v>
      </c>
      <c r="N55" s="15">
        <v>0.4</v>
      </c>
      <c r="O55" s="15">
        <v>0.5</v>
      </c>
      <c r="P55" s="15">
        <v>0.4</v>
      </c>
      <c r="Q55" s="15">
        <v>0.3</v>
      </c>
      <c r="R55" s="15">
        <v>0.3</v>
      </c>
      <c r="S55" s="15">
        <v>0.3</v>
      </c>
      <c r="T55" s="15">
        <v>0.3</v>
      </c>
      <c r="U55" s="15" t="s">
        <v>8</v>
      </c>
      <c r="V55" s="15" t="s">
        <v>8</v>
      </c>
      <c r="W55" s="15" t="s">
        <v>8</v>
      </c>
      <c r="X55" s="15" t="s">
        <v>8</v>
      </c>
      <c r="Y55" s="15">
        <v>0.3</v>
      </c>
      <c r="Z55" s="15">
        <v>0.3</v>
      </c>
      <c r="AA55" s="15">
        <v>0.4</v>
      </c>
      <c r="AB55" s="15">
        <v>0.4</v>
      </c>
      <c r="AC55" s="15">
        <v>0.3</v>
      </c>
      <c r="AD55" s="16">
        <v>0.4</v>
      </c>
      <c r="AE55" s="20">
        <v>0.3</v>
      </c>
      <c r="AF55" s="16">
        <v>0.4</v>
      </c>
      <c r="AG55" s="17">
        <v>0.3</v>
      </c>
      <c r="AH55" s="24" t="s">
        <v>4</v>
      </c>
    </row>
    <row r="56" spans="1:34" x14ac:dyDescent="0.2">
      <c r="A56" s="18" t="s">
        <v>5</v>
      </c>
      <c r="B56" s="80" t="s">
        <v>8</v>
      </c>
      <c r="C56" s="80" t="s">
        <v>8</v>
      </c>
      <c r="D56" s="80" t="s">
        <v>8</v>
      </c>
      <c r="E56" s="80" t="s">
        <v>8</v>
      </c>
      <c r="F56" s="14">
        <v>150</v>
      </c>
      <c r="G56" s="14">
        <v>116.7</v>
      </c>
      <c r="H56" s="14">
        <v>71.400000000000006</v>
      </c>
      <c r="I56" s="14">
        <v>80</v>
      </c>
      <c r="J56" s="14">
        <v>100</v>
      </c>
      <c r="K56" s="83">
        <v>80</v>
      </c>
      <c r="L56" s="52">
        <v>100</v>
      </c>
      <c r="M56" s="52">
        <v>100</v>
      </c>
      <c r="N56" s="52">
        <v>100</v>
      </c>
      <c r="O56" s="52">
        <v>125</v>
      </c>
      <c r="P56" s="52">
        <v>80</v>
      </c>
      <c r="Q56" s="52">
        <v>75</v>
      </c>
      <c r="R56" s="52">
        <v>100</v>
      </c>
      <c r="S56" s="52">
        <v>100</v>
      </c>
      <c r="T56" s="52">
        <v>100</v>
      </c>
      <c r="U56" s="15" t="s">
        <v>8</v>
      </c>
      <c r="V56" s="15" t="s">
        <v>8</v>
      </c>
      <c r="W56" s="15" t="s">
        <v>8</v>
      </c>
      <c r="X56" s="15" t="s">
        <v>8</v>
      </c>
      <c r="Y56" s="15" t="s">
        <v>8</v>
      </c>
      <c r="Z56" s="15">
        <v>100</v>
      </c>
      <c r="AA56" s="15">
        <v>133.30000000000001</v>
      </c>
      <c r="AB56" s="15">
        <v>100</v>
      </c>
      <c r="AC56" s="15">
        <v>75</v>
      </c>
      <c r="AD56" s="16">
        <v>133.30000000000001</v>
      </c>
      <c r="AE56" s="20">
        <v>75</v>
      </c>
      <c r="AF56" s="16">
        <v>133.30000000000001</v>
      </c>
      <c r="AG56" s="86">
        <v>75</v>
      </c>
      <c r="AH56" s="24" t="s">
        <v>4</v>
      </c>
    </row>
    <row r="57" spans="1:34" x14ac:dyDescent="0.2">
      <c r="A57" s="21" t="s">
        <v>52</v>
      </c>
      <c r="B57" s="80" t="s">
        <v>8</v>
      </c>
      <c r="C57" s="80" t="s">
        <v>8</v>
      </c>
      <c r="D57" s="80" t="s">
        <v>8</v>
      </c>
      <c r="E57" s="14">
        <v>10.4</v>
      </c>
      <c r="F57" s="14">
        <v>12.8</v>
      </c>
      <c r="G57" s="14">
        <v>14.9</v>
      </c>
      <c r="H57" s="14">
        <v>12.2</v>
      </c>
      <c r="I57" s="14">
        <v>10.9</v>
      </c>
      <c r="J57" s="14">
        <v>11.2</v>
      </c>
      <c r="K57" s="82">
        <v>9.8000000000000007</v>
      </c>
      <c r="L57" s="15">
        <v>9</v>
      </c>
      <c r="M57" s="15">
        <v>8.9</v>
      </c>
      <c r="N57" s="15">
        <v>8.9</v>
      </c>
      <c r="O57" s="15">
        <v>6.8</v>
      </c>
      <c r="P57" s="15">
        <v>7</v>
      </c>
      <c r="Q57" s="15">
        <v>5.4</v>
      </c>
      <c r="R57" s="15">
        <v>5.2</v>
      </c>
      <c r="S57" s="15">
        <v>5.2</v>
      </c>
      <c r="T57" s="15">
        <v>5</v>
      </c>
      <c r="U57" s="15" t="s">
        <v>8</v>
      </c>
      <c r="V57" s="15" t="s">
        <v>8</v>
      </c>
      <c r="W57" s="15" t="s">
        <v>8</v>
      </c>
      <c r="X57" s="15" t="s">
        <v>8</v>
      </c>
      <c r="Y57" s="15">
        <v>4.8</v>
      </c>
      <c r="Z57" s="15">
        <v>4.8</v>
      </c>
      <c r="AA57" s="15">
        <v>4.5999999999999996</v>
      </c>
      <c r="AB57" s="15">
        <v>4.9000000000000004</v>
      </c>
      <c r="AC57" s="15">
        <v>4.7</v>
      </c>
      <c r="AD57" s="16">
        <v>4.5999999999999996</v>
      </c>
      <c r="AE57" s="20">
        <v>4.7</v>
      </c>
      <c r="AF57" s="16">
        <v>4.5999999999999996</v>
      </c>
      <c r="AG57" s="17">
        <v>4.5999999999999996</v>
      </c>
      <c r="AH57" s="24" t="s">
        <v>4</v>
      </c>
    </row>
    <row r="58" spans="1:34" x14ac:dyDescent="0.2">
      <c r="A58" s="21" t="s">
        <v>53</v>
      </c>
      <c r="B58" s="80" t="s">
        <v>8</v>
      </c>
      <c r="C58" s="80" t="s">
        <v>8</v>
      </c>
      <c r="D58" s="80" t="s">
        <v>8</v>
      </c>
      <c r="E58" s="80" t="s">
        <v>8</v>
      </c>
      <c r="F58" s="80" t="s">
        <v>8</v>
      </c>
      <c r="G58" s="80" t="s">
        <v>8</v>
      </c>
      <c r="H58" s="80" t="s">
        <v>8</v>
      </c>
      <c r="I58" s="80" t="s">
        <v>8</v>
      </c>
      <c r="J58" s="80" t="s">
        <v>8</v>
      </c>
      <c r="K58" s="80" t="s">
        <v>8</v>
      </c>
      <c r="L58" s="80" t="s">
        <v>8</v>
      </c>
      <c r="M58" s="80" t="s">
        <v>8</v>
      </c>
      <c r="N58" s="80" t="s">
        <v>8</v>
      </c>
      <c r="O58" s="80" t="s">
        <v>8</v>
      </c>
      <c r="P58" s="80" t="s">
        <v>8</v>
      </c>
      <c r="Q58" s="80" t="s">
        <v>8</v>
      </c>
      <c r="R58" s="80" t="s">
        <v>8</v>
      </c>
      <c r="S58" s="80" t="s">
        <v>8</v>
      </c>
      <c r="T58" s="80" t="s">
        <v>8</v>
      </c>
      <c r="U58" s="15" t="s">
        <v>8</v>
      </c>
      <c r="V58" s="15" t="s">
        <v>8</v>
      </c>
      <c r="W58" s="15" t="s">
        <v>8</v>
      </c>
      <c r="X58" s="15" t="s">
        <v>8</v>
      </c>
      <c r="Y58" s="15" t="s">
        <v>8</v>
      </c>
      <c r="Z58" s="15" t="s">
        <v>8</v>
      </c>
      <c r="AA58" s="15" t="s">
        <v>8</v>
      </c>
      <c r="AB58" s="15">
        <v>8.6</v>
      </c>
      <c r="AC58" s="15">
        <v>7.9</v>
      </c>
      <c r="AD58" s="16">
        <v>8.1</v>
      </c>
      <c r="AE58" s="20" t="s">
        <v>8</v>
      </c>
      <c r="AF58" s="16" t="s">
        <v>8</v>
      </c>
      <c r="AG58" s="17" t="s">
        <v>8</v>
      </c>
      <c r="AH58" s="24" t="s">
        <v>4</v>
      </c>
    </row>
    <row r="59" spans="1:34" ht="24" x14ac:dyDescent="0.2">
      <c r="A59" s="18" t="s">
        <v>54</v>
      </c>
      <c r="B59" s="80" t="s">
        <v>8</v>
      </c>
      <c r="C59" s="80" t="s">
        <v>8</v>
      </c>
      <c r="D59" s="80" t="s">
        <v>8</v>
      </c>
      <c r="E59" s="80" t="s">
        <v>8</v>
      </c>
      <c r="F59" s="80" t="s">
        <v>8</v>
      </c>
      <c r="G59" s="80" t="s">
        <v>8</v>
      </c>
      <c r="H59" s="80" t="s">
        <v>8</v>
      </c>
      <c r="I59" s="80" t="s">
        <v>8</v>
      </c>
      <c r="J59" s="80" t="s">
        <v>8</v>
      </c>
      <c r="K59" s="80" t="s">
        <v>8</v>
      </c>
      <c r="L59" s="80" t="s">
        <v>8</v>
      </c>
      <c r="M59" s="80" t="s">
        <v>8</v>
      </c>
      <c r="N59" s="80" t="s">
        <v>8</v>
      </c>
      <c r="O59" s="80" t="s">
        <v>8</v>
      </c>
      <c r="P59" s="80" t="s">
        <v>8</v>
      </c>
      <c r="Q59" s="80" t="s">
        <v>8</v>
      </c>
      <c r="R59" s="80" t="s">
        <v>8</v>
      </c>
      <c r="S59" s="80" t="s">
        <v>8</v>
      </c>
      <c r="T59" s="80" t="s">
        <v>8</v>
      </c>
      <c r="U59" s="15" t="s">
        <v>8</v>
      </c>
      <c r="V59" s="15" t="s">
        <v>8</v>
      </c>
      <c r="W59" s="15" t="s">
        <v>8</v>
      </c>
      <c r="X59" s="15" t="s">
        <v>8</v>
      </c>
      <c r="Y59" s="15">
        <v>1.4</v>
      </c>
      <c r="Z59" s="16">
        <v>1.4</v>
      </c>
      <c r="AA59" s="16">
        <v>1.1000000000000001</v>
      </c>
      <c r="AB59" s="16">
        <v>4.7</v>
      </c>
      <c r="AC59" s="15">
        <v>4.5</v>
      </c>
      <c r="AD59" s="16">
        <v>5.0999999999999996</v>
      </c>
      <c r="AE59" s="20">
        <v>4.5999999999999996</v>
      </c>
      <c r="AF59" s="16">
        <v>4.5</v>
      </c>
      <c r="AG59" s="17">
        <v>4.4000000000000004</v>
      </c>
      <c r="AH59" s="24" t="s">
        <v>4</v>
      </c>
    </row>
    <row r="60" spans="1:34" ht="24" x14ac:dyDescent="0.2">
      <c r="A60" s="18" t="s">
        <v>55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9"/>
      <c r="AH60" s="12"/>
    </row>
    <row r="61" spans="1:34" x14ac:dyDescent="0.2">
      <c r="A61" s="28" t="s">
        <v>42</v>
      </c>
      <c r="B61" s="40" t="s">
        <v>8</v>
      </c>
      <c r="C61" s="40" t="s">
        <v>8</v>
      </c>
      <c r="D61" s="55">
        <v>150</v>
      </c>
      <c r="E61" s="55">
        <v>2377</v>
      </c>
      <c r="F61" s="55">
        <v>5234</v>
      </c>
      <c r="G61" s="55">
        <v>9339</v>
      </c>
      <c r="H61" s="55">
        <v>12035</v>
      </c>
      <c r="I61" s="55">
        <v>13620</v>
      </c>
      <c r="J61" s="55">
        <v>15533</v>
      </c>
      <c r="K61" s="40">
        <v>18554</v>
      </c>
      <c r="L61" s="40">
        <v>21173</v>
      </c>
      <c r="M61" s="40">
        <v>24947</v>
      </c>
      <c r="N61" s="40">
        <v>28901</v>
      </c>
      <c r="O61" s="40">
        <v>31380</v>
      </c>
      <c r="P61" s="40">
        <v>36518</v>
      </c>
      <c r="Q61" s="40">
        <v>44953</v>
      </c>
      <c r="R61" s="40">
        <v>51229</v>
      </c>
      <c r="S61" s="40">
        <v>58487</v>
      </c>
      <c r="T61" s="40">
        <v>72383</v>
      </c>
      <c r="U61" s="40">
        <v>81710</v>
      </c>
      <c r="V61" s="40">
        <v>92731</v>
      </c>
      <c r="W61" s="40">
        <v>108374</v>
      </c>
      <c r="X61" s="40">
        <v>102757</v>
      </c>
      <c r="Y61" s="40">
        <v>115981</v>
      </c>
      <c r="Z61" s="40">
        <v>118423</v>
      </c>
      <c r="AA61" s="40">
        <v>131242</v>
      </c>
      <c r="AB61" s="40">
        <v>145984</v>
      </c>
      <c r="AC61" s="33">
        <v>165037</v>
      </c>
      <c r="AD61" s="90">
        <v>185922</v>
      </c>
      <c r="AE61" s="90">
        <v>206743</v>
      </c>
      <c r="AF61" s="40">
        <v>223327</v>
      </c>
      <c r="AG61" s="91">
        <v>288983</v>
      </c>
      <c r="AH61" s="92">
        <v>300502</v>
      </c>
    </row>
    <row r="62" spans="1:34" x14ac:dyDescent="0.2">
      <c r="A62" s="28" t="s">
        <v>43</v>
      </c>
      <c r="B62" s="40" t="s">
        <v>8</v>
      </c>
      <c r="C62" s="40" t="s">
        <v>8</v>
      </c>
      <c r="D62" s="55">
        <v>29</v>
      </c>
      <c r="E62" s="55">
        <v>67</v>
      </c>
      <c r="F62" s="55">
        <v>86</v>
      </c>
      <c r="G62" s="55">
        <v>139</v>
      </c>
      <c r="H62" s="55">
        <v>160</v>
      </c>
      <c r="I62" s="55">
        <v>174</v>
      </c>
      <c r="J62" s="55">
        <v>130</v>
      </c>
      <c r="K62" s="40">
        <v>131</v>
      </c>
      <c r="L62" s="23">
        <v>144</v>
      </c>
      <c r="M62" s="23">
        <v>163</v>
      </c>
      <c r="N62" s="23">
        <v>193</v>
      </c>
      <c r="O62" s="23">
        <v>231</v>
      </c>
      <c r="P62" s="23">
        <v>275</v>
      </c>
      <c r="Q62" s="23">
        <v>357</v>
      </c>
      <c r="R62" s="23">
        <v>418</v>
      </c>
      <c r="S62" s="23">
        <v>486</v>
      </c>
      <c r="T62" s="23">
        <v>491</v>
      </c>
      <c r="U62" s="52">
        <v>554.5</v>
      </c>
      <c r="V62" s="52">
        <v>632.5</v>
      </c>
      <c r="W62" s="52">
        <v>726.8</v>
      </c>
      <c r="X62" s="52">
        <v>675.4</v>
      </c>
      <c r="Y62" s="52">
        <v>647.20000000000005</v>
      </c>
      <c r="Z62" s="52">
        <v>534.1</v>
      </c>
      <c r="AA62" s="52">
        <v>383.6</v>
      </c>
      <c r="AB62" s="52">
        <v>447.8</v>
      </c>
      <c r="AC62" s="52">
        <v>478.8</v>
      </c>
      <c r="AD62" s="52">
        <v>485.7</v>
      </c>
      <c r="AE62" s="52">
        <v>500.6</v>
      </c>
      <c r="AF62" s="52">
        <v>524.20486820176995</v>
      </c>
      <c r="AG62" s="93">
        <v>627.6</v>
      </c>
      <c r="AH62" s="24">
        <v>658.5</v>
      </c>
    </row>
    <row r="63" spans="1:34" ht="24" x14ac:dyDescent="0.2">
      <c r="A63" s="18" t="s">
        <v>56</v>
      </c>
      <c r="B63" s="52" t="s">
        <v>8</v>
      </c>
      <c r="C63" s="52" t="s">
        <v>8</v>
      </c>
      <c r="D63" s="52" t="s">
        <v>8</v>
      </c>
      <c r="E63" s="56">
        <v>1584.7</v>
      </c>
      <c r="F63" s="56">
        <v>220.2</v>
      </c>
      <c r="G63" s="56">
        <v>178.4</v>
      </c>
      <c r="H63" s="56">
        <v>128.9</v>
      </c>
      <c r="I63" s="56">
        <v>113.2</v>
      </c>
      <c r="J63" s="56">
        <v>114</v>
      </c>
      <c r="K63" s="52">
        <v>119.4</v>
      </c>
      <c r="L63" s="52">
        <v>114.1</v>
      </c>
      <c r="M63" s="52">
        <v>117.8</v>
      </c>
      <c r="N63" s="52">
        <v>115.8</v>
      </c>
      <c r="O63" s="52">
        <v>108.6</v>
      </c>
      <c r="P63" s="52">
        <v>116.4</v>
      </c>
      <c r="Q63" s="52">
        <v>123.1</v>
      </c>
      <c r="R63" s="52">
        <v>114</v>
      </c>
      <c r="S63" s="52">
        <v>114.2</v>
      </c>
      <c r="T63" s="52">
        <v>123.8</v>
      </c>
      <c r="U63" s="52">
        <v>112.9</v>
      </c>
      <c r="V63" s="52">
        <v>113.5</v>
      </c>
      <c r="W63" s="52">
        <v>116.9</v>
      </c>
      <c r="X63" s="52">
        <v>94.8</v>
      </c>
      <c r="Y63" s="52">
        <v>112.9</v>
      </c>
      <c r="Z63" s="52">
        <v>101.9</v>
      </c>
      <c r="AA63" s="52">
        <v>110.8</v>
      </c>
      <c r="AB63" s="52">
        <v>111.2</v>
      </c>
      <c r="AC63" s="48">
        <v>113.1</v>
      </c>
      <c r="AD63" s="94">
        <v>112.7</v>
      </c>
      <c r="AE63" s="94">
        <v>111.2</v>
      </c>
      <c r="AF63" s="26">
        <v>108</v>
      </c>
      <c r="AG63" s="95">
        <v>129.4</v>
      </c>
      <c r="AH63" s="24">
        <v>104.1</v>
      </c>
    </row>
    <row r="64" spans="1:34" ht="24" x14ac:dyDescent="0.2">
      <c r="A64" s="18" t="s">
        <v>57</v>
      </c>
      <c r="B64" s="52" t="s">
        <v>8</v>
      </c>
      <c r="C64" s="52" t="s">
        <v>8</v>
      </c>
      <c r="D64" s="52" t="s">
        <v>8</v>
      </c>
      <c r="E64" s="52" t="s">
        <v>8</v>
      </c>
      <c r="F64" s="52" t="s">
        <v>8</v>
      </c>
      <c r="G64" s="80">
        <v>132.19999999999999</v>
      </c>
      <c r="H64" s="80">
        <v>115.7</v>
      </c>
      <c r="I64" s="80">
        <v>105.2</v>
      </c>
      <c r="J64" s="80">
        <v>107.1</v>
      </c>
      <c r="K64" s="52">
        <v>105.9</v>
      </c>
      <c r="L64" s="52">
        <v>103.9</v>
      </c>
      <c r="M64" s="52">
        <v>110.2</v>
      </c>
      <c r="N64" s="52">
        <v>109.3</v>
      </c>
      <c r="O64" s="52">
        <v>101.1</v>
      </c>
      <c r="P64" s="52">
        <v>107.3</v>
      </c>
      <c r="Q64" s="52">
        <v>114.5</v>
      </c>
      <c r="R64" s="52">
        <v>103.1</v>
      </c>
      <c r="S64" s="52">
        <v>98.4</v>
      </c>
      <c r="T64" s="52">
        <v>115.5</v>
      </c>
      <c r="U64" s="52">
        <v>105.5</v>
      </c>
      <c r="V64" s="52">
        <v>105</v>
      </c>
      <c r="W64" s="52">
        <v>111.2</v>
      </c>
      <c r="X64" s="52">
        <v>90</v>
      </c>
      <c r="Y64" s="52">
        <v>105.6</v>
      </c>
      <c r="Z64" s="52">
        <v>95.3</v>
      </c>
      <c r="AA64" s="52">
        <v>97.3</v>
      </c>
      <c r="AB64" s="52">
        <v>103.4</v>
      </c>
      <c r="AC64" s="48">
        <v>107</v>
      </c>
      <c r="AD64" s="94">
        <v>107</v>
      </c>
      <c r="AE64" s="94">
        <v>104.2</v>
      </c>
      <c r="AF64" s="26">
        <v>99.8</v>
      </c>
      <c r="AG64" s="95">
        <v>112.1</v>
      </c>
      <c r="AH64" s="24">
        <v>91.2</v>
      </c>
    </row>
    <row r="65" spans="1:35" x14ac:dyDescent="0.2">
      <c r="A65" s="18" t="s">
        <v>58</v>
      </c>
      <c r="B65" s="52" t="s">
        <v>8</v>
      </c>
      <c r="C65" s="52" t="s">
        <v>8</v>
      </c>
      <c r="D65" s="52" t="s">
        <v>8</v>
      </c>
      <c r="E65" s="52" t="s">
        <v>8</v>
      </c>
      <c r="F65" s="52" t="s">
        <v>8</v>
      </c>
      <c r="G65" s="80" t="s">
        <v>4</v>
      </c>
      <c r="H65" s="27">
        <v>115.7</v>
      </c>
      <c r="I65" s="80">
        <v>121.7</v>
      </c>
      <c r="J65" s="80">
        <v>130.30000000000001</v>
      </c>
      <c r="K65" s="80">
        <v>138</v>
      </c>
      <c r="L65" s="80">
        <v>143.4</v>
      </c>
      <c r="M65" s="80" t="s">
        <v>59</v>
      </c>
      <c r="N65" s="80" t="s">
        <v>60</v>
      </c>
      <c r="O65" s="80" t="s">
        <v>61</v>
      </c>
      <c r="P65" s="80" t="s">
        <v>62</v>
      </c>
      <c r="Q65" s="80" t="s">
        <v>63</v>
      </c>
      <c r="R65" s="80" t="s">
        <v>64</v>
      </c>
      <c r="S65" s="80" t="s">
        <v>64</v>
      </c>
      <c r="T65" s="80" t="s">
        <v>65</v>
      </c>
      <c r="U65" s="80" t="s">
        <v>66</v>
      </c>
      <c r="V65" s="80" t="s">
        <v>67</v>
      </c>
      <c r="W65" s="80" t="s">
        <v>68</v>
      </c>
      <c r="X65" s="80" t="s">
        <v>67</v>
      </c>
      <c r="Y65" s="80" t="s">
        <v>69</v>
      </c>
      <c r="Z65" s="80" t="s">
        <v>67</v>
      </c>
      <c r="AA65" s="80" t="s">
        <v>66</v>
      </c>
      <c r="AB65" s="80" t="s">
        <v>67</v>
      </c>
      <c r="AC65" s="52" t="s">
        <v>70</v>
      </c>
      <c r="AD65" s="96" t="s">
        <v>71</v>
      </c>
      <c r="AE65" s="96" t="s">
        <v>72</v>
      </c>
      <c r="AF65" s="80" t="s">
        <v>73</v>
      </c>
      <c r="AG65" s="97" t="s">
        <v>8</v>
      </c>
      <c r="AH65" s="24" t="s">
        <v>8</v>
      </c>
    </row>
    <row r="66" spans="1:35" ht="26.25" customHeight="1" x14ac:dyDescent="0.2">
      <c r="A66" s="32" t="s">
        <v>74</v>
      </c>
      <c r="B66" s="98" t="s">
        <v>8</v>
      </c>
      <c r="C66" s="48" t="s">
        <v>8</v>
      </c>
      <c r="D66" s="99">
        <v>13</v>
      </c>
      <c r="E66" s="99">
        <v>122</v>
      </c>
      <c r="F66" s="99">
        <v>262</v>
      </c>
      <c r="G66" s="99">
        <v>1550</v>
      </c>
      <c r="H66" s="99">
        <v>2129</v>
      </c>
      <c r="I66" s="99">
        <v>2395</v>
      </c>
      <c r="J66" s="99">
        <v>2605</v>
      </c>
      <c r="K66" s="99">
        <v>2680</v>
      </c>
      <c r="L66" s="99">
        <v>3484</v>
      </c>
      <c r="M66" s="99">
        <v>4181</v>
      </c>
      <c r="N66" s="99">
        <v>5000</v>
      </c>
      <c r="O66" s="99">
        <v>6600</v>
      </c>
      <c r="P66" s="100" t="s">
        <v>75</v>
      </c>
      <c r="Q66" s="33">
        <v>9200</v>
      </c>
      <c r="R66" s="33">
        <v>9752</v>
      </c>
      <c r="S66" s="100" t="s">
        <v>76</v>
      </c>
      <c r="T66" s="100" t="s">
        <v>77</v>
      </c>
      <c r="U66" s="101" t="s">
        <v>78</v>
      </c>
      <c r="V66" s="55">
        <v>15999</v>
      </c>
      <c r="W66" s="55">
        <v>17439</v>
      </c>
      <c r="X66" s="40">
        <v>18660</v>
      </c>
      <c r="Y66" s="40">
        <v>19966</v>
      </c>
      <c r="Z66" s="40">
        <v>21364</v>
      </c>
      <c r="AA66" s="40">
        <v>22859</v>
      </c>
      <c r="AB66" s="40">
        <v>24459</v>
      </c>
      <c r="AC66" s="92">
        <v>28284</v>
      </c>
      <c r="AD66" s="33">
        <v>42500</v>
      </c>
      <c r="AE66" s="33">
        <v>42500</v>
      </c>
      <c r="AF66" s="40">
        <v>42500</v>
      </c>
      <c r="AG66" s="91">
        <v>60000</v>
      </c>
      <c r="AH66" s="12">
        <v>70000</v>
      </c>
    </row>
    <row r="67" spans="1:35" x14ac:dyDescent="0.2">
      <c r="A67" s="102" t="s">
        <v>79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3"/>
      <c r="V67" s="103"/>
      <c r="W67" s="103"/>
      <c r="X67" s="103"/>
      <c r="Y67" s="103"/>
      <c r="Z67" s="103"/>
      <c r="AA67" s="103"/>
      <c r="AB67" s="103"/>
      <c r="AC67" s="103"/>
      <c r="AD67" s="104"/>
      <c r="AE67" s="104"/>
      <c r="AF67" s="104"/>
      <c r="AG67" s="105"/>
      <c r="AH67" s="106"/>
    </row>
    <row r="68" spans="1:35" x14ac:dyDescent="0.2">
      <c r="A68" s="21" t="s">
        <v>80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2"/>
    </row>
    <row r="69" spans="1:35" x14ac:dyDescent="0.2">
      <c r="A69" s="21" t="s">
        <v>81</v>
      </c>
      <c r="B69" s="107" t="s">
        <v>8</v>
      </c>
      <c r="C69" s="107" t="s">
        <v>8</v>
      </c>
      <c r="D69" s="107" t="s">
        <v>8</v>
      </c>
      <c r="E69" s="107" t="s">
        <v>8</v>
      </c>
      <c r="F69" s="107" t="s">
        <v>8</v>
      </c>
      <c r="G69" s="107" t="s">
        <v>8</v>
      </c>
      <c r="H69" s="107" t="s">
        <v>8</v>
      </c>
      <c r="I69" s="107" t="s">
        <v>8</v>
      </c>
      <c r="J69" s="107" t="s">
        <v>8</v>
      </c>
      <c r="K69" s="107" t="s">
        <v>8</v>
      </c>
      <c r="L69" s="108">
        <v>171</v>
      </c>
      <c r="M69" s="108">
        <v>127.4</v>
      </c>
      <c r="N69" s="108">
        <v>427.3</v>
      </c>
      <c r="O69" s="108">
        <v>1037.5999999999999</v>
      </c>
      <c r="P69" s="108">
        <v>2686.6</v>
      </c>
      <c r="Q69" s="108">
        <v>4158.8999999999996</v>
      </c>
      <c r="R69" s="108">
        <v>2781.9</v>
      </c>
      <c r="S69" s="108">
        <v>2461.1</v>
      </c>
      <c r="T69" s="109">
        <v>3168.5</v>
      </c>
      <c r="U69" s="57">
        <v>3227.1</v>
      </c>
      <c r="V69" s="15">
        <v>2205.9</v>
      </c>
      <c r="W69" s="15">
        <v>2276.1999999999998</v>
      </c>
      <c r="X69" s="57">
        <v>1797.7</v>
      </c>
      <c r="Y69" s="15">
        <v>1612.3</v>
      </c>
      <c r="Z69" s="110">
        <v>1218.9000000000001</v>
      </c>
      <c r="AA69" s="15">
        <v>2900.1</v>
      </c>
      <c r="AB69" s="15">
        <v>3322.8</v>
      </c>
      <c r="AC69" s="15">
        <v>5474</v>
      </c>
      <c r="AD69" s="23">
        <v>3307.2</v>
      </c>
      <c r="AE69" s="23">
        <v>2446</v>
      </c>
      <c r="AF69" s="23">
        <v>3743</v>
      </c>
      <c r="AG69" s="111" t="s">
        <v>82</v>
      </c>
      <c r="AH69" s="52">
        <v>4564.7</v>
      </c>
      <c r="AI69" s="112"/>
    </row>
    <row r="70" spans="1:35" x14ac:dyDescent="0.2">
      <c r="A70" s="113" t="s">
        <v>83</v>
      </c>
      <c r="B70" s="107" t="s">
        <v>8</v>
      </c>
      <c r="C70" s="107" t="s">
        <v>8</v>
      </c>
      <c r="D70" s="107" t="s">
        <v>8</v>
      </c>
      <c r="E70" s="107" t="s">
        <v>8</v>
      </c>
      <c r="F70" s="107" t="s">
        <v>8</v>
      </c>
      <c r="G70" s="107" t="s">
        <v>8</v>
      </c>
      <c r="H70" s="107" t="s">
        <v>8</v>
      </c>
      <c r="I70" s="107" t="s">
        <v>8</v>
      </c>
      <c r="J70" s="107" t="s">
        <v>8</v>
      </c>
      <c r="K70" s="107" t="s">
        <v>8</v>
      </c>
      <c r="L70" s="114">
        <v>1.1653264276952433</v>
      </c>
      <c r="M70" s="114">
        <v>0.83115866388308979</v>
      </c>
      <c r="N70" s="114">
        <v>2.856665329589517</v>
      </c>
      <c r="O70" s="114">
        <v>7.6271684798588648</v>
      </c>
      <c r="P70" s="114">
        <v>20.218242022877785</v>
      </c>
      <c r="Q70" s="114">
        <v>32.983583154889359</v>
      </c>
      <c r="R70" s="114">
        <v>22.70012239902081</v>
      </c>
      <c r="S70" s="114">
        <v>20.458021612635079</v>
      </c>
      <c r="T70" s="114">
        <v>21.481355932203389</v>
      </c>
      <c r="U70" s="15">
        <v>21.900916185951814</v>
      </c>
      <c r="V70" s="15">
        <v>15.045014322739053</v>
      </c>
      <c r="W70" s="15">
        <v>15.265240426530747</v>
      </c>
      <c r="X70" s="15">
        <v>11.816867153092751</v>
      </c>
      <c r="Y70" s="15">
        <v>8.997711925888721</v>
      </c>
      <c r="Z70" s="15">
        <v>5.4972263563793806</v>
      </c>
      <c r="AA70" s="15">
        <v>8.4758592471358423</v>
      </c>
      <c r="AB70" s="15">
        <v>10.192638036809816</v>
      </c>
      <c r="AC70" s="15">
        <v>15.9</v>
      </c>
      <c r="AD70" s="15">
        <v>8.6</v>
      </c>
      <c r="AE70" s="15">
        <v>5.9</v>
      </c>
      <c r="AF70" s="15">
        <v>8.9</v>
      </c>
      <c r="AG70" s="17">
        <v>10.199999999999999</v>
      </c>
      <c r="AH70" s="26">
        <v>10</v>
      </c>
    </row>
    <row r="71" spans="1:35" x14ac:dyDescent="0.2">
      <c r="A71" s="18" t="s">
        <v>84</v>
      </c>
      <c r="B71" s="107" t="s">
        <v>8</v>
      </c>
      <c r="C71" s="107" t="s">
        <v>8</v>
      </c>
      <c r="D71" s="107" t="s">
        <v>8</v>
      </c>
      <c r="E71" s="107" t="s">
        <v>8</v>
      </c>
      <c r="F71" s="107" t="s">
        <v>8</v>
      </c>
      <c r="G71" s="107" t="s">
        <v>8</v>
      </c>
      <c r="H71" s="107" t="s">
        <v>8</v>
      </c>
      <c r="I71" s="107" t="s">
        <v>8</v>
      </c>
      <c r="J71" s="107" t="s">
        <v>8</v>
      </c>
      <c r="K71" s="107" t="s">
        <v>8</v>
      </c>
      <c r="L71" s="108" t="s">
        <v>8</v>
      </c>
      <c r="M71" s="108">
        <v>70.900000000000006</v>
      </c>
      <c r="N71" s="108">
        <v>326.60000000000002</v>
      </c>
      <c r="O71" s="108">
        <v>234.1</v>
      </c>
      <c r="P71" s="108">
        <v>243.1</v>
      </c>
      <c r="Q71" s="108">
        <v>148.6</v>
      </c>
      <c r="R71" s="108">
        <v>63.4</v>
      </c>
      <c r="S71" s="108">
        <v>81.5</v>
      </c>
      <c r="T71" s="109">
        <v>120.5</v>
      </c>
      <c r="U71" s="57">
        <v>96.4</v>
      </c>
      <c r="V71" s="57">
        <v>63.9</v>
      </c>
      <c r="W71" s="15">
        <v>98.1</v>
      </c>
      <c r="X71" s="57">
        <v>75.599999999999994</v>
      </c>
      <c r="Y71" s="15">
        <v>87.9</v>
      </c>
      <c r="Z71" s="110">
        <v>73.599999999999994</v>
      </c>
      <c r="AA71" s="15">
        <v>204.2</v>
      </c>
      <c r="AB71" s="15">
        <v>105.2</v>
      </c>
      <c r="AC71" s="15">
        <v>157.6</v>
      </c>
      <c r="AD71" s="15">
        <v>59.2</v>
      </c>
      <c r="AE71" s="15">
        <v>70.8</v>
      </c>
      <c r="AF71" s="15">
        <v>145.19999999999999</v>
      </c>
      <c r="AG71" s="17">
        <v>116.1</v>
      </c>
      <c r="AH71" s="26">
        <v>93.9</v>
      </c>
    </row>
    <row r="72" spans="1:35" x14ac:dyDescent="0.2">
      <c r="A72" s="18" t="s">
        <v>85</v>
      </c>
      <c r="B72" s="107" t="s">
        <v>8</v>
      </c>
      <c r="C72" s="107" t="s">
        <v>8</v>
      </c>
      <c r="D72" s="107" t="s">
        <v>8</v>
      </c>
      <c r="E72" s="107" t="s">
        <v>8</v>
      </c>
      <c r="F72" s="107" t="s">
        <v>8</v>
      </c>
      <c r="G72" s="107" t="s">
        <v>8</v>
      </c>
      <c r="H72" s="107" t="s">
        <v>8</v>
      </c>
      <c r="I72" s="107" t="s">
        <v>8</v>
      </c>
      <c r="J72" s="107" t="s">
        <v>8</v>
      </c>
      <c r="K72" s="107" t="s">
        <v>8</v>
      </c>
      <c r="L72" s="115" t="s">
        <v>8</v>
      </c>
      <c r="M72" s="114">
        <v>70.900000000000006</v>
      </c>
      <c r="N72" s="114">
        <v>231.6</v>
      </c>
      <c r="O72" s="114">
        <v>542.20000000000005</v>
      </c>
      <c r="P72" s="114">
        <v>1318.1</v>
      </c>
      <c r="Q72" s="114">
        <v>1958.7</v>
      </c>
      <c r="R72" s="114">
        <v>1241.8</v>
      </c>
      <c r="S72" s="114">
        <v>1012.1</v>
      </c>
      <c r="T72" s="114">
        <v>1219.5999999999999</v>
      </c>
      <c r="U72" s="15">
        <v>96.4</v>
      </c>
      <c r="V72" s="15">
        <f t="shared" ref="V72:AF72" si="0">U72*V71/100</f>
        <v>61.599600000000002</v>
      </c>
      <c r="W72" s="15">
        <f t="shared" si="0"/>
        <v>60.429207599999998</v>
      </c>
      <c r="X72" s="15">
        <f t="shared" si="0"/>
        <v>45.684480945600001</v>
      </c>
      <c r="Y72" s="15">
        <f t="shared" si="0"/>
        <v>40.156658751182405</v>
      </c>
      <c r="Z72" s="15">
        <f t="shared" si="0"/>
        <v>29.555300840870249</v>
      </c>
      <c r="AA72" s="15">
        <f t="shared" si="0"/>
        <v>60.351924317057048</v>
      </c>
      <c r="AB72" s="15">
        <f t="shared" si="0"/>
        <v>63.49022438154401</v>
      </c>
      <c r="AC72" s="15">
        <f t="shared" si="0"/>
        <v>100.06059362531336</v>
      </c>
      <c r="AD72" s="15">
        <f t="shared" si="0"/>
        <v>59.235871426185511</v>
      </c>
      <c r="AE72" s="15">
        <f t="shared" si="0"/>
        <v>41.938996969739335</v>
      </c>
      <c r="AF72" s="15">
        <f t="shared" si="0"/>
        <v>60.895423600061513</v>
      </c>
      <c r="AG72" s="17">
        <v>70.7</v>
      </c>
      <c r="AH72" s="26">
        <v>66.400000000000006</v>
      </c>
    </row>
    <row r="73" spans="1:35" s="124" customFormat="1" x14ac:dyDescent="0.2">
      <c r="A73" s="116" t="s">
        <v>86</v>
      </c>
      <c r="B73" s="117" t="s">
        <v>8</v>
      </c>
      <c r="C73" s="117" t="s">
        <v>8</v>
      </c>
      <c r="D73" s="117" t="s">
        <v>8</v>
      </c>
      <c r="E73" s="117" t="s">
        <v>8</v>
      </c>
      <c r="F73" s="117" t="s">
        <v>8</v>
      </c>
      <c r="G73" s="117" t="s">
        <v>8</v>
      </c>
      <c r="H73" s="117" t="s">
        <v>8</v>
      </c>
      <c r="I73" s="117" t="s">
        <v>8</v>
      </c>
      <c r="J73" s="118">
        <v>79</v>
      </c>
      <c r="K73" s="118">
        <v>89</v>
      </c>
      <c r="L73" s="118">
        <v>100</v>
      </c>
      <c r="M73" s="118">
        <v>106</v>
      </c>
      <c r="N73" s="118">
        <v>106</v>
      </c>
      <c r="O73" s="118">
        <v>104</v>
      </c>
      <c r="P73" s="118">
        <v>109</v>
      </c>
      <c r="Q73" s="118">
        <v>116</v>
      </c>
      <c r="R73" s="118">
        <v>115</v>
      </c>
      <c r="S73" s="118">
        <v>119</v>
      </c>
      <c r="T73" s="118">
        <v>127</v>
      </c>
      <c r="U73" s="119">
        <v>130</v>
      </c>
      <c r="V73" s="119">
        <v>131</v>
      </c>
      <c r="W73" s="119">
        <v>132</v>
      </c>
      <c r="X73" s="119">
        <v>139</v>
      </c>
      <c r="Y73" s="119">
        <v>151</v>
      </c>
      <c r="Z73" s="119">
        <v>158</v>
      </c>
      <c r="AA73" s="119">
        <v>154</v>
      </c>
      <c r="AB73" s="119">
        <v>149</v>
      </c>
      <c r="AC73" s="120">
        <v>147</v>
      </c>
      <c r="AD73" s="121">
        <v>144</v>
      </c>
      <c r="AE73" s="121">
        <v>136</v>
      </c>
      <c r="AF73" s="120">
        <v>133</v>
      </c>
      <c r="AG73" s="122">
        <v>133</v>
      </c>
      <c r="AH73" s="123">
        <v>131</v>
      </c>
    </row>
    <row r="74" spans="1:35" s="124" customFormat="1" x14ac:dyDescent="0.2">
      <c r="A74" s="116" t="s">
        <v>87</v>
      </c>
      <c r="B74" s="117" t="s">
        <v>8</v>
      </c>
      <c r="C74" s="117" t="s">
        <v>8</v>
      </c>
      <c r="D74" s="117" t="s">
        <v>8</v>
      </c>
      <c r="E74" s="117" t="s">
        <v>8</v>
      </c>
      <c r="F74" s="117" t="s">
        <v>8</v>
      </c>
      <c r="G74" s="117" t="s">
        <v>8</v>
      </c>
      <c r="H74" s="117" t="s">
        <v>8</v>
      </c>
      <c r="I74" s="117" t="s">
        <v>8</v>
      </c>
      <c r="J74" s="118">
        <v>59</v>
      </c>
      <c r="K74" s="118">
        <v>66</v>
      </c>
      <c r="L74" s="118">
        <v>58</v>
      </c>
      <c r="M74" s="118">
        <v>77</v>
      </c>
      <c r="N74" s="118">
        <v>72</v>
      </c>
      <c r="O74" s="118">
        <v>73</v>
      </c>
      <c r="P74" s="118">
        <v>79</v>
      </c>
      <c r="Q74" s="118">
        <v>89</v>
      </c>
      <c r="R74" s="118">
        <v>87</v>
      </c>
      <c r="S74" s="118">
        <v>84</v>
      </c>
      <c r="T74" s="118">
        <v>92</v>
      </c>
      <c r="U74" s="119">
        <v>100</v>
      </c>
      <c r="V74" s="119">
        <v>97</v>
      </c>
      <c r="W74" s="119">
        <v>98</v>
      </c>
      <c r="X74" s="119">
        <v>99</v>
      </c>
      <c r="Y74" s="119">
        <v>110</v>
      </c>
      <c r="Z74" s="125">
        <v>114</v>
      </c>
      <c r="AA74" s="120">
        <v>109</v>
      </c>
      <c r="AB74" s="119">
        <v>111</v>
      </c>
      <c r="AC74" s="120">
        <v>115</v>
      </c>
      <c r="AD74" s="121">
        <v>116</v>
      </c>
      <c r="AE74" s="121">
        <v>107</v>
      </c>
      <c r="AF74" s="120">
        <v>103</v>
      </c>
      <c r="AG74" s="122">
        <v>107</v>
      </c>
      <c r="AH74" s="123">
        <v>110</v>
      </c>
    </row>
    <row r="75" spans="1:35" s="124" customFormat="1" x14ac:dyDescent="0.2">
      <c r="A75" s="126" t="s">
        <v>88</v>
      </c>
      <c r="B75" s="127" t="s">
        <v>8</v>
      </c>
      <c r="C75" s="127" t="s">
        <v>8</v>
      </c>
      <c r="D75" s="127" t="s">
        <v>8</v>
      </c>
      <c r="E75" s="127" t="s">
        <v>8</v>
      </c>
      <c r="F75" s="127" t="s">
        <v>8</v>
      </c>
      <c r="G75" s="127" t="s">
        <v>8</v>
      </c>
      <c r="H75" s="127" t="s">
        <v>8</v>
      </c>
      <c r="I75" s="127" t="s">
        <v>8</v>
      </c>
      <c r="J75" s="127" t="s">
        <v>8</v>
      </c>
      <c r="K75" s="127" t="s">
        <v>8</v>
      </c>
      <c r="L75" s="127" t="s">
        <v>8</v>
      </c>
      <c r="M75" s="127" t="s">
        <v>8</v>
      </c>
      <c r="N75" s="127" t="s">
        <v>8</v>
      </c>
      <c r="O75" s="127" t="s">
        <v>8</v>
      </c>
      <c r="P75" s="127" t="s">
        <v>8</v>
      </c>
      <c r="Q75" s="127" t="s">
        <v>8</v>
      </c>
      <c r="R75" s="127" t="s">
        <v>8</v>
      </c>
      <c r="S75" s="127" t="s">
        <v>8</v>
      </c>
      <c r="T75" s="127" t="s">
        <v>8</v>
      </c>
      <c r="U75" s="118">
        <v>87</v>
      </c>
      <c r="V75" s="118">
        <v>90</v>
      </c>
      <c r="W75" s="118">
        <v>90</v>
      </c>
      <c r="X75" s="118">
        <v>94</v>
      </c>
      <c r="Y75" s="118">
        <v>103</v>
      </c>
      <c r="Z75" s="128">
        <v>98</v>
      </c>
      <c r="AA75" s="129">
        <v>97</v>
      </c>
      <c r="AB75" s="118">
        <v>96</v>
      </c>
      <c r="AC75" s="129">
        <v>92</v>
      </c>
      <c r="AD75" s="130">
        <v>87</v>
      </c>
      <c r="AE75" s="130">
        <v>81</v>
      </c>
      <c r="AF75" s="129">
        <v>74</v>
      </c>
      <c r="AG75" s="131">
        <v>73</v>
      </c>
      <c r="AH75" s="123">
        <v>73</v>
      </c>
    </row>
    <row r="76" spans="1:35" ht="22.5" x14ac:dyDescent="0.2">
      <c r="A76" s="18" t="s">
        <v>89</v>
      </c>
      <c r="B76" s="26" t="s">
        <v>4</v>
      </c>
      <c r="C76" s="26" t="s">
        <v>4</v>
      </c>
      <c r="D76" s="26" t="s">
        <v>4</v>
      </c>
      <c r="E76" s="26" t="s">
        <v>4</v>
      </c>
      <c r="F76" s="26" t="s">
        <v>4</v>
      </c>
      <c r="G76" s="26" t="s">
        <v>4</v>
      </c>
      <c r="H76" s="26" t="s">
        <v>4</v>
      </c>
      <c r="I76" s="26" t="s">
        <v>4</v>
      </c>
      <c r="J76" s="26" t="s">
        <v>4</v>
      </c>
      <c r="K76" s="26" t="s">
        <v>4</v>
      </c>
      <c r="L76" s="26" t="s">
        <v>4</v>
      </c>
      <c r="M76" s="26" t="s">
        <v>4</v>
      </c>
      <c r="N76" s="132">
        <v>1210.0999999999999</v>
      </c>
      <c r="O76" s="132">
        <v>1216.8</v>
      </c>
      <c r="P76" s="132">
        <v>1421.9</v>
      </c>
      <c r="Q76" s="132">
        <v>1469.5</v>
      </c>
      <c r="R76" s="132">
        <v>1736.6</v>
      </c>
      <c r="S76" s="132">
        <v>2859.4</v>
      </c>
      <c r="T76" s="132">
        <v>3925.1</v>
      </c>
      <c r="U76" s="52">
        <v>3939.8</v>
      </c>
      <c r="V76" s="52">
        <v>2803.1</v>
      </c>
      <c r="W76" s="52">
        <v>1921</v>
      </c>
      <c r="X76" s="41">
        <v>1399</v>
      </c>
      <c r="Y76" s="52">
        <v>725.4</v>
      </c>
      <c r="Z76" s="52">
        <v>1110.5999999999999</v>
      </c>
      <c r="AA76" s="52">
        <v>1364.3</v>
      </c>
      <c r="AB76" s="52">
        <v>1553.1</v>
      </c>
      <c r="AC76" s="52">
        <v>2146.1999999999998</v>
      </c>
      <c r="AD76" s="52">
        <v>3494.4</v>
      </c>
      <c r="AE76" s="52">
        <v>2275.6</v>
      </c>
      <c r="AF76" s="52">
        <v>2994.6</v>
      </c>
      <c r="AG76" s="93">
        <v>3608.5</v>
      </c>
      <c r="AH76" s="24" t="s">
        <v>4</v>
      </c>
    </row>
    <row r="77" spans="1:35" ht="22.5" x14ac:dyDescent="0.2">
      <c r="A77" s="18" t="s">
        <v>90</v>
      </c>
      <c r="B77" s="26" t="s">
        <v>4</v>
      </c>
      <c r="C77" s="26" t="s">
        <v>4</v>
      </c>
      <c r="D77" s="26" t="s">
        <v>4</v>
      </c>
      <c r="E77" s="26" t="s">
        <v>4</v>
      </c>
      <c r="F77" s="26" t="s">
        <v>4</v>
      </c>
      <c r="G77" s="26" t="s">
        <v>4</v>
      </c>
      <c r="H77" s="26" t="s">
        <v>4</v>
      </c>
      <c r="I77" s="26" t="s">
        <v>4</v>
      </c>
      <c r="J77" s="26" t="s">
        <v>4</v>
      </c>
      <c r="K77" s="26" t="s">
        <v>4</v>
      </c>
      <c r="L77" s="26" t="s">
        <v>4</v>
      </c>
      <c r="M77" s="26" t="s">
        <v>4</v>
      </c>
      <c r="N77" s="85">
        <v>5</v>
      </c>
      <c r="O77" s="85">
        <v>5</v>
      </c>
      <c r="P77" s="85">
        <v>5</v>
      </c>
      <c r="Q77" s="85">
        <v>5</v>
      </c>
      <c r="R77" s="85">
        <v>4</v>
      </c>
      <c r="S77" s="85">
        <v>5</v>
      </c>
      <c r="T77" s="85">
        <v>4</v>
      </c>
      <c r="U77" s="26">
        <v>4</v>
      </c>
      <c r="V77" s="26">
        <v>5</v>
      </c>
      <c r="W77" s="26">
        <v>4</v>
      </c>
      <c r="X77" s="26">
        <v>5</v>
      </c>
      <c r="Y77" s="26">
        <v>5</v>
      </c>
      <c r="Z77" s="26">
        <v>5</v>
      </c>
      <c r="AA77" s="26">
        <v>5</v>
      </c>
      <c r="AB77" s="26">
        <v>5</v>
      </c>
      <c r="AC77" s="26">
        <v>5</v>
      </c>
      <c r="AD77" s="26">
        <v>5</v>
      </c>
      <c r="AE77" s="26">
        <v>4</v>
      </c>
      <c r="AF77" s="26">
        <v>5</v>
      </c>
      <c r="AG77" s="133">
        <v>5</v>
      </c>
      <c r="AH77" s="24" t="s">
        <v>4</v>
      </c>
    </row>
    <row r="78" spans="1:35" x14ac:dyDescent="0.2">
      <c r="A78" s="18" t="s">
        <v>91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85"/>
      <c r="O78" s="85"/>
      <c r="P78" s="85"/>
      <c r="Q78" s="85"/>
      <c r="R78" s="85"/>
      <c r="S78" s="85"/>
      <c r="T78" s="85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133"/>
      <c r="AH78" s="24" t="s">
        <v>4</v>
      </c>
    </row>
    <row r="79" spans="1:35" x14ac:dyDescent="0.2">
      <c r="A79" s="18" t="s">
        <v>92</v>
      </c>
      <c r="B79" s="26" t="s">
        <v>4</v>
      </c>
      <c r="C79" s="26" t="s">
        <v>4</v>
      </c>
      <c r="D79" s="26" t="s">
        <v>4</v>
      </c>
      <c r="E79" s="26" t="s">
        <v>4</v>
      </c>
      <c r="F79" s="26" t="s">
        <v>4</v>
      </c>
      <c r="G79" s="26" t="s">
        <v>4</v>
      </c>
      <c r="H79" s="26" t="s">
        <v>4</v>
      </c>
      <c r="I79" s="26" t="s">
        <v>4</v>
      </c>
      <c r="J79" s="26" t="s">
        <v>4</v>
      </c>
      <c r="K79" s="26" t="s">
        <v>4</v>
      </c>
      <c r="L79" s="26" t="s">
        <v>4</v>
      </c>
      <c r="M79" s="26" t="s">
        <v>4</v>
      </c>
      <c r="N79" s="26">
        <v>5</v>
      </c>
      <c r="O79" s="26">
        <v>3</v>
      </c>
      <c r="P79" s="26">
        <v>5</v>
      </c>
      <c r="Q79" s="26">
        <v>5</v>
      </c>
      <c r="R79" s="26">
        <v>4</v>
      </c>
      <c r="S79" s="26">
        <v>5</v>
      </c>
      <c r="T79" s="85">
        <v>4</v>
      </c>
      <c r="U79" s="26">
        <v>4</v>
      </c>
      <c r="V79" s="26">
        <v>4</v>
      </c>
      <c r="W79" s="26">
        <v>4</v>
      </c>
      <c r="X79" s="26">
        <v>5</v>
      </c>
      <c r="Y79" s="26">
        <v>5</v>
      </c>
      <c r="Z79" s="26">
        <v>5</v>
      </c>
      <c r="AA79" s="26">
        <v>5</v>
      </c>
      <c r="AB79" s="26">
        <v>5</v>
      </c>
      <c r="AC79" s="26">
        <v>5</v>
      </c>
      <c r="AD79" s="26">
        <v>5</v>
      </c>
      <c r="AE79" s="26">
        <v>4</v>
      </c>
      <c r="AF79" s="26">
        <v>5</v>
      </c>
      <c r="AG79" s="133">
        <v>5</v>
      </c>
      <c r="AH79" s="24" t="s">
        <v>4</v>
      </c>
    </row>
    <row r="80" spans="1:35" x14ac:dyDescent="0.2">
      <c r="A80" s="18" t="s">
        <v>93</v>
      </c>
      <c r="B80" s="26" t="s">
        <v>4</v>
      </c>
      <c r="C80" s="26" t="s">
        <v>4</v>
      </c>
      <c r="D80" s="26" t="s">
        <v>4</v>
      </c>
      <c r="E80" s="26" t="s">
        <v>4</v>
      </c>
      <c r="F80" s="26" t="s">
        <v>4</v>
      </c>
      <c r="G80" s="26" t="s">
        <v>4</v>
      </c>
      <c r="H80" s="26" t="s">
        <v>4</v>
      </c>
      <c r="I80" s="26" t="s">
        <v>4</v>
      </c>
      <c r="J80" s="26" t="s">
        <v>4</v>
      </c>
      <c r="K80" s="26" t="s">
        <v>4</v>
      </c>
      <c r="L80" s="26" t="s">
        <v>4</v>
      </c>
      <c r="M80" s="26" t="s">
        <v>4</v>
      </c>
      <c r="N80" s="26" t="s">
        <v>8</v>
      </c>
      <c r="O80" s="26" t="s">
        <v>8</v>
      </c>
      <c r="P80" s="26" t="s">
        <v>8</v>
      </c>
      <c r="Q80" s="26" t="s">
        <v>8</v>
      </c>
      <c r="R80" s="26" t="s">
        <v>8</v>
      </c>
      <c r="S80" s="26" t="s">
        <v>8</v>
      </c>
      <c r="T80" s="26" t="s">
        <v>8</v>
      </c>
      <c r="U80" s="26" t="s">
        <v>8</v>
      </c>
      <c r="V80" s="26" t="s">
        <v>8</v>
      </c>
      <c r="W80" s="26" t="s">
        <v>8</v>
      </c>
      <c r="X80" s="26" t="s">
        <v>8</v>
      </c>
      <c r="Y80" s="26" t="s">
        <v>8</v>
      </c>
      <c r="Z80" s="26" t="s">
        <v>8</v>
      </c>
      <c r="AA80" s="26" t="s">
        <v>8</v>
      </c>
      <c r="AB80" s="26" t="s">
        <v>8</v>
      </c>
      <c r="AC80" s="26" t="s">
        <v>8</v>
      </c>
      <c r="AD80" s="26" t="s">
        <v>8</v>
      </c>
      <c r="AE80" s="26" t="s">
        <v>8</v>
      </c>
      <c r="AF80" s="26" t="s">
        <v>8</v>
      </c>
      <c r="AG80" s="133" t="s">
        <v>8</v>
      </c>
      <c r="AH80" s="24" t="s">
        <v>4</v>
      </c>
    </row>
    <row r="81" spans="1:34" x14ac:dyDescent="0.2">
      <c r="A81" s="18" t="s">
        <v>94</v>
      </c>
      <c r="B81" s="26" t="s">
        <v>4</v>
      </c>
      <c r="C81" s="26" t="s">
        <v>4</v>
      </c>
      <c r="D81" s="26" t="s">
        <v>4</v>
      </c>
      <c r="E81" s="26" t="s">
        <v>4</v>
      </c>
      <c r="F81" s="26" t="s">
        <v>4</v>
      </c>
      <c r="G81" s="26" t="s">
        <v>4</v>
      </c>
      <c r="H81" s="26" t="s">
        <v>4</v>
      </c>
      <c r="I81" s="26" t="s">
        <v>4</v>
      </c>
      <c r="J81" s="26" t="s">
        <v>4</v>
      </c>
      <c r="K81" s="26" t="s">
        <v>4</v>
      </c>
      <c r="L81" s="26" t="s">
        <v>4</v>
      </c>
      <c r="M81" s="26" t="s">
        <v>4</v>
      </c>
      <c r="N81" s="26" t="s">
        <v>8</v>
      </c>
      <c r="O81" s="26">
        <v>2</v>
      </c>
      <c r="P81" s="26" t="s">
        <v>8</v>
      </c>
      <c r="Q81" s="26" t="s">
        <v>8</v>
      </c>
      <c r="R81" s="26" t="s">
        <v>8</v>
      </c>
      <c r="S81" s="26" t="s">
        <v>8</v>
      </c>
      <c r="T81" s="26" t="s">
        <v>8</v>
      </c>
      <c r="U81" s="26" t="s">
        <v>8</v>
      </c>
      <c r="V81" s="26">
        <v>1</v>
      </c>
      <c r="W81" s="26" t="s">
        <v>8</v>
      </c>
      <c r="X81" s="26" t="s">
        <v>8</v>
      </c>
      <c r="Y81" s="26" t="s">
        <v>8</v>
      </c>
      <c r="Z81" s="26" t="s">
        <v>8</v>
      </c>
      <c r="AA81" s="26" t="s">
        <v>8</v>
      </c>
      <c r="AB81" s="26" t="s">
        <v>8</v>
      </c>
      <c r="AC81" s="26" t="s">
        <v>8</v>
      </c>
      <c r="AD81" s="26" t="s">
        <v>8</v>
      </c>
      <c r="AE81" s="26" t="s">
        <v>8</v>
      </c>
      <c r="AF81" s="26" t="s">
        <v>8</v>
      </c>
      <c r="AG81" s="133" t="s">
        <v>8</v>
      </c>
      <c r="AH81" s="24" t="s">
        <v>4</v>
      </c>
    </row>
    <row r="82" spans="1:34" x14ac:dyDescent="0.2">
      <c r="A82" s="18" t="s">
        <v>95</v>
      </c>
      <c r="B82" s="26" t="s">
        <v>4</v>
      </c>
      <c r="C82" s="26" t="s">
        <v>4</v>
      </c>
      <c r="D82" s="26" t="s">
        <v>4</v>
      </c>
      <c r="E82" s="26" t="s">
        <v>4</v>
      </c>
      <c r="F82" s="26" t="s">
        <v>4</v>
      </c>
      <c r="G82" s="26" t="s">
        <v>4</v>
      </c>
      <c r="H82" s="26" t="s">
        <v>4</v>
      </c>
      <c r="I82" s="26" t="s">
        <v>4</v>
      </c>
      <c r="J82" s="26" t="s">
        <v>4</v>
      </c>
      <c r="K82" s="26" t="s">
        <v>4</v>
      </c>
      <c r="L82" s="26" t="s">
        <v>4</v>
      </c>
      <c r="M82" s="26" t="s">
        <v>4</v>
      </c>
      <c r="N82" s="26" t="s">
        <v>8</v>
      </c>
      <c r="O82" s="26" t="s">
        <v>8</v>
      </c>
      <c r="P82" s="26" t="s">
        <v>8</v>
      </c>
      <c r="Q82" s="26" t="s">
        <v>8</v>
      </c>
      <c r="R82" s="26" t="s">
        <v>8</v>
      </c>
      <c r="S82" s="26" t="s">
        <v>8</v>
      </c>
      <c r="T82" s="26" t="s">
        <v>8</v>
      </c>
      <c r="U82" s="26" t="s">
        <v>8</v>
      </c>
      <c r="V82" s="26" t="s">
        <v>8</v>
      </c>
      <c r="W82" s="26" t="s">
        <v>8</v>
      </c>
      <c r="X82" s="26" t="s">
        <v>8</v>
      </c>
      <c r="Y82" s="26" t="s">
        <v>8</v>
      </c>
      <c r="Z82" s="26" t="s">
        <v>8</v>
      </c>
      <c r="AA82" s="26" t="s">
        <v>8</v>
      </c>
      <c r="AB82" s="26" t="s">
        <v>8</v>
      </c>
      <c r="AC82" s="26" t="s">
        <v>8</v>
      </c>
      <c r="AD82" s="26" t="s">
        <v>8</v>
      </c>
      <c r="AE82" s="26" t="s">
        <v>8</v>
      </c>
      <c r="AF82" s="26" t="s">
        <v>8</v>
      </c>
      <c r="AG82" s="133" t="s">
        <v>8</v>
      </c>
      <c r="AH82" s="24" t="s">
        <v>4</v>
      </c>
    </row>
    <row r="83" spans="1:34" x14ac:dyDescent="0.2">
      <c r="A83" s="18" t="s">
        <v>96</v>
      </c>
      <c r="B83" s="26" t="s">
        <v>4</v>
      </c>
      <c r="C83" s="26" t="s">
        <v>4</v>
      </c>
      <c r="D83" s="26" t="s">
        <v>4</v>
      </c>
      <c r="E83" s="26" t="s">
        <v>4</v>
      </c>
      <c r="F83" s="26" t="s">
        <v>4</v>
      </c>
      <c r="G83" s="26" t="s">
        <v>4</v>
      </c>
      <c r="H83" s="26" t="s">
        <v>4</v>
      </c>
      <c r="I83" s="26" t="s">
        <v>4</v>
      </c>
      <c r="J83" s="26" t="s">
        <v>4</v>
      </c>
      <c r="K83" s="26" t="s">
        <v>4</v>
      </c>
      <c r="L83" s="26" t="s">
        <v>4</v>
      </c>
      <c r="M83" s="26" t="s">
        <v>4</v>
      </c>
      <c r="N83" s="134">
        <v>734</v>
      </c>
      <c r="O83" s="134">
        <v>751</v>
      </c>
      <c r="P83" s="134">
        <v>853</v>
      </c>
      <c r="Q83" s="134">
        <v>865</v>
      </c>
      <c r="R83" s="134">
        <v>857</v>
      </c>
      <c r="S83" s="134">
        <v>944</v>
      </c>
      <c r="T83" s="134">
        <v>938</v>
      </c>
      <c r="U83" s="40">
        <v>1053</v>
      </c>
      <c r="V83" s="40">
        <v>1053</v>
      </c>
      <c r="W83" s="40">
        <v>999</v>
      </c>
      <c r="X83" s="26">
        <v>544</v>
      </c>
      <c r="Y83" s="26">
        <v>546</v>
      </c>
      <c r="Z83" s="26">
        <v>590</v>
      </c>
      <c r="AA83" s="26">
        <v>591</v>
      </c>
      <c r="AB83" s="26">
        <v>587</v>
      </c>
      <c r="AC83" s="26">
        <v>579</v>
      </c>
      <c r="AD83" s="26">
        <v>574</v>
      </c>
      <c r="AE83" s="26">
        <v>397</v>
      </c>
      <c r="AF83" s="26">
        <v>505</v>
      </c>
      <c r="AG83" s="133">
        <v>507</v>
      </c>
      <c r="AH83" s="24" t="s">
        <v>4</v>
      </c>
    </row>
    <row r="84" spans="1:34" x14ac:dyDescent="0.2">
      <c r="A84" s="18" t="s">
        <v>97</v>
      </c>
      <c r="B84" s="26" t="s">
        <v>4</v>
      </c>
      <c r="C84" s="26" t="s">
        <v>4</v>
      </c>
      <c r="D84" s="26" t="s">
        <v>4</v>
      </c>
      <c r="E84" s="26" t="s">
        <v>4</v>
      </c>
      <c r="F84" s="26" t="s">
        <v>4</v>
      </c>
      <c r="G84" s="26" t="s">
        <v>4</v>
      </c>
      <c r="H84" s="26" t="s">
        <v>4</v>
      </c>
      <c r="I84" s="26" t="s">
        <v>4</v>
      </c>
      <c r="J84" s="26" t="s">
        <v>4</v>
      </c>
      <c r="K84" s="26" t="s">
        <v>4</v>
      </c>
      <c r="L84" s="26" t="s">
        <v>4</v>
      </c>
      <c r="M84" s="26" t="s">
        <v>4</v>
      </c>
      <c r="N84" s="85">
        <v>273</v>
      </c>
      <c r="O84" s="85">
        <v>280</v>
      </c>
      <c r="P84" s="85">
        <v>271</v>
      </c>
      <c r="Q84" s="85">
        <v>304</v>
      </c>
      <c r="R84" s="85">
        <v>276</v>
      </c>
      <c r="S84" s="85">
        <v>337</v>
      </c>
      <c r="T84" s="85">
        <v>295</v>
      </c>
      <c r="U84" s="26">
        <v>311</v>
      </c>
      <c r="V84" s="26">
        <v>302</v>
      </c>
      <c r="W84" s="26">
        <v>278</v>
      </c>
      <c r="X84" s="26">
        <v>293</v>
      </c>
      <c r="Y84" s="26">
        <v>300</v>
      </c>
      <c r="Z84" s="26">
        <v>342</v>
      </c>
      <c r="AA84" s="26">
        <v>344</v>
      </c>
      <c r="AB84" s="26">
        <v>336</v>
      </c>
      <c r="AC84" s="26">
        <v>332</v>
      </c>
      <c r="AD84" s="26">
        <v>335</v>
      </c>
      <c r="AE84" s="26">
        <v>242</v>
      </c>
      <c r="AF84" s="26">
        <v>304</v>
      </c>
      <c r="AG84" s="133">
        <v>310</v>
      </c>
      <c r="AH84" s="24" t="s">
        <v>4</v>
      </c>
    </row>
    <row r="85" spans="1:34" x14ac:dyDescent="0.2">
      <c r="A85" s="135" t="s">
        <v>98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85"/>
      <c r="O85" s="85"/>
      <c r="P85" s="85"/>
      <c r="Q85" s="85"/>
      <c r="R85" s="85"/>
      <c r="S85" s="85"/>
      <c r="T85" s="85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133"/>
      <c r="AH85" s="24" t="s">
        <v>4</v>
      </c>
    </row>
    <row r="86" spans="1:34" x14ac:dyDescent="0.2">
      <c r="A86" s="135" t="s">
        <v>99</v>
      </c>
      <c r="B86" s="26" t="s">
        <v>4</v>
      </c>
      <c r="C86" s="26" t="s">
        <v>4</v>
      </c>
      <c r="D86" s="26" t="s">
        <v>4</v>
      </c>
      <c r="E86" s="26" t="s">
        <v>4</v>
      </c>
      <c r="F86" s="26" t="s">
        <v>4</v>
      </c>
      <c r="G86" s="26" t="s">
        <v>4</v>
      </c>
      <c r="H86" s="26" t="s">
        <v>4</v>
      </c>
      <c r="I86" s="26" t="s">
        <v>4</v>
      </c>
      <c r="J86" s="26" t="s">
        <v>4</v>
      </c>
      <c r="K86" s="26" t="s">
        <v>4</v>
      </c>
      <c r="L86" s="26" t="s">
        <v>4</v>
      </c>
      <c r="M86" s="26" t="s">
        <v>4</v>
      </c>
      <c r="N86" s="85">
        <v>4</v>
      </c>
      <c r="O86" s="85">
        <v>4</v>
      </c>
      <c r="P86" s="85">
        <v>5</v>
      </c>
      <c r="Q86" s="85">
        <v>7</v>
      </c>
      <c r="R86" s="85">
        <v>8</v>
      </c>
      <c r="S86" s="85">
        <v>7</v>
      </c>
      <c r="T86" s="85">
        <v>7</v>
      </c>
      <c r="U86" s="26">
        <v>7</v>
      </c>
      <c r="V86" s="26" t="s">
        <v>8</v>
      </c>
      <c r="W86" s="26">
        <v>1</v>
      </c>
      <c r="X86" s="26">
        <v>6</v>
      </c>
      <c r="Y86" s="26">
        <v>5</v>
      </c>
      <c r="Z86" s="26">
        <v>5</v>
      </c>
      <c r="AA86" s="26">
        <v>7</v>
      </c>
      <c r="AB86" s="26">
        <v>8</v>
      </c>
      <c r="AC86" s="26" t="s">
        <v>100</v>
      </c>
      <c r="AD86" s="26">
        <v>6</v>
      </c>
      <c r="AE86" s="26" t="s">
        <v>100</v>
      </c>
      <c r="AF86" s="26">
        <v>5</v>
      </c>
      <c r="AG86" s="133">
        <v>5</v>
      </c>
      <c r="AH86" s="24" t="s">
        <v>4</v>
      </c>
    </row>
    <row r="87" spans="1:34" x14ac:dyDescent="0.2">
      <c r="A87" s="135" t="s">
        <v>101</v>
      </c>
      <c r="B87" s="26" t="s">
        <v>4</v>
      </c>
      <c r="C87" s="26" t="s">
        <v>4</v>
      </c>
      <c r="D87" s="26" t="s">
        <v>4</v>
      </c>
      <c r="E87" s="26" t="s">
        <v>4</v>
      </c>
      <c r="F87" s="26" t="s">
        <v>4</v>
      </c>
      <c r="G87" s="26" t="s">
        <v>4</v>
      </c>
      <c r="H87" s="26" t="s">
        <v>4</v>
      </c>
      <c r="I87" s="26" t="s">
        <v>4</v>
      </c>
      <c r="J87" s="26" t="s">
        <v>4</v>
      </c>
      <c r="K87" s="26" t="s">
        <v>4</v>
      </c>
      <c r="L87" s="26" t="s">
        <v>4</v>
      </c>
      <c r="M87" s="26" t="s">
        <v>4</v>
      </c>
      <c r="N87" s="26" t="s">
        <v>8</v>
      </c>
      <c r="O87" s="26" t="s">
        <v>8</v>
      </c>
      <c r="P87" s="26" t="s">
        <v>8</v>
      </c>
      <c r="Q87" s="26" t="s">
        <v>8</v>
      </c>
      <c r="R87" s="26" t="s">
        <v>8</v>
      </c>
      <c r="S87" s="26" t="s">
        <v>8</v>
      </c>
      <c r="T87" s="26" t="s">
        <v>8</v>
      </c>
      <c r="U87" s="26" t="s">
        <v>8</v>
      </c>
      <c r="V87" s="26">
        <v>7</v>
      </c>
      <c r="W87" s="26">
        <v>4</v>
      </c>
      <c r="X87" s="26" t="s">
        <v>8</v>
      </c>
      <c r="Y87" s="26" t="s">
        <v>8</v>
      </c>
      <c r="Z87" s="26" t="s">
        <v>8</v>
      </c>
      <c r="AA87" s="26" t="s">
        <v>8</v>
      </c>
      <c r="AB87" s="26" t="s">
        <v>8</v>
      </c>
      <c r="AC87" s="26" t="s">
        <v>8</v>
      </c>
      <c r="AD87" s="26" t="s">
        <v>8</v>
      </c>
      <c r="AE87" s="26" t="s">
        <v>8</v>
      </c>
      <c r="AF87" s="26" t="s">
        <v>8</v>
      </c>
      <c r="AG87" s="133" t="s">
        <v>8</v>
      </c>
      <c r="AH87" s="24" t="s">
        <v>4</v>
      </c>
    </row>
    <row r="88" spans="1:34" x14ac:dyDescent="0.2">
      <c r="A88" s="135" t="s">
        <v>102</v>
      </c>
      <c r="B88" s="26" t="s">
        <v>4</v>
      </c>
      <c r="C88" s="26" t="s">
        <v>4</v>
      </c>
      <c r="D88" s="26" t="s">
        <v>4</v>
      </c>
      <c r="E88" s="26" t="s">
        <v>4</v>
      </c>
      <c r="F88" s="26" t="s">
        <v>4</v>
      </c>
      <c r="G88" s="26" t="s">
        <v>4</v>
      </c>
      <c r="H88" s="26" t="s">
        <v>4</v>
      </c>
      <c r="I88" s="26" t="s">
        <v>4</v>
      </c>
      <c r="J88" s="26" t="s">
        <v>4</v>
      </c>
      <c r="K88" s="26" t="s">
        <v>4</v>
      </c>
      <c r="L88" s="26" t="s">
        <v>4</v>
      </c>
      <c r="M88" s="26" t="s">
        <v>4</v>
      </c>
      <c r="N88" s="26" t="s">
        <v>8</v>
      </c>
      <c r="O88" s="26" t="s">
        <v>8</v>
      </c>
      <c r="P88" s="26" t="s">
        <v>8</v>
      </c>
      <c r="Q88" s="26" t="s">
        <v>8</v>
      </c>
      <c r="R88" s="26" t="s">
        <v>8</v>
      </c>
      <c r="S88" s="26" t="s">
        <v>8</v>
      </c>
      <c r="T88" s="26" t="s">
        <v>8</v>
      </c>
      <c r="U88" s="26" t="s">
        <v>8</v>
      </c>
      <c r="V88" s="26" t="s">
        <v>8</v>
      </c>
      <c r="W88" s="26" t="s">
        <v>8</v>
      </c>
      <c r="X88" s="26" t="s">
        <v>8</v>
      </c>
      <c r="Y88" s="26" t="s">
        <v>8</v>
      </c>
      <c r="Z88" s="26">
        <v>2</v>
      </c>
      <c r="AA88" s="26">
        <v>3</v>
      </c>
      <c r="AB88" s="26">
        <v>4</v>
      </c>
      <c r="AC88" s="26" t="s">
        <v>100</v>
      </c>
      <c r="AD88" s="26">
        <v>16</v>
      </c>
      <c r="AE88" s="26">
        <v>17</v>
      </c>
      <c r="AF88" s="26">
        <v>17</v>
      </c>
      <c r="AG88" s="133">
        <v>20</v>
      </c>
      <c r="AH88" s="24" t="s">
        <v>4</v>
      </c>
    </row>
    <row r="89" spans="1:34" x14ac:dyDescent="0.2">
      <c r="A89" s="135" t="s">
        <v>103</v>
      </c>
      <c r="B89" s="26" t="s">
        <v>4</v>
      </c>
      <c r="C89" s="26" t="s">
        <v>4</v>
      </c>
      <c r="D89" s="26" t="s">
        <v>4</v>
      </c>
      <c r="E89" s="26" t="s">
        <v>4</v>
      </c>
      <c r="F89" s="26" t="s">
        <v>4</v>
      </c>
      <c r="G89" s="26" t="s">
        <v>4</v>
      </c>
      <c r="H89" s="26" t="s">
        <v>4</v>
      </c>
      <c r="I89" s="26" t="s">
        <v>4</v>
      </c>
      <c r="J89" s="26" t="s">
        <v>4</v>
      </c>
      <c r="K89" s="26" t="s">
        <v>4</v>
      </c>
      <c r="L89" s="26" t="s">
        <v>4</v>
      </c>
      <c r="M89" s="26" t="s">
        <v>4</v>
      </c>
      <c r="N89" s="85">
        <v>15</v>
      </c>
      <c r="O89" s="85">
        <v>16</v>
      </c>
      <c r="P89" s="85">
        <v>17</v>
      </c>
      <c r="Q89" s="85">
        <v>16</v>
      </c>
      <c r="R89" s="85">
        <v>16</v>
      </c>
      <c r="S89" s="85">
        <v>17</v>
      </c>
      <c r="T89" s="85">
        <v>17</v>
      </c>
      <c r="U89" s="26">
        <v>16</v>
      </c>
      <c r="V89" s="26">
        <v>14</v>
      </c>
      <c r="W89" s="26">
        <v>15</v>
      </c>
      <c r="X89" s="26">
        <v>15</v>
      </c>
      <c r="Y89" s="26">
        <v>16</v>
      </c>
      <c r="Z89" s="26">
        <v>18</v>
      </c>
      <c r="AA89" s="26">
        <v>18</v>
      </c>
      <c r="AB89" s="26">
        <v>16</v>
      </c>
      <c r="AC89" s="26">
        <v>14</v>
      </c>
      <c r="AD89" s="26">
        <v>10</v>
      </c>
      <c r="AE89" s="26">
        <v>6</v>
      </c>
      <c r="AF89" s="26">
        <v>6</v>
      </c>
      <c r="AG89" s="133">
        <v>4</v>
      </c>
      <c r="AH89" s="24" t="s">
        <v>4</v>
      </c>
    </row>
    <row r="90" spans="1:34" x14ac:dyDescent="0.2">
      <c r="A90" s="136" t="s">
        <v>104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7"/>
      <c r="AE90" s="137"/>
      <c r="AF90" s="137"/>
      <c r="AG90" s="138"/>
      <c r="AH90" s="106"/>
    </row>
    <row r="91" spans="1:34" s="27" customFormat="1" ht="22.5" x14ac:dyDescent="0.2">
      <c r="A91" s="139" t="s">
        <v>105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37"/>
      <c r="V91" s="37"/>
      <c r="W91" s="37"/>
      <c r="X91" s="37"/>
      <c r="Y91" s="37"/>
      <c r="Z91" s="37"/>
      <c r="AA91" s="37"/>
      <c r="AB91" s="37"/>
      <c r="AC91" s="37"/>
      <c r="AD91" s="26"/>
      <c r="AE91" s="56"/>
      <c r="AF91" s="56"/>
      <c r="AG91" s="97"/>
      <c r="AH91" s="85"/>
    </row>
    <row r="92" spans="1:34" s="27" customFormat="1" x14ac:dyDescent="0.2">
      <c r="A92" s="21" t="s">
        <v>81</v>
      </c>
      <c r="B92" s="26" t="s">
        <v>4</v>
      </c>
      <c r="C92" s="26" t="s">
        <v>4</v>
      </c>
      <c r="D92" s="26" t="s">
        <v>4</v>
      </c>
      <c r="E92" s="26" t="s">
        <v>4</v>
      </c>
      <c r="F92" s="26" t="s">
        <v>4</v>
      </c>
      <c r="G92" s="26" t="s">
        <v>4</v>
      </c>
      <c r="H92" s="26" t="s">
        <v>4</v>
      </c>
      <c r="I92" s="26" t="s">
        <v>4</v>
      </c>
      <c r="J92" s="26" t="s">
        <v>4</v>
      </c>
      <c r="K92" s="80">
        <v>122.011</v>
      </c>
      <c r="L92" s="80">
        <v>144.648</v>
      </c>
      <c r="M92" s="80">
        <v>146.46600000000001</v>
      </c>
      <c r="N92" s="80">
        <v>211.56700000000001</v>
      </c>
      <c r="O92" s="80">
        <v>245.09100000000001</v>
      </c>
      <c r="P92" s="80">
        <v>225.85900000000001</v>
      </c>
      <c r="Q92" s="80">
        <v>235.87799999999999</v>
      </c>
      <c r="R92" s="80">
        <v>326.363</v>
      </c>
      <c r="S92" s="80">
        <v>443.137</v>
      </c>
      <c r="T92" s="80">
        <v>1068.165</v>
      </c>
      <c r="U92" s="52">
        <v>3411.6529999999998</v>
      </c>
      <c r="V92" s="52">
        <v>4303.6660000000002</v>
      </c>
      <c r="W92" s="52">
        <v>3756.5479999999998</v>
      </c>
      <c r="X92" s="52">
        <v>1904.454</v>
      </c>
      <c r="Y92" s="52">
        <v>2275.7159999999999</v>
      </c>
      <c r="Z92" s="52">
        <v>2389.1129999999998</v>
      </c>
      <c r="AA92" s="52">
        <v>2781.0680000000002</v>
      </c>
      <c r="AB92" s="52">
        <v>1886.22</v>
      </c>
      <c r="AC92" s="56">
        <v>2680.1</v>
      </c>
      <c r="AD92" s="56">
        <v>3291.2</v>
      </c>
      <c r="AE92" s="56">
        <v>3433.2</v>
      </c>
      <c r="AF92" s="56">
        <v>4635.3</v>
      </c>
      <c r="AG92" s="93">
        <v>3565.6</v>
      </c>
      <c r="AH92" s="52">
        <v>4016</v>
      </c>
    </row>
    <row r="93" spans="1:34" s="27" customFormat="1" ht="22.5" x14ac:dyDescent="0.2">
      <c r="A93" s="140" t="s">
        <v>106</v>
      </c>
      <c r="B93" s="26" t="s">
        <v>4</v>
      </c>
      <c r="C93" s="26" t="s">
        <v>4</v>
      </c>
      <c r="D93" s="26" t="s">
        <v>4</v>
      </c>
      <c r="E93" s="26" t="s">
        <v>4</v>
      </c>
      <c r="F93" s="26" t="s">
        <v>4</v>
      </c>
      <c r="G93" s="26" t="s">
        <v>4</v>
      </c>
      <c r="H93" s="26" t="s">
        <v>4</v>
      </c>
      <c r="I93" s="26" t="s">
        <v>4</v>
      </c>
      <c r="J93" s="26" t="s">
        <v>4</v>
      </c>
      <c r="K93" s="26" t="s">
        <v>4</v>
      </c>
      <c r="L93" s="26" t="s">
        <v>4</v>
      </c>
      <c r="M93" s="26" t="s">
        <v>4</v>
      </c>
      <c r="N93" s="26" t="s">
        <v>4</v>
      </c>
      <c r="O93" s="26" t="s">
        <v>4</v>
      </c>
      <c r="P93" s="26" t="s">
        <v>4</v>
      </c>
      <c r="Q93" s="26" t="s">
        <v>4</v>
      </c>
      <c r="R93" s="26" t="s">
        <v>4</v>
      </c>
      <c r="S93" s="26" t="s">
        <v>4</v>
      </c>
      <c r="T93" s="26" t="s">
        <v>4</v>
      </c>
      <c r="U93" s="26" t="s">
        <v>107</v>
      </c>
      <c r="V93" s="26" t="s">
        <v>107</v>
      </c>
      <c r="W93" s="26" t="s">
        <v>108</v>
      </c>
      <c r="X93" s="26" t="s">
        <v>109</v>
      </c>
      <c r="Y93" s="26" t="s">
        <v>109</v>
      </c>
      <c r="Z93" s="26" t="s">
        <v>109</v>
      </c>
      <c r="AA93" s="26" t="s">
        <v>109</v>
      </c>
      <c r="AB93" s="26" t="s">
        <v>110</v>
      </c>
      <c r="AC93" s="26" t="s">
        <v>110</v>
      </c>
      <c r="AD93" s="26" t="s">
        <v>111</v>
      </c>
      <c r="AE93" s="26" t="s">
        <v>110</v>
      </c>
      <c r="AF93" s="26" t="s">
        <v>111</v>
      </c>
      <c r="AG93" s="93">
        <v>0.3</v>
      </c>
      <c r="AH93" s="52">
        <v>0.3</v>
      </c>
    </row>
    <row r="94" spans="1:34" ht="22.5" x14ac:dyDescent="0.2">
      <c r="A94" s="18" t="s">
        <v>112</v>
      </c>
      <c r="B94" s="26" t="s">
        <v>4</v>
      </c>
      <c r="C94" s="26" t="s">
        <v>4</v>
      </c>
      <c r="D94" s="26" t="s">
        <v>4</v>
      </c>
      <c r="E94" s="26" t="s">
        <v>4</v>
      </c>
      <c r="F94" s="26" t="s">
        <v>4</v>
      </c>
      <c r="G94" s="26" t="s">
        <v>4</v>
      </c>
      <c r="H94" s="26" t="s">
        <v>4</v>
      </c>
      <c r="I94" s="26" t="s">
        <v>4</v>
      </c>
      <c r="J94" s="41">
        <v>71.599999999999994</v>
      </c>
      <c r="K94" s="41">
        <v>88</v>
      </c>
      <c r="L94" s="41">
        <v>88</v>
      </c>
      <c r="M94" s="41">
        <v>119.5</v>
      </c>
      <c r="N94" s="41">
        <v>106.9</v>
      </c>
      <c r="O94" s="41">
        <v>152.6</v>
      </c>
      <c r="P94" s="41">
        <v>84.4</v>
      </c>
      <c r="Q94" s="41">
        <v>68.099999999999994</v>
      </c>
      <c r="R94" s="41">
        <v>133.19999999999999</v>
      </c>
      <c r="S94" s="41">
        <v>334.3</v>
      </c>
      <c r="T94" s="141">
        <v>43</v>
      </c>
      <c r="U94" s="56" t="s">
        <v>4</v>
      </c>
      <c r="V94" s="56" t="s">
        <v>4</v>
      </c>
      <c r="W94" s="56" t="s">
        <v>4</v>
      </c>
      <c r="X94" s="56" t="s">
        <v>4</v>
      </c>
      <c r="Y94" s="56" t="s">
        <v>4</v>
      </c>
      <c r="Z94" s="56" t="s">
        <v>4</v>
      </c>
      <c r="AA94" s="56" t="s">
        <v>4</v>
      </c>
      <c r="AB94" s="56" t="s">
        <v>4</v>
      </c>
      <c r="AC94" s="56" t="s">
        <v>4</v>
      </c>
      <c r="AD94" s="56" t="s">
        <v>4</v>
      </c>
      <c r="AE94" s="56" t="s">
        <v>4</v>
      </c>
      <c r="AF94" s="56" t="s">
        <v>4</v>
      </c>
      <c r="AG94" s="142" t="s">
        <v>4</v>
      </c>
      <c r="AH94" s="56" t="s">
        <v>4</v>
      </c>
    </row>
    <row r="95" spans="1:34" x14ac:dyDescent="0.2">
      <c r="A95" s="139" t="s">
        <v>113</v>
      </c>
      <c r="B95" s="26"/>
      <c r="C95" s="26"/>
      <c r="D95" s="26"/>
      <c r="E95" s="26"/>
      <c r="F95" s="26"/>
      <c r="G95" s="26"/>
      <c r="H95" s="26"/>
      <c r="I95" s="26"/>
      <c r="J95" s="26"/>
      <c r="K95" s="80">
        <v>1000</v>
      </c>
      <c r="L95" s="80"/>
      <c r="M95" s="80"/>
      <c r="N95" s="80"/>
      <c r="O95" s="80"/>
      <c r="P95" s="80"/>
      <c r="Q95" s="80"/>
      <c r="R95" s="80"/>
      <c r="S95" s="80"/>
      <c r="T95" s="80"/>
      <c r="U95" s="52"/>
      <c r="V95" s="52"/>
      <c r="W95" s="52"/>
      <c r="X95" s="52"/>
      <c r="Y95" s="52"/>
      <c r="Z95" s="52"/>
      <c r="AA95" s="52"/>
      <c r="AB95" s="52"/>
      <c r="AC95" s="37"/>
      <c r="AD95" s="37"/>
      <c r="AE95" s="56"/>
      <c r="AF95" s="56"/>
      <c r="AG95" s="93"/>
      <c r="AH95" s="12"/>
    </row>
    <row r="96" spans="1:34" x14ac:dyDescent="0.2">
      <c r="A96" s="21" t="s">
        <v>81</v>
      </c>
      <c r="B96" s="26" t="s">
        <v>4</v>
      </c>
      <c r="C96" s="26" t="s">
        <v>4</v>
      </c>
      <c r="D96" s="26" t="s">
        <v>4</v>
      </c>
      <c r="E96" s="26" t="s">
        <v>4</v>
      </c>
      <c r="F96" s="26" t="s">
        <v>4</v>
      </c>
      <c r="G96" s="26" t="s">
        <v>4</v>
      </c>
      <c r="H96" s="26" t="s">
        <v>4</v>
      </c>
      <c r="I96" s="26" t="s">
        <v>4</v>
      </c>
      <c r="J96" s="26" t="s">
        <v>4</v>
      </c>
      <c r="K96" s="80">
        <v>0</v>
      </c>
      <c r="L96" s="80">
        <v>0</v>
      </c>
      <c r="M96" s="80">
        <v>0</v>
      </c>
      <c r="N96" s="80">
        <v>20.273</v>
      </c>
      <c r="O96" s="80">
        <v>0</v>
      </c>
      <c r="P96" s="80">
        <v>4.7389999999999999</v>
      </c>
      <c r="Q96" s="80">
        <v>0</v>
      </c>
      <c r="R96" s="80">
        <v>7.1040000000000001</v>
      </c>
      <c r="S96" s="80">
        <v>12.523999999999999</v>
      </c>
      <c r="T96" s="80">
        <v>634.60299999999995</v>
      </c>
      <c r="U96" s="52">
        <v>998.673</v>
      </c>
      <c r="V96" s="52">
        <v>1172.9280000000001</v>
      </c>
      <c r="W96" s="52">
        <v>1378.6189999999999</v>
      </c>
      <c r="X96" s="52">
        <v>731.86400000000003</v>
      </c>
      <c r="Y96" s="52">
        <v>1127.5830000000001</v>
      </c>
      <c r="Z96" s="52">
        <v>1088.8699999999999</v>
      </c>
      <c r="AA96" s="52">
        <v>1107.627</v>
      </c>
      <c r="AB96" s="52">
        <v>623.15200000000004</v>
      </c>
      <c r="AC96" s="101" t="s">
        <v>114</v>
      </c>
      <c r="AD96" s="101" t="s">
        <v>114</v>
      </c>
      <c r="AE96" s="101" t="s">
        <v>114</v>
      </c>
      <c r="AF96" s="101" t="s">
        <v>114</v>
      </c>
      <c r="AG96" s="143" t="s">
        <v>114</v>
      </c>
      <c r="AH96" s="12">
        <v>2053.4</v>
      </c>
    </row>
    <row r="97" spans="1:34" ht="22.5" x14ac:dyDescent="0.2">
      <c r="A97" s="18" t="s">
        <v>115</v>
      </c>
      <c r="B97" s="26" t="s">
        <v>4</v>
      </c>
      <c r="C97" s="26" t="s">
        <v>4</v>
      </c>
      <c r="D97" s="26" t="s">
        <v>4</v>
      </c>
      <c r="E97" s="26" t="s">
        <v>4</v>
      </c>
      <c r="F97" s="26" t="s">
        <v>4</v>
      </c>
      <c r="G97" s="26" t="s">
        <v>4</v>
      </c>
      <c r="H97" s="26" t="s">
        <v>4</v>
      </c>
      <c r="I97" s="26" t="s">
        <v>4</v>
      </c>
      <c r="J97" s="144" t="s">
        <v>8</v>
      </c>
      <c r="K97" s="144" t="s">
        <v>8</v>
      </c>
      <c r="L97" s="144" t="s">
        <v>8</v>
      </c>
      <c r="M97" s="144" t="s">
        <v>8</v>
      </c>
      <c r="N97" s="144" t="s">
        <v>8</v>
      </c>
      <c r="O97" s="144" t="s">
        <v>8</v>
      </c>
      <c r="P97" s="144" t="s">
        <v>8</v>
      </c>
      <c r="Q97" s="144">
        <v>0</v>
      </c>
      <c r="R97" s="144">
        <v>0</v>
      </c>
      <c r="S97" s="144">
        <v>305.60000000000002</v>
      </c>
      <c r="T97" s="145">
        <v>154.5</v>
      </c>
      <c r="U97" s="56" t="s">
        <v>4</v>
      </c>
      <c r="V97" s="56" t="s">
        <v>4</v>
      </c>
      <c r="W97" s="56" t="s">
        <v>4</v>
      </c>
      <c r="X97" s="56" t="s">
        <v>4</v>
      </c>
      <c r="Y97" s="56" t="s">
        <v>4</v>
      </c>
      <c r="Z97" s="56" t="s">
        <v>4</v>
      </c>
      <c r="AA97" s="56" t="s">
        <v>4</v>
      </c>
      <c r="AB97" s="56" t="s">
        <v>4</v>
      </c>
      <c r="AC97" s="56" t="s">
        <v>4</v>
      </c>
      <c r="AD97" s="56" t="s">
        <v>4</v>
      </c>
      <c r="AE97" s="56" t="s">
        <v>4</v>
      </c>
      <c r="AF97" s="56" t="s">
        <v>4</v>
      </c>
      <c r="AG97" s="142" t="s">
        <v>4</v>
      </c>
      <c r="AH97" s="56" t="s">
        <v>4</v>
      </c>
    </row>
    <row r="98" spans="1:34" x14ac:dyDescent="0.2">
      <c r="A98" s="146" t="s">
        <v>116</v>
      </c>
      <c r="B98" s="26"/>
      <c r="C98" s="26"/>
      <c r="D98" s="26"/>
      <c r="E98" s="26"/>
      <c r="F98" s="26"/>
      <c r="G98" s="26"/>
      <c r="H98" s="26"/>
      <c r="I98" s="26"/>
      <c r="J98" s="26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52"/>
      <c r="V98" s="52"/>
      <c r="W98" s="52"/>
      <c r="X98" s="52"/>
      <c r="Y98" s="52"/>
      <c r="Z98" s="52"/>
      <c r="AA98" s="52"/>
      <c r="AB98" s="52"/>
      <c r="AC98" s="37"/>
      <c r="AD98" s="96"/>
      <c r="AE98" s="52"/>
      <c r="AF98" s="37"/>
      <c r="AG98" s="93"/>
      <c r="AH98" s="12"/>
    </row>
    <row r="99" spans="1:34" x14ac:dyDescent="0.2">
      <c r="A99" s="21" t="s">
        <v>81</v>
      </c>
      <c r="B99" s="26" t="s">
        <v>4</v>
      </c>
      <c r="C99" s="26" t="s">
        <v>4</v>
      </c>
      <c r="D99" s="26" t="s">
        <v>4</v>
      </c>
      <c r="E99" s="26" t="s">
        <v>4</v>
      </c>
      <c r="F99" s="26" t="s">
        <v>4</v>
      </c>
      <c r="G99" s="26" t="s">
        <v>4</v>
      </c>
      <c r="H99" s="26" t="s">
        <v>4</v>
      </c>
      <c r="I99" s="26" t="s">
        <v>4</v>
      </c>
      <c r="J99" s="26" t="s">
        <v>4</v>
      </c>
      <c r="K99" s="80">
        <v>46.652000000000001</v>
      </c>
      <c r="L99" s="80">
        <v>67.393000000000001</v>
      </c>
      <c r="M99" s="80">
        <v>59.802999999999997</v>
      </c>
      <c r="N99" s="80">
        <v>77.587000000000003</v>
      </c>
      <c r="O99" s="80">
        <v>139.136</v>
      </c>
      <c r="P99" s="80">
        <v>115.116</v>
      </c>
      <c r="Q99" s="80">
        <v>116.402</v>
      </c>
      <c r="R99" s="80">
        <v>190.732</v>
      </c>
      <c r="S99" s="80">
        <v>271.411</v>
      </c>
      <c r="T99" s="80">
        <v>117.709</v>
      </c>
      <c r="U99" s="52">
        <v>586.34500000000003</v>
      </c>
      <c r="V99" s="52">
        <v>682.89599999999996</v>
      </c>
      <c r="W99" s="52">
        <v>1193.904</v>
      </c>
      <c r="X99" s="52">
        <v>667.82399999999996</v>
      </c>
      <c r="Y99" s="52">
        <v>640.803</v>
      </c>
      <c r="Z99" s="52">
        <v>663.98299999999995</v>
      </c>
      <c r="AA99" s="52">
        <v>877.89400000000001</v>
      </c>
      <c r="AB99" s="52">
        <v>466.464</v>
      </c>
      <c r="AC99" s="56">
        <v>574.29999999999995</v>
      </c>
      <c r="AD99" s="56">
        <v>573.4</v>
      </c>
      <c r="AE99" s="52">
        <v>503.7</v>
      </c>
      <c r="AF99" s="52">
        <v>826.1</v>
      </c>
      <c r="AG99" s="93">
        <v>700.9</v>
      </c>
      <c r="AH99" s="12">
        <v>632.5</v>
      </c>
    </row>
    <row r="100" spans="1:34" ht="22.5" x14ac:dyDescent="0.2">
      <c r="A100" s="18" t="s">
        <v>115</v>
      </c>
      <c r="B100" s="26" t="s">
        <v>4</v>
      </c>
      <c r="C100" s="26" t="s">
        <v>4</v>
      </c>
      <c r="D100" s="26" t="s">
        <v>4</v>
      </c>
      <c r="E100" s="26" t="s">
        <v>4</v>
      </c>
      <c r="F100" s="26" t="s">
        <v>4</v>
      </c>
      <c r="G100" s="26" t="s">
        <v>4</v>
      </c>
      <c r="H100" s="26" t="s">
        <v>4</v>
      </c>
      <c r="I100" s="26" t="s">
        <v>4</v>
      </c>
      <c r="J100" s="144">
        <v>0</v>
      </c>
      <c r="K100" s="144">
        <v>0</v>
      </c>
      <c r="L100" s="144">
        <v>102</v>
      </c>
      <c r="M100" s="144">
        <v>99.7</v>
      </c>
      <c r="N100" s="144">
        <v>62</v>
      </c>
      <c r="O100" s="144">
        <v>832.2</v>
      </c>
      <c r="P100" s="144">
        <v>45.2</v>
      </c>
      <c r="Q100" s="144">
        <v>16.100000000000001</v>
      </c>
      <c r="R100" s="144">
        <v>1530.9</v>
      </c>
      <c r="S100" s="144">
        <v>171</v>
      </c>
      <c r="T100" s="145">
        <v>31.5</v>
      </c>
      <c r="U100" s="56" t="s">
        <v>4</v>
      </c>
      <c r="V100" s="56" t="s">
        <v>4</v>
      </c>
      <c r="W100" s="56" t="s">
        <v>4</v>
      </c>
      <c r="X100" s="56" t="s">
        <v>4</v>
      </c>
      <c r="Y100" s="56" t="s">
        <v>4</v>
      </c>
      <c r="Z100" s="56" t="s">
        <v>4</v>
      </c>
      <c r="AA100" s="56" t="s">
        <v>4</v>
      </c>
      <c r="AB100" s="56" t="s">
        <v>4</v>
      </c>
      <c r="AC100" s="56" t="s">
        <v>4</v>
      </c>
      <c r="AD100" s="56" t="s">
        <v>4</v>
      </c>
      <c r="AE100" s="56" t="s">
        <v>4</v>
      </c>
      <c r="AF100" s="56" t="s">
        <v>4</v>
      </c>
      <c r="AG100" s="142" t="s">
        <v>4</v>
      </c>
      <c r="AH100" s="56" t="s">
        <v>4</v>
      </c>
    </row>
    <row r="101" spans="1:34" ht="22.5" x14ac:dyDescent="0.2">
      <c r="A101" s="147" t="s">
        <v>117</v>
      </c>
      <c r="B101" s="26" t="s">
        <v>4</v>
      </c>
      <c r="C101" s="26" t="s">
        <v>4</v>
      </c>
      <c r="D101" s="26" t="s">
        <v>4</v>
      </c>
      <c r="E101" s="26" t="s">
        <v>4</v>
      </c>
      <c r="F101" s="26" t="s">
        <v>4</v>
      </c>
      <c r="G101" s="26" t="s">
        <v>4</v>
      </c>
      <c r="H101" s="26" t="s">
        <v>4</v>
      </c>
      <c r="I101" s="26" t="s">
        <v>4</v>
      </c>
      <c r="J101" s="26" t="s">
        <v>4</v>
      </c>
      <c r="K101" s="80">
        <v>9.4529999999999994</v>
      </c>
      <c r="L101" s="80">
        <v>12.225</v>
      </c>
      <c r="M101" s="80">
        <v>12.613</v>
      </c>
      <c r="N101" s="80">
        <v>8.39</v>
      </c>
      <c r="O101" s="80">
        <v>72.897999999999996</v>
      </c>
      <c r="P101" s="80">
        <v>31.170999999999999</v>
      </c>
      <c r="Q101" s="80">
        <v>0.53100000000000003</v>
      </c>
      <c r="R101" s="80">
        <v>39.67</v>
      </c>
      <c r="S101" s="80">
        <v>126.003</v>
      </c>
      <c r="T101" s="80" t="s">
        <v>8</v>
      </c>
      <c r="U101" s="52">
        <v>236.66399999999999</v>
      </c>
      <c r="V101" s="52">
        <v>171</v>
      </c>
      <c r="W101" s="52">
        <v>527.81799999999998</v>
      </c>
      <c r="X101" s="52">
        <v>354.70800000000003</v>
      </c>
      <c r="Y101" s="52">
        <v>354.70800000000003</v>
      </c>
      <c r="Z101" s="52">
        <v>354.70800000000003</v>
      </c>
      <c r="AA101" s="52">
        <v>435.02600000000001</v>
      </c>
      <c r="AB101" s="52">
        <v>73.191999999999993</v>
      </c>
      <c r="AC101" s="101" t="s">
        <v>114</v>
      </c>
      <c r="AD101" s="148">
        <v>141</v>
      </c>
      <c r="AE101" s="52">
        <v>133.80000000000001</v>
      </c>
      <c r="AF101" s="52">
        <v>141.19999999999999</v>
      </c>
      <c r="AG101" s="93">
        <v>81.599999999999994</v>
      </c>
      <c r="AH101" s="12">
        <v>81.599999999999994</v>
      </c>
    </row>
    <row r="102" spans="1:34" x14ac:dyDescent="0.2">
      <c r="A102" s="147" t="s">
        <v>118</v>
      </c>
      <c r="B102" s="26" t="s">
        <v>4</v>
      </c>
      <c r="C102" s="26" t="s">
        <v>4</v>
      </c>
      <c r="D102" s="26" t="s">
        <v>4</v>
      </c>
      <c r="E102" s="26" t="s">
        <v>4</v>
      </c>
      <c r="F102" s="26" t="s">
        <v>4</v>
      </c>
      <c r="G102" s="26" t="s">
        <v>4</v>
      </c>
      <c r="H102" s="26" t="s">
        <v>4</v>
      </c>
      <c r="I102" s="26" t="s">
        <v>4</v>
      </c>
      <c r="J102" s="26" t="s">
        <v>4</v>
      </c>
      <c r="K102" s="80" t="s">
        <v>8</v>
      </c>
      <c r="L102" s="80" t="s">
        <v>8</v>
      </c>
      <c r="M102" s="80" t="s">
        <v>8</v>
      </c>
      <c r="N102" s="80" t="s">
        <v>8</v>
      </c>
      <c r="O102" s="80" t="s">
        <v>8</v>
      </c>
      <c r="P102" s="80" t="s">
        <v>8</v>
      </c>
      <c r="Q102" s="80" t="s">
        <v>8</v>
      </c>
      <c r="R102" s="80" t="s">
        <v>8</v>
      </c>
      <c r="S102" s="80" t="s">
        <v>8</v>
      </c>
      <c r="T102" s="80" t="s">
        <v>8</v>
      </c>
      <c r="U102" s="52">
        <v>5</v>
      </c>
      <c r="V102" s="52">
        <v>32.182000000000002</v>
      </c>
      <c r="W102" s="52" t="s">
        <v>8</v>
      </c>
      <c r="X102" s="52" t="s">
        <v>8</v>
      </c>
      <c r="Y102" s="52" t="s">
        <v>8</v>
      </c>
      <c r="Z102" s="52" t="s">
        <v>8</v>
      </c>
      <c r="AA102" s="52" t="s">
        <v>8</v>
      </c>
      <c r="AB102" s="52" t="s">
        <v>8</v>
      </c>
      <c r="AC102" s="52" t="s">
        <v>8</v>
      </c>
      <c r="AD102" s="56" t="s">
        <v>8</v>
      </c>
      <c r="AE102" s="56" t="s">
        <v>8</v>
      </c>
      <c r="AF102" s="56" t="s">
        <v>8</v>
      </c>
      <c r="AG102" s="93" t="s">
        <v>8</v>
      </c>
      <c r="AH102" s="52" t="s">
        <v>8</v>
      </c>
    </row>
    <row r="103" spans="1:34" x14ac:dyDescent="0.2">
      <c r="A103" s="147" t="s">
        <v>119</v>
      </c>
      <c r="B103" s="26" t="s">
        <v>4</v>
      </c>
      <c r="C103" s="26" t="s">
        <v>4</v>
      </c>
      <c r="D103" s="26" t="s">
        <v>4</v>
      </c>
      <c r="E103" s="26" t="s">
        <v>4</v>
      </c>
      <c r="F103" s="26" t="s">
        <v>4</v>
      </c>
      <c r="G103" s="26" t="s">
        <v>4</v>
      </c>
      <c r="H103" s="26" t="s">
        <v>4</v>
      </c>
      <c r="I103" s="26" t="s">
        <v>4</v>
      </c>
      <c r="J103" s="26" t="s">
        <v>4</v>
      </c>
      <c r="K103" s="80" t="s">
        <v>8</v>
      </c>
      <c r="L103" s="80" t="s">
        <v>8</v>
      </c>
      <c r="M103" s="80" t="s">
        <v>8</v>
      </c>
      <c r="N103" s="80" t="s">
        <v>8</v>
      </c>
      <c r="O103" s="80" t="s">
        <v>8</v>
      </c>
      <c r="P103" s="80" t="s">
        <v>8</v>
      </c>
      <c r="Q103" s="80" t="s">
        <v>8</v>
      </c>
      <c r="R103" s="80" t="s">
        <v>8</v>
      </c>
      <c r="S103" s="80" t="s">
        <v>8</v>
      </c>
      <c r="T103" s="80" t="s">
        <v>8</v>
      </c>
      <c r="U103" s="52" t="s">
        <v>8</v>
      </c>
      <c r="V103" s="52">
        <v>4.3</v>
      </c>
      <c r="W103" s="52">
        <v>16.899999999999999</v>
      </c>
      <c r="X103" s="52">
        <v>21.1</v>
      </c>
      <c r="Y103" s="52">
        <v>5.0999999999999996</v>
      </c>
      <c r="Z103" s="52">
        <v>53.3</v>
      </c>
      <c r="AA103" s="52">
        <v>56.7</v>
      </c>
      <c r="AB103" s="52">
        <v>74.754000000000005</v>
      </c>
      <c r="AC103" s="101" t="s">
        <v>114</v>
      </c>
      <c r="AD103" s="56">
        <v>68.2</v>
      </c>
      <c r="AE103" s="52">
        <v>0.9</v>
      </c>
      <c r="AF103" s="52">
        <v>153</v>
      </c>
      <c r="AG103" s="93">
        <v>137.6</v>
      </c>
      <c r="AH103" s="12">
        <v>142.5</v>
      </c>
    </row>
    <row r="104" spans="1:34" ht="33.75" x14ac:dyDescent="0.2">
      <c r="A104" s="147" t="s">
        <v>120</v>
      </c>
      <c r="B104" s="26" t="s">
        <v>4</v>
      </c>
      <c r="C104" s="26" t="s">
        <v>4</v>
      </c>
      <c r="D104" s="26" t="s">
        <v>4</v>
      </c>
      <c r="E104" s="26" t="s">
        <v>4</v>
      </c>
      <c r="F104" s="26" t="s">
        <v>4</v>
      </c>
      <c r="G104" s="26" t="s">
        <v>4</v>
      </c>
      <c r="H104" s="26" t="s">
        <v>4</v>
      </c>
      <c r="I104" s="26" t="s">
        <v>4</v>
      </c>
      <c r="J104" s="26" t="s">
        <v>4</v>
      </c>
      <c r="K104" s="80">
        <v>0</v>
      </c>
      <c r="L104" s="80">
        <v>0</v>
      </c>
      <c r="M104" s="80">
        <v>0</v>
      </c>
      <c r="N104" s="80">
        <v>0</v>
      </c>
      <c r="O104" s="80">
        <v>0</v>
      </c>
      <c r="P104" s="80">
        <v>0.27400000000000002</v>
      </c>
      <c r="Q104" s="80">
        <v>0</v>
      </c>
      <c r="R104" s="80">
        <v>0</v>
      </c>
      <c r="S104" s="80">
        <v>0</v>
      </c>
      <c r="T104" s="80" t="s">
        <v>8</v>
      </c>
      <c r="U104" s="52" t="s">
        <v>8</v>
      </c>
      <c r="V104" s="52" t="s">
        <v>8</v>
      </c>
      <c r="W104" s="52" t="s">
        <v>8</v>
      </c>
      <c r="X104" s="52" t="s">
        <v>8</v>
      </c>
      <c r="Y104" s="52" t="s">
        <v>8</v>
      </c>
      <c r="Z104" s="52" t="s">
        <v>8</v>
      </c>
      <c r="AA104" s="52" t="s">
        <v>8</v>
      </c>
      <c r="AB104" s="52">
        <v>2.3109999999999999</v>
      </c>
      <c r="AC104" s="101" t="s">
        <v>114</v>
      </c>
      <c r="AD104" s="96" t="s">
        <v>8</v>
      </c>
      <c r="AE104" s="52">
        <v>2.9</v>
      </c>
      <c r="AF104" s="52">
        <v>0.3</v>
      </c>
      <c r="AG104" s="93">
        <v>0.3</v>
      </c>
      <c r="AH104" s="12">
        <v>0.3</v>
      </c>
    </row>
    <row r="105" spans="1:34" ht="22.5" x14ac:dyDescent="0.2">
      <c r="A105" s="147" t="s">
        <v>121</v>
      </c>
      <c r="B105" s="26" t="s">
        <v>4</v>
      </c>
      <c r="C105" s="26" t="s">
        <v>4</v>
      </c>
      <c r="D105" s="26" t="s">
        <v>4</v>
      </c>
      <c r="E105" s="26" t="s">
        <v>4</v>
      </c>
      <c r="F105" s="26" t="s">
        <v>4</v>
      </c>
      <c r="G105" s="26" t="s">
        <v>4</v>
      </c>
      <c r="H105" s="26" t="s">
        <v>4</v>
      </c>
      <c r="I105" s="26" t="s">
        <v>4</v>
      </c>
      <c r="J105" s="26" t="s">
        <v>4</v>
      </c>
      <c r="K105" s="80">
        <v>28.439</v>
      </c>
      <c r="L105" s="80">
        <v>48.902000000000001</v>
      </c>
      <c r="M105" s="80">
        <v>36.520000000000003</v>
      </c>
      <c r="N105" s="80">
        <v>48.975000000000001</v>
      </c>
      <c r="O105" s="80">
        <v>48.985999999999997</v>
      </c>
      <c r="P105" s="80">
        <v>58.84</v>
      </c>
      <c r="Q105" s="80">
        <v>81.528999999999996</v>
      </c>
      <c r="R105" s="80">
        <v>116.562</v>
      </c>
      <c r="S105" s="80">
        <v>110.212</v>
      </c>
      <c r="T105" s="80">
        <v>98.897000000000006</v>
      </c>
      <c r="U105" s="52">
        <v>219.434</v>
      </c>
      <c r="V105" s="52">
        <v>184.495</v>
      </c>
      <c r="W105" s="52">
        <v>272.33100000000002</v>
      </c>
      <c r="X105" s="52">
        <v>233.15700000000001</v>
      </c>
      <c r="Y105" s="52">
        <v>177.53200000000001</v>
      </c>
      <c r="Z105" s="52">
        <v>202.45</v>
      </c>
      <c r="AA105" s="52">
        <v>226.09700000000001</v>
      </c>
      <c r="AB105" s="52">
        <v>206.245</v>
      </c>
      <c r="AC105" s="56">
        <v>293.8</v>
      </c>
      <c r="AD105" s="52">
        <v>293.39999999999998</v>
      </c>
      <c r="AE105" s="52">
        <v>217</v>
      </c>
      <c r="AF105" s="52">
        <v>327.8</v>
      </c>
      <c r="AG105" s="93">
        <v>264.7</v>
      </c>
      <c r="AH105" s="12">
        <v>239.6</v>
      </c>
    </row>
    <row r="106" spans="1:34" ht="22.5" x14ac:dyDescent="0.2">
      <c r="A106" s="147" t="s">
        <v>122</v>
      </c>
      <c r="B106" s="26" t="s">
        <v>4</v>
      </c>
      <c r="C106" s="26" t="s">
        <v>4</v>
      </c>
      <c r="D106" s="26" t="s">
        <v>4</v>
      </c>
      <c r="E106" s="26" t="s">
        <v>4</v>
      </c>
      <c r="F106" s="26" t="s">
        <v>4</v>
      </c>
      <c r="G106" s="26" t="s">
        <v>4</v>
      </c>
      <c r="H106" s="26" t="s">
        <v>4</v>
      </c>
      <c r="I106" s="26" t="s">
        <v>4</v>
      </c>
      <c r="J106" s="26" t="s">
        <v>4</v>
      </c>
      <c r="K106" s="80">
        <v>0</v>
      </c>
      <c r="L106" s="80">
        <v>0</v>
      </c>
      <c r="M106" s="80">
        <v>1.05</v>
      </c>
      <c r="N106" s="80">
        <v>0</v>
      </c>
      <c r="O106" s="80">
        <v>0</v>
      </c>
      <c r="P106" s="80">
        <v>0</v>
      </c>
      <c r="Q106" s="80">
        <v>0.30499999999999999</v>
      </c>
      <c r="R106" s="80">
        <v>1.046</v>
      </c>
      <c r="S106" s="80">
        <v>1.117</v>
      </c>
      <c r="T106" s="80">
        <v>0.22</v>
      </c>
      <c r="U106" s="52">
        <v>2.17</v>
      </c>
      <c r="V106" s="52" t="s">
        <v>8</v>
      </c>
      <c r="W106" s="52" t="s">
        <v>8</v>
      </c>
      <c r="X106" s="52" t="s">
        <v>8</v>
      </c>
      <c r="Y106" s="52" t="s">
        <v>8</v>
      </c>
      <c r="Z106" s="52">
        <v>0.75</v>
      </c>
      <c r="AA106" s="52">
        <v>4.1289999999999996</v>
      </c>
      <c r="AB106" s="52">
        <v>3.9790000000000001</v>
      </c>
      <c r="AC106" s="101" t="s">
        <v>8</v>
      </c>
      <c r="AD106" s="52" t="s">
        <v>8</v>
      </c>
      <c r="AE106" s="52" t="s">
        <v>8</v>
      </c>
      <c r="AF106" s="52" t="s">
        <v>8</v>
      </c>
      <c r="AG106" s="93" t="s">
        <v>8</v>
      </c>
      <c r="AH106" s="52" t="s">
        <v>8</v>
      </c>
    </row>
    <row r="107" spans="1:34" x14ac:dyDescent="0.2">
      <c r="A107" s="147" t="s">
        <v>123</v>
      </c>
      <c r="B107" s="26" t="s">
        <v>4</v>
      </c>
      <c r="C107" s="26" t="s">
        <v>4</v>
      </c>
      <c r="D107" s="26" t="s">
        <v>4</v>
      </c>
      <c r="E107" s="26" t="s">
        <v>4</v>
      </c>
      <c r="F107" s="26" t="s">
        <v>4</v>
      </c>
      <c r="G107" s="26" t="s">
        <v>4</v>
      </c>
      <c r="H107" s="26" t="s">
        <v>4</v>
      </c>
      <c r="I107" s="26" t="s">
        <v>4</v>
      </c>
      <c r="J107" s="26" t="s">
        <v>4</v>
      </c>
      <c r="K107" s="80">
        <v>0</v>
      </c>
      <c r="L107" s="80">
        <v>0</v>
      </c>
      <c r="M107" s="80">
        <v>0</v>
      </c>
      <c r="N107" s="80">
        <v>0</v>
      </c>
      <c r="O107" s="80">
        <v>0</v>
      </c>
      <c r="P107" s="80">
        <v>0</v>
      </c>
      <c r="Q107" s="80">
        <v>0</v>
      </c>
      <c r="R107" s="80">
        <v>0</v>
      </c>
      <c r="S107" s="80">
        <v>0</v>
      </c>
      <c r="T107" s="80">
        <v>0</v>
      </c>
      <c r="U107" s="52">
        <v>0</v>
      </c>
      <c r="V107" s="52">
        <v>0</v>
      </c>
      <c r="W107" s="52">
        <v>0</v>
      </c>
      <c r="X107" s="52">
        <v>0</v>
      </c>
      <c r="Y107" s="52">
        <v>0</v>
      </c>
      <c r="Z107" s="52">
        <v>0</v>
      </c>
      <c r="AA107" s="52">
        <v>0</v>
      </c>
      <c r="AB107" s="52">
        <v>0</v>
      </c>
      <c r="AC107" s="101" t="s">
        <v>8</v>
      </c>
      <c r="AD107" s="52" t="s">
        <v>8</v>
      </c>
      <c r="AE107" s="52" t="s">
        <v>8</v>
      </c>
      <c r="AF107" s="52" t="s">
        <v>8</v>
      </c>
      <c r="AG107" s="93" t="s">
        <v>8</v>
      </c>
      <c r="AH107" s="52" t="s">
        <v>8</v>
      </c>
    </row>
    <row r="108" spans="1:34" ht="22.5" x14ac:dyDescent="0.2">
      <c r="A108" s="147" t="s">
        <v>124</v>
      </c>
      <c r="B108" s="26" t="s">
        <v>4</v>
      </c>
      <c r="C108" s="26" t="s">
        <v>4</v>
      </c>
      <c r="D108" s="26" t="s">
        <v>4</v>
      </c>
      <c r="E108" s="26" t="s">
        <v>4</v>
      </c>
      <c r="F108" s="26" t="s">
        <v>4</v>
      </c>
      <c r="G108" s="26" t="s">
        <v>4</v>
      </c>
      <c r="H108" s="26" t="s">
        <v>4</v>
      </c>
      <c r="I108" s="26" t="s">
        <v>4</v>
      </c>
      <c r="J108" s="26" t="s">
        <v>4</v>
      </c>
      <c r="K108" s="80">
        <v>0</v>
      </c>
      <c r="L108" s="80">
        <v>0</v>
      </c>
      <c r="M108" s="80">
        <v>0</v>
      </c>
      <c r="N108" s="80">
        <v>0</v>
      </c>
      <c r="O108" s="80">
        <v>0</v>
      </c>
      <c r="P108" s="80">
        <v>0</v>
      </c>
      <c r="Q108" s="80">
        <v>0</v>
      </c>
      <c r="R108" s="80">
        <v>0</v>
      </c>
      <c r="S108" s="80">
        <v>0</v>
      </c>
      <c r="T108" s="80">
        <v>0</v>
      </c>
      <c r="U108" s="52">
        <v>0</v>
      </c>
      <c r="V108" s="52">
        <v>0</v>
      </c>
      <c r="W108" s="52">
        <v>0</v>
      </c>
      <c r="X108" s="52">
        <v>0</v>
      </c>
      <c r="Y108" s="52">
        <v>0</v>
      </c>
      <c r="Z108" s="52">
        <v>0</v>
      </c>
      <c r="AA108" s="52">
        <v>0</v>
      </c>
      <c r="AB108" s="52">
        <v>0</v>
      </c>
      <c r="AC108" s="101" t="s">
        <v>8</v>
      </c>
      <c r="AD108" s="52">
        <v>0.5</v>
      </c>
      <c r="AE108" s="52">
        <v>0.5</v>
      </c>
      <c r="AF108" s="52" t="s">
        <v>8</v>
      </c>
      <c r="AG108" s="93" t="s">
        <v>8</v>
      </c>
      <c r="AH108" s="52" t="s">
        <v>8</v>
      </c>
    </row>
    <row r="109" spans="1:34" ht="22.5" x14ac:dyDescent="0.2">
      <c r="A109" s="147" t="s">
        <v>125</v>
      </c>
      <c r="B109" s="26" t="s">
        <v>4</v>
      </c>
      <c r="C109" s="26" t="s">
        <v>4</v>
      </c>
      <c r="D109" s="26" t="s">
        <v>4</v>
      </c>
      <c r="E109" s="26" t="s">
        <v>4</v>
      </c>
      <c r="F109" s="26" t="s">
        <v>4</v>
      </c>
      <c r="G109" s="26" t="s">
        <v>4</v>
      </c>
      <c r="H109" s="26" t="s">
        <v>4</v>
      </c>
      <c r="I109" s="26" t="s">
        <v>4</v>
      </c>
      <c r="J109" s="26" t="s">
        <v>4</v>
      </c>
      <c r="K109" s="80">
        <v>2.0150000000000001</v>
      </c>
      <c r="L109" s="80">
        <v>6.266</v>
      </c>
      <c r="M109" s="80">
        <v>2.8610000000000002</v>
      </c>
      <c r="N109" s="80">
        <v>1.0820000000000001</v>
      </c>
      <c r="O109" s="80">
        <v>0.39400000000000002</v>
      </c>
      <c r="P109" s="80">
        <v>0.63800000000000001</v>
      </c>
      <c r="Q109" s="80">
        <v>0.879</v>
      </c>
      <c r="R109" s="80">
        <v>1.0249999999999999</v>
      </c>
      <c r="S109" s="80">
        <v>3.3069999999999999</v>
      </c>
      <c r="T109" s="80">
        <v>0.59799999999999998</v>
      </c>
      <c r="U109" s="52" t="s">
        <v>8</v>
      </c>
      <c r="V109" s="52" t="s">
        <v>8</v>
      </c>
      <c r="W109" s="52" t="s">
        <v>8</v>
      </c>
      <c r="X109" s="52" t="s">
        <v>8</v>
      </c>
      <c r="Y109" s="52" t="s">
        <v>8</v>
      </c>
      <c r="Z109" s="52" t="s">
        <v>8</v>
      </c>
      <c r="AA109" s="52" t="s">
        <v>8</v>
      </c>
      <c r="AB109" s="52" t="s">
        <v>8</v>
      </c>
      <c r="AC109" s="52" t="s">
        <v>8</v>
      </c>
      <c r="AD109" s="52" t="s">
        <v>8</v>
      </c>
      <c r="AE109" s="52" t="s">
        <v>8</v>
      </c>
      <c r="AF109" s="52" t="s">
        <v>8</v>
      </c>
      <c r="AG109" s="93" t="s">
        <v>8</v>
      </c>
      <c r="AH109" s="52" t="s">
        <v>8</v>
      </c>
    </row>
    <row r="110" spans="1:34" ht="22.5" x14ac:dyDescent="0.2">
      <c r="A110" s="147" t="s">
        <v>126</v>
      </c>
      <c r="B110" s="26" t="s">
        <v>4</v>
      </c>
      <c r="C110" s="26" t="s">
        <v>4</v>
      </c>
      <c r="D110" s="26" t="s">
        <v>4</v>
      </c>
      <c r="E110" s="26" t="s">
        <v>4</v>
      </c>
      <c r="F110" s="26" t="s">
        <v>4</v>
      </c>
      <c r="G110" s="26" t="s">
        <v>4</v>
      </c>
      <c r="H110" s="26" t="s">
        <v>4</v>
      </c>
      <c r="I110" s="26" t="s">
        <v>4</v>
      </c>
      <c r="J110" s="26" t="s">
        <v>4</v>
      </c>
      <c r="K110" s="80">
        <v>0</v>
      </c>
      <c r="L110" s="80">
        <v>0</v>
      </c>
      <c r="M110" s="80">
        <v>0</v>
      </c>
      <c r="N110" s="80">
        <v>11.917</v>
      </c>
      <c r="O110" s="80">
        <v>12.318</v>
      </c>
      <c r="P110" s="80">
        <v>21.216999999999999</v>
      </c>
      <c r="Q110" s="80">
        <v>29.003</v>
      </c>
      <c r="R110" s="80">
        <v>27.632000000000001</v>
      </c>
      <c r="S110" s="80">
        <v>20.536999999999999</v>
      </c>
      <c r="T110" s="80">
        <v>11.744999999999999</v>
      </c>
      <c r="U110" s="52">
        <v>21.734999999999999</v>
      </c>
      <c r="V110" s="52">
        <v>35.100999999999999</v>
      </c>
      <c r="W110" s="52">
        <v>48.225999999999999</v>
      </c>
      <c r="X110" s="52">
        <v>48.351999999999997</v>
      </c>
      <c r="Y110" s="52">
        <v>48.698999999999998</v>
      </c>
      <c r="Z110" s="52">
        <v>39.64</v>
      </c>
      <c r="AA110" s="52">
        <v>37.887999999999998</v>
      </c>
      <c r="AB110" s="52">
        <v>52.042000000000002</v>
      </c>
      <c r="AC110" s="101" t="s">
        <v>114</v>
      </c>
      <c r="AD110" s="52">
        <v>53.6</v>
      </c>
      <c r="AE110" s="52">
        <v>32</v>
      </c>
      <c r="AF110" s="52">
        <v>39.4</v>
      </c>
      <c r="AG110" s="93">
        <v>99.6</v>
      </c>
      <c r="AH110" s="12">
        <v>66.7</v>
      </c>
    </row>
    <row r="111" spans="1:34" ht="22.5" x14ac:dyDescent="0.2">
      <c r="A111" s="147" t="s">
        <v>127</v>
      </c>
      <c r="B111" s="26" t="s">
        <v>4</v>
      </c>
      <c r="C111" s="26" t="s">
        <v>4</v>
      </c>
      <c r="D111" s="26" t="s">
        <v>4</v>
      </c>
      <c r="E111" s="26" t="s">
        <v>4</v>
      </c>
      <c r="F111" s="26" t="s">
        <v>4</v>
      </c>
      <c r="G111" s="26" t="s">
        <v>4</v>
      </c>
      <c r="H111" s="26" t="s">
        <v>4</v>
      </c>
      <c r="I111" s="26" t="s">
        <v>4</v>
      </c>
      <c r="J111" s="26" t="s">
        <v>4</v>
      </c>
      <c r="K111" s="80">
        <v>0</v>
      </c>
      <c r="L111" s="80">
        <v>0</v>
      </c>
      <c r="M111" s="80">
        <v>0</v>
      </c>
      <c r="N111" s="80">
        <v>0</v>
      </c>
      <c r="O111" s="80">
        <v>0</v>
      </c>
      <c r="P111" s="80">
        <v>0</v>
      </c>
      <c r="Q111" s="80">
        <v>0</v>
      </c>
      <c r="R111" s="80">
        <v>0</v>
      </c>
      <c r="S111" s="80">
        <v>0</v>
      </c>
      <c r="T111" s="80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 t="s">
        <v>8</v>
      </c>
      <c r="AD111" s="52" t="s">
        <v>8</v>
      </c>
      <c r="AE111" s="52" t="s">
        <v>8</v>
      </c>
      <c r="AF111" s="52" t="s">
        <v>8</v>
      </c>
      <c r="AG111" s="93" t="s">
        <v>8</v>
      </c>
      <c r="AH111" s="52" t="s">
        <v>8</v>
      </c>
    </row>
    <row r="112" spans="1:34" x14ac:dyDescent="0.2">
      <c r="A112" s="147" t="s">
        <v>128</v>
      </c>
      <c r="B112" s="26" t="s">
        <v>4</v>
      </c>
      <c r="C112" s="26" t="s">
        <v>4</v>
      </c>
      <c r="D112" s="26" t="s">
        <v>4</v>
      </c>
      <c r="E112" s="26" t="s">
        <v>4</v>
      </c>
      <c r="F112" s="26" t="s">
        <v>4</v>
      </c>
      <c r="G112" s="26" t="s">
        <v>4</v>
      </c>
      <c r="H112" s="26" t="s">
        <v>4</v>
      </c>
      <c r="I112" s="26" t="s">
        <v>4</v>
      </c>
      <c r="J112" s="26" t="s">
        <v>4</v>
      </c>
      <c r="K112" s="80" t="s">
        <v>8</v>
      </c>
      <c r="L112" s="80" t="s">
        <v>8</v>
      </c>
      <c r="M112" s="80" t="s">
        <v>8</v>
      </c>
      <c r="N112" s="80" t="s">
        <v>8</v>
      </c>
      <c r="O112" s="80" t="s">
        <v>8</v>
      </c>
      <c r="P112" s="80" t="s">
        <v>8</v>
      </c>
      <c r="Q112" s="80" t="s">
        <v>8</v>
      </c>
      <c r="R112" s="80" t="s">
        <v>8</v>
      </c>
      <c r="S112" s="80" t="s">
        <v>8</v>
      </c>
      <c r="T112" s="80" t="s">
        <v>8</v>
      </c>
      <c r="U112" s="52" t="s">
        <v>8</v>
      </c>
      <c r="V112" s="52">
        <v>109.753</v>
      </c>
      <c r="W112" s="52">
        <v>181.32300000000001</v>
      </c>
      <c r="X112" s="52">
        <v>0</v>
      </c>
      <c r="Y112" s="52" t="s">
        <v>8</v>
      </c>
      <c r="Z112" s="52" t="s">
        <v>8</v>
      </c>
      <c r="AA112" s="52" t="s">
        <v>8</v>
      </c>
      <c r="AB112" s="52" t="s">
        <v>8</v>
      </c>
      <c r="AC112" s="52" t="s">
        <v>8</v>
      </c>
      <c r="AD112" s="52" t="s">
        <v>8</v>
      </c>
      <c r="AE112" s="52" t="s">
        <v>8</v>
      </c>
      <c r="AF112" s="52" t="s">
        <v>8</v>
      </c>
      <c r="AG112" s="93" t="s">
        <v>8</v>
      </c>
      <c r="AH112" s="52" t="s">
        <v>8</v>
      </c>
    </row>
    <row r="113" spans="1:34" x14ac:dyDescent="0.2">
      <c r="A113" s="147" t="s">
        <v>129</v>
      </c>
      <c r="B113" s="26" t="s">
        <v>4</v>
      </c>
      <c r="C113" s="26" t="s">
        <v>4</v>
      </c>
      <c r="D113" s="26" t="s">
        <v>4</v>
      </c>
      <c r="E113" s="26" t="s">
        <v>4</v>
      </c>
      <c r="F113" s="26" t="s">
        <v>4</v>
      </c>
      <c r="G113" s="26" t="s">
        <v>4</v>
      </c>
      <c r="H113" s="26" t="s">
        <v>4</v>
      </c>
      <c r="I113" s="26" t="s">
        <v>4</v>
      </c>
      <c r="J113" s="26" t="s">
        <v>4</v>
      </c>
      <c r="K113" s="80" t="s">
        <v>8</v>
      </c>
      <c r="L113" s="80" t="s">
        <v>8</v>
      </c>
      <c r="M113" s="80" t="s">
        <v>8</v>
      </c>
      <c r="N113" s="80" t="s">
        <v>8</v>
      </c>
      <c r="O113" s="80" t="s">
        <v>8</v>
      </c>
      <c r="P113" s="80" t="s">
        <v>8</v>
      </c>
      <c r="Q113" s="80" t="s">
        <v>8</v>
      </c>
      <c r="R113" s="80" t="s">
        <v>8</v>
      </c>
      <c r="S113" s="80" t="s">
        <v>8</v>
      </c>
      <c r="T113" s="80" t="s">
        <v>8</v>
      </c>
      <c r="U113" s="52" t="s">
        <v>8</v>
      </c>
      <c r="V113" s="52" t="s">
        <v>8</v>
      </c>
      <c r="W113" s="52" t="s">
        <v>8</v>
      </c>
      <c r="X113" s="52" t="s">
        <v>8</v>
      </c>
      <c r="Y113" s="52" t="s">
        <v>8</v>
      </c>
      <c r="Z113" s="52" t="s">
        <v>8</v>
      </c>
      <c r="AA113" s="52" t="s">
        <v>8</v>
      </c>
      <c r="AB113" s="52">
        <v>8.5000000000000006E-2</v>
      </c>
      <c r="AC113" s="101" t="s">
        <v>114</v>
      </c>
      <c r="AD113" s="52" t="s">
        <v>8</v>
      </c>
      <c r="AE113" s="52" t="s">
        <v>8</v>
      </c>
      <c r="AF113" s="52" t="s">
        <v>8</v>
      </c>
      <c r="AG113" s="93" t="s">
        <v>8</v>
      </c>
      <c r="AH113" s="52" t="s">
        <v>8</v>
      </c>
    </row>
    <row r="114" spans="1:34" ht="22.5" x14ac:dyDescent="0.2">
      <c r="A114" s="146" t="s">
        <v>130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52"/>
      <c r="V114" s="52"/>
      <c r="W114" s="52"/>
      <c r="X114" s="52"/>
      <c r="Y114" s="52"/>
      <c r="Z114" s="52"/>
      <c r="AA114" s="52"/>
      <c r="AB114" s="52"/>
      <c r="AC114" s="37"/>
      <c r="AD114" s="41"/>
      <c r="AE114" s="52"/>
      <c r="AF114" s="52"/>
      <c r="AG114" s="93"/>
      <c r="AH114" s="12"/>
    </row>
    <row r="115" spans="1:34" x14ac:dyDescent="0.2">
      <c r="A115" s="21" t="s">
        <v>81</v>
      </c>
      <c r="B115" s="26" t="s">
        <v>4</v>
      </c>
      <c r="C115" s="26" t="s">
        <v>4</v>
      </c>
      <c r="D115" s="26" t="s">
        <v>4</v>
      </c>
      <c r="E115" s="26" t="s">
        <v>4</v>
      </c>
      <c r="F115" s="26" t="s">
        <v>4</v>
      </c>
      <c r="G115" s="26" t="s">
        <v>4</v>
      </c>
      <c r="H115" s="26" t="s">
        <v>4</v>
      </c>
      <c r="I115" s="26" t="s">
        <v>4</v>
      </c>
      <c r="J115" s="26" t="s">
        <v>4</v>
      </c>
      <c r="K115" s="80">
        <v>44.457999999999998</v>
      </c>
      <c r="L115" s="80">
        <v>56.344000000000001</v>
      </c>
      <c r="M115" s="80">
        <v>57.744999999999997</v>
      </c>
      <c r="N115" s="80">
        <v>82.421000000000006</v>
      </c>
      <c r="O115" s="80">
        <v>74.805000000000007</v>
      </c>
      <c r="P115" s="80">
        <v>78.534000000000006</v>
      </c>
      <c r="Q115" s="80">
        <v>86.08</v>
      </c>
      <c r="R115" s="80">
        <v>88.923000000000002</v>
      </c>
      <c r="S115" s="80">
        <v>98.546000000000006</v>
      </c>
      <c r="T115" s="80">
        <v>245.60599999999999</v>
      </c>
      <c r="U115" s="52">
        <v>286.87799999999999</v>
      </c>
      <c r="V115" s="52">
        <v>352.07299999999998</v>
      </c>
      <c r="W115" s="52">
        <v>339.29899999999998</v>
      </c>
      <c r="X115" s="52">
        <v>407.86399999999998</v>
      </c>
      <c r="Y115" s="52">
        <v>412.14699999999999</v>
      </c>
      <c r="Z115" s="52">
        <v>425.04199999999997</v>
      </c>
      <c r="AA115" s="52">
        <v>472.642</v>
      </c>
      <c r="AB115" s="52">
        <v>510.38600000000002</v>
      </c>
      <c r="AC115" s="101" t="s">
        <v>114</v>
      </c>
      <c r="AD115" s="52">
        <v>644.5</v>
      </c>
      <c r="AE115" s="52">
        <v>653.79999999999995</v>
      </c>
      <c r="AF115" s="52">
        <v>892.9</v>
      </c>
      <c r="AG115" s="93">
        <v>972.7</v>
      </c>
      <c r="AH115" s="12">
        <v>1091.3</v>
      </c>
    </row>
    <row r="116" spans="1:34" ht="22.5" x14ac:dyDescent="0.2">
      <c r="A116" s="18" t="s">
        <v>115</v>
      </c>
      <c r="B116" s="26" t="s">
        <v>4</v>
      </c>
      <c r="C116" s="26" t="s">
        <v>4</v>
      </c>
      <c r="D116" s="26" t="s">
        <v>4</v>
      </c>
      <c r="E116" s="26" t="s">
        <v>4</v>
      </c>
      <c r="F116" s="26" t="s">
        <v>4</v>
      </c>
      <c r="G116" s="26" t="s">
        <v>4</v>
      </c>
      <c r="H116" s="26" t="s">
        <v>4</v>
      </c>
      <c r="I116" s="26" t="s">
        <v>4</v>
      </c>
      <c r="J116" s="144">
        <v>61.1</v>
      </c>
      <c r="K116" s="144">
        <v>64.400000000000006</v>
      </c>
      <c r="L116" s="144">
        <v>111.3</v>
      </c>
      <c r="M116" s="144">
        <v>117.5</v>
      </c>
      <c r="N116" s="144">
        <v>120.3</v>
      </c>
      <c r="O116" s="144">
        <v>99.3</v>
      </c>
      <c r="P116" s="144">
        <v>121.1</v>
      </c>
      <c r="Q116" s="144">
        <v>98.5</v>
      </c>
      <c r="R116" s="144">
        <v>92.1</v>
      </c>
      <c r="S116" s="144">
        <v>636</v>
      </c>
      <c r="T116" s="145">
        <v>27.3</v>
      </c>
      <c r="U116" s="56" t="s">
        <v>4</v>
      </c>
      <c r="V116" s="56" t="s">
        <v>4</v>
      </c>
      <c r="W116" s="56" t="s">
        <v>4</v>
      </c>
      <c r="X116" s="56" t="s">
        <v>4</v>
      </c>
      <c r="Y116" s="56" t="s">
        <v>4</v>
      </c>
      <c r="Z116" s="56" t="s">
        <v>4</v>
      </c>
      <c r="AA116" s="56" t="s">
        <v>4</v>
      </c>
      <c r="AB116" s="56" t="s">
        <v>4</v>
      </c>
      <c r="AC116" s="56" t="s">
        <v>4</v>
      </c>
      <c r="AD116" s="56" t="s">
        <v>4</v>
      </c>
      <c r="AE116" s="56" t="s">
        <v>4</v>
      </c>
      <c r="AF116" s="56" t="s">
        <v>4</v>
      </c>
      <c r="AG116" s="142" t="s">
        <v>4</v>
      </c>
      <c r="AH116" s="56" t="s">
        <v>4</v>
      </c>
    </row>
    <row r="117" spans="1:34" ht="22.5" x14ac:dyDescent="0.2">
      <c r="A117" s="146" t="s">
        <v>131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52"/>
      <c r="V117" s="52"/>
      <c r="W117" s="52"/>
      <c r="X117" s="52"/>
      <c r="Y117" s="52"/>
      <c r="Z117" s="52"/>
      <c r="AA117" s="52"/>
      <c r="AB117" s="52"/>
      <c r="AC117" s="37"/>
      <c r="AD117" s="52"/>
      <c r="AE117" s="52"/>
      <c r="AF117" s="37"/>
      <c r="AG117" s="93"/>
      <c r="AH117" s="12"/>
    </row>
    <row r="118" spans="1:34" x14ac:dyDescent="0.2">
      <c r="A118" s="21" t="s">
        <v>81</v>
      </c>
      <c r="B118" s="26" t="s">
        <v>4</v>
      </c>
      <c r="C118" s="26" t="s">
        <v>4</v>
      </c>
      <c r="D118" s="26" t="s">
        <v>4</v>
      </c>
      <c r="E118" s="26" t="s">
        <v>4</v>
      </c>
      <c r="F118" s="26" t="s">
        <v>4</v>
      </c>
      <c r="G118" s="26" t="s">
        <v>4</v>
      </c>
      <c r="H118" s="26" t="s">
        <v>4</v>
      </c>
      <c r="I118" s="26" t="s">
        <v>4</v>
      </c>
      <c r="J118" s="26" t="s">
        <v>4</v>
      </c>
      <c r="K118" s="80">
        <v>30.901</v>
      </c>
      <c r="L118" s="80">
        <v>20.911000000000001</v>
      </c>
      <c r="M118" s="80">
        <v>28.917999999999999</v>
      </c>
      <c r="N118" s="80">
        <v>31.286000000000001</v>
      </c>
      <c r="O118" s="80">
        <v>31.15</v>
      </c>
      <c r="P118" s="80">
        <v>27.47</v>
      </c>
      <c r="Q118" s="80">
        <v>33.396000000000001</v>
      </c>
      <c r="R118" s="80">
        <v>39.603999999999999</v>
      </c>
      <c r="S118" s="80">
        <v>60.655999999999999</v>
      </c>
      <c r="T118" s="80">
        <v>70.247</v>
      </c>
      <c r="U118" s="52">
        <v>1539.7570000000001</v>
      </c>
      <c r="V118" s="52">
        <v>2095.7689999999998</v>
      </c>
      <c r="W118" s="52">
        <v>844.726</v>
      </c>
      <c r="X118" s="52">
        <v>96.902000000000001</v>
      </c>
      <c r="Y118" s="52">
        <v>95.183000000000007</v>
      </c>
      <c r="Z118" s="52">
        <v>211.21799999999999</v>
      </c>
      <c r="AA118" s="52">
        <v>322.90499999999997</v>
      </c>
      <c r="AB118" s="52">
        <v>286.21800000000002</v>
      </c>
      <c r="AC118" s="56">
        <v>281.3</v>
      </c>
      <c r="AD118" s="52">
        <v>190.7</v>
      </c>
      <c r="AE118" s="52">
        <v>194</v>
      </c>
      <c r="AF118" s="52">
        <v>192.8</v>
      </c>
      <c r="AG118" s="93">
        <v>185.2</v>
      </c>
      <c r="AH118" s="12">
        <v>238.8</v>
      </c>
    </row>
    <row r="119" spans="1:34" ht="22.5" x14ac:dyDescent="0.2">
      <c r="A119" s="18" t="s">
        <v>115</v>
      </c>
      <c r="B119" s="26" t="s">
        <v>4</v>
      </c>
      <c r="C119" s="26" t="s">
        <v>4</v>
      </c>
      <c r="D119" s="26" t="s">
        <v>4</v>
      </c>
      <c r="E119" s="26" t="s">
        <v>4</v>
      </c>
      <c r="F119" s="26" t="s">
        <v>4</v>
      </c>
      <c r="G119" s="26" t="s">
        <v>4</v>
      </c>
      <c r="H119" s="26" t="s">
        <v>4</v>
      </c>
      <c r="I119" s="26" t="s">
        <v>4</v>
      </c>
      <c r="J119" s="144">
        <v>90.5</v>
      </c>
      <c r="K119" s="144">
        <v>76.599999999999994</v>
      </c>
      <c r="L119" s="144">
        <v>93</v>
      </c>
      <c r="M119" s="144">
        <v>109</v>
      </c>
      <c r="N119" s="144">
        <v>101.8</v>
      </c>
      <c r="O119" s="144">
        <v>76.2</v>
      </c>
      <c r="P119" s="144">
        <v>127.1</v>
      </c>
      <c r="Q119" s="144">
        <v>50.8</v>
      </c>
      <c r="R119" s="144">
        <v>95.4</v>
      </c>
      <c r="S119" s="144">
        <v>129.9</v>
      </c>
      <c r="T119" s="145">
        <v>66.7</v>
      </c>
      <c r="U119" s="56" t="s">
        <v>4</v>
      </c>
      <c r="V119" s="56" t="s">
        <v>4</v>
      </c>
      <c r="W119" s="56" t="s">
        <v>4</v>
      </c>
      <c r="X119" s="56" t="s">
        <v>4</v>
      </c>
      <c r="Y119" s="56" t="s">
        <v>4</v>
      </c>
      <c r="Z119" s="56" t="s">
        <v>4</v>
      </c>
      <c r="AA119" s="56" t="s">
        <v>4</v>
      </c>
      <c r="AB119" s="56" t="s">
        <v>4</v>
      </c>
      <c r="AC119" s="56" t="s">
        <v>4</v>
      </c>
      <c r="AD119" s="56" t="s">
        <v>4</v>
      </c>
      <c r="AE119" s="56" t="s">
        <v>4</v>
      </c>
      <c r="AF119" s="56" t="s">
        <v>4</v>
      </c>
      <c r="AG119" s="142" t="s">
        <v>4</v>
      </c>
      <c r="AH119" s="56" t="s">
        <v>4</v>
      </c>
    </row>
    <row r="120" spans="1:34" x14ac:dyDescent="0.2">
      <c r="A120" s="146" t="s">
        <v>132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10"/>
      <c r="V120" s="110"/>
      <c r="W120" s="110"/>
      <c r="X120" s="110"/>
      <c r="Y120" s="110"/>
      <c r="Z120" s="110"/>
      <c r="AA120" s="110"/>
      <c r="AB120" s="110"/>
      <c r="AC120" s="59"/>
      <c r="AD120" s="110"/>
      <c r="AE120" s="15"/>
      <c r="AF120" s="15"/>
      <c r="AG120" s="149"/>
      <c r="AH120" s="12"/>
    </row>
    <row r="121" spans="1:34" x14ac:dyDescent="0.2">
      <c r="A121" s="150" t="s">
        <v>133</v>
      </c>
      <c r="B121" s="26" t="s">
        <v>4</v>
      </c>
      <c r="C121" s="26" t="s">
        <v>4</v>
      </c>
      <c r="D121" s="26" t="s">
        <v>4</v>
      </c>
      <c r="E121" s="26" t="s">
        <v>4</v>
      </c>
      <c r="F121" s="26" t="s">
        <v>4</v>
      </c>
      <c r="G121" s="26" t="s">
        <v>4</v>
      </c>
      <c r="H121" s="26" t="s">
        <v>4</v>
      </c>
      <c r="I121" s="56">
        <v>16.098378199999999</v>
      </c>
      <c r="J121" s="56">
        <v>39.246234099999995</v>
      </c>
      <c r="K121" s="52">
        <v>39.110441299999998</v>
      </c>
      <c r="L121" s="52">
        <v>71.559081199999994</v>
      </c>
      <c r="M121" s="52">
        <v>49.848076499999991</v>
      </c>
      <c r="N121" s="52">
        <v>54.592049699999997</v>
      </c>
      <c r="O121" s="52">
        <v>72.769802400000003</v>
      </c>
      <c r="P121" s="52">
        <v>67.745742300000003</v>
      </c>
      <c r="Q121" s="52">
        <v>99.5</v>
      </c>
      <c r="R121" s="52">
        <v>92.4</v>
      </c>
      <c r="S121" s="52">
        <v>189.1</v>
      </c>
      <c r="T121" s="52">
        <v>185</v>
      </c>
      <c r="U121" s="15">
        <v>302.8</v>
      </c>
      <c r="V121" s="15">
        <v>460.9</v>
      </c>
      <c r="W121" s="15">
        <v>458.8</v>
      </c>
      <c r="X121" s="151">
        <v>512</v>
      </c>
      <c r="Y121" s="151">
        <v>536.6</v>
      </c>
      <c r="Z121" s="15">
        <v>504.6</v>
      </c>
      <c r="AA121" s="15">
        <v>427.2</v>
      </c>
      <c r="AB121" s="15">
        <v>593.79999999999995</v>
      </c>
      <c r="AC121" s="20">
        <v>621.5</v>
      </c>
      <c r="AD121" s="16">
        <v>630.79999999999995</v>
      </c>
      <c r="AE121" s="15">
        <v>753.7</v>
      </c>
      <c r="AF121" s="15">
        <v>952</v>
      </c>
      <c r="AG121" s="152">
        <v>1028.5999999999999</v>
      </c>
      <c r="AH121" s="52">
        <v>1134</v>
      </c>
    </row>
    <row r="122" spans="1:34" ht="22.5" x14ac:dyDescent="0.2">
      <c r="A122" s="153" t="s">
        <v>134</v>
      </c>
      <c r="B122" s="26" t="s">
        <v>4</v>
      </c>
      <c r="C122" s="26" t="s">
        <v>4</v>
      </c>
      <c r="D122" s="26" t="s">
        <v>4</v>
      </c>
      <c r="E122" s="26" t="s">
        <v>4</v>
      </c>
      <c r="F122" s="26" t="s">
        <v>4</v>
      </c>
      <c r="G122" s="26" t="s">
        <v>4</v>
      </c>
      <c r="H122" s="26" t="s">
        <v>4</v>
      </c>
      <c r="I122" s="52">
        <v>108.34081775872855</v>
      </c>
      <c r="J122" s="52">
        <v>248.50964040508526</v>
      </c>
      <c r="K122" s="52">
        <v>92.754886774657024</v>
      </c>
      <c r="L122" s="52">
        <v>166.21655501220698</v>
      </c>
      <c r="M122" s="52">
        <v>72.017697900056021</v>
      </c>
      <c r="N122" s="52">
        <v>99.679847970245874</v>
      </c>
      <c r="O122" s="52">
        <v>110.51337171064426</v>
      </c>
      <c r="P122" s="52">
        <v>111.92624137178562</v>
      </c>
      <c r="Q122" s="52">
        <v>119.56330115757233</v>
      </c>
      <c r="R122" s="52">
        <v>77.856021382912971</v>
      </c>
      <c r="S122" s="52">
        <v>136.51180405725341</v>
      </c>
      <c r="T122" s="52">
        <v>90.012102375756626</v>
      </c>
      <c r="U122" s="15">
        <v>111.7</v>
      </c>
      <c r="V122" s="15">
        <v>105.5</v>
      </c>
      <c r="W122" s="15">
        <v>106.7</v>
      </c>
      <c r="X122" s="151">
        <v>102.3</v>
      </c>
      <c r="Y122" s="151">
        <v>98.1</v>
      </c>
      <c r="Z122" s="15">
        <v>96</v>
      </c>
      <c r="AA122" s="15">
        <v>86.1</v>
      </c>
      <c r="AB122" s="15">
        <v>101.8</v>
      </c>
      <c r="AC122" s="20">
        <v>101.3</v>
      </c>
      <c r="AD122" s="16">
        <v>100.9</v>
      </c>
      <c r="AE122" s="15">
        <v>100.9</v>
      </c>
      <c r="AF122" s="15">
        <v>102.2</v>
      </c>
      <c r="AG122" s="152">
        <v>101.7</v>
      </c>
      <c r="AH122" s="52">
        <v>100.1</v>
      </c>
    </row>
    <row r="123" spans="1:34" x14ac:dyDescent="0.2">
      <c r="A123" s="154" t="s">
        <v>135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"/>
      <c r="AB123" s="15"/>
      <c r="AC123" s="20"/>
      <c r="AD123" s="16"/>
      <c r="AE123" s="15"/>
      <c r="AF123" s="15"/>
      <c r="AG123" s="156"/>
      <c r="AH123" s="52"/>
    </row>
    <row r="124" spans="1:34" x14ac:dyDescent="0.2">
      <c r="A124" s="157" t="s">
        <v>136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"/>
      <c r="AB124" s="15"/>
      <c r="AC124" s="20"/>
      <c r="AD124" s="16"/>
      <c r="AE124" s="15"/>
      <c r="AF124" s="15"/>
      <c r="AG124" s="156"/>
      <c r="AH124" s="52"/>
    </row>
    <row r="125" spans="1:34" x14ac:dyDescent="0.2">
      <c r="A125" s="157" t="s">
        <v>81</v>
      </c>
      <c r="B125" s="26" t="s">
        <v>4</v>
      </c>
      <c r="C125" s="26" t="s">
        <v>4</v>
      </c>
      <c r="D125" s="26" t="s">
        <v>4</v>
      </c>
      <c r="E125" s="26" t="s">
        <v>4</v>
      </c>
      <c r="F125" s="26" t="s">
        <v>4</v>
      </c>
      <c r="G125" s="26" t="s">
        <v>4</v>
      </c>
      <c r="H125" s="26" t="s">
        <v>4</v>
      </c>
      <c r="I125" s="56">
        <v>13.273861999999999</v>
      </c>
      <c r="J125" s="56">
        <v>37.945415999999994</v>
      </c>
      <c r="K125" s="52">
        <v>37.543131299999999</v>
      </c>
      <c r="L125" s="52">
        <v>61.892440999999998</v>
      </c>
      <c r="M125" s="52">
        <v>38.499682199999995</v>
      </c>
      <c r="N125" s="52">
        <v>40.071719399999999</v>
      </c>
      <c r="O125" s="52">
        <v>43.138592000000003</v>
      </c>
      <c r="P125" s="52">
        <v>46.804937000000002</v>
      </c>
      <c r="Q125" s="52">
        <v>76.3</v>
      </c>
      <c r="R125" s="52">
        <v>55.1</v>
      </c>
      <c r="S125" s="52">
        <v>116.5</v>
      </c>
      <c r="T125" s="52">
        <v>122.7</v>
      </c>
      <c r="U125" s="15">
        <v>193.1</v>
      </c>
      <c r="V125" s="15">
        <v>340.1</v>
      </c>
      <c r="W125" s="15">
        <v>314.10000000000002</v>
      </c>
      <c r="X125" s="151">
        <v>353.9</v>
      </c>
      <c r="Y125" s="15">
        <v>370.2</v>
      </c>
      <c r="Z125" s="15">
        <v>335.4</v>
      </c>
      <c r="AA125" s="15">
        <v>248.8</v>
      </c>
      <c r="AB125" s="15">
        <v>390</v>
      </c>
      <c r="AC125" s="20">
        <v>403.3</v>
      </c>
      <c r="AD125" s="16">
        <v>388.8</v>
      </c>
      <c r="AE125" s="15">
        <v>485.1</v>
      </c>
      <c r="AF125" s="15">
        <v>649.6</v>
      </c>
      <c r="AG125" s="152">
        <v>649.4</v>
      </c>
      <c r="AH125" s="52">
        <v>641.29999999999995</v>
      </c>
    </row>
    <row r="126" spans="1:34" ht="22.5" x14ac:dyDescent="0.2">
      <c r="A126" s="153" t="s">
        <v>137</v>
      </c>
      <c r="B126" s="26" t="s">
        <v>4</v>
      </c>
      <c r="C126" s="26" t="s">
        <v>4</v>
      </c>
      <c r="D126" s="26" t="s">
        <v>4</v>
      </c>
      <c r="E126" s="26" t="s">
        <v>4</v>
      </c>
      <c r="F126" s="26" t="s">
        <v>4</v>
      </c>
      <c r="G126" s="26" t="s">
        <v>4</v>
      </c>
      <c r="H126" s="26" t="s">
        <v>4</v>
      </c>
      <c r="I126" s="52">
        <v>124.25773345333162</v>
      </c>
      <c r="J126" s="52">
        <v>293.2001854471593</v>
      </c>
      <c r="K126" s="52">
        <v>92.445495437314491</v>
      </c>
      <c r="L126" s="52">
        <v>150.18410032489845</v>
      </c>
      <c r="M126" s="52">
        <v>66.165701236440171</v>
      </c>
      <c r="N126" s="52">
        <v>100.61116993563728</v>
      </c>
      <c r="O126" s="52">
        <v>98.793273400960487</v>
      </c>
      <c r="P126" s="52">
        <v>107.78819528869953</v>
      </c>
      <c r="Q126" s="52">
        <v>125.69085127484038</v>
      </c>
      <c r="R126" s="52">
        <v>60.467477940885153</v>
      </c>
      <c r="S126" s="52">
        <v>130.56502759369872</v>
      </c>
      <c r="T126" s="52">
        <v>101.564489300429</v>
      </c>
      <c r="U126" s="15">
        <v>113</v>
      </c>
      <c r="V126" s="15">
        <v>107.8</v>
      </c>
      <c r="W126" s="15">
        <v>108.3</v>
      </c>
      <c r="X126" s="151">
        <v>101.5</v>
      </c>
      <c r="Y126" s="15">
        <v>95.5</v>
      </c>
      <c r="Z126" s="15">
        <v>93.9</v>
      </c>
      <c r="AA126" s="15">
        <v>78.2</v>
      </c>
      <c r="AB126" s="15">
        <v>101</v>
      </c>
      <c r="AC126" s="20">
        <v>101.9</v>
      </c>
      <c r="AD126" s="16">
        <v>99.8</v>
      </c>
      <c r="AE126" s="15">
        <v>101.2</v>
      </c>
      <c r="AF126" s="15">
        <v>102.8</v>
      </c>
      <c r="AG126" s="152">
        <v>102.2</v>
      </c>
      <c r="AH126" s="52">
        <v>100</v>
      </c>
    </row>
    <row r="127" spans="1:34" x14ac:dyDescent="0.2">
      <c r="A127" s="157" t="s">
        <v>138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"/>
      <c r="AB127" s="15"/>
      <c r="AC127" s="20"/>
      <c r="AD127" s="16"/>
      <c r="AE127" s="15"/>
      <c r="AF127" s="15"/>
      <c r="AG127" s="156"/>
      <c r="AH127" s="52"/>
    </row>
    <row r="128" spans="1:34" x14ac:dyDescent="0.2">
      <c r="A128" s="157" t="s">
        <v>81</v>
      </c>
      <c r="B128" s="26" t="s">
        <v>4</v>
      </c>
      <c r="C128" s="26" t="s">
        <v>4</v>
      </c>
      <c r="D128" s="26" t="s">
        <v>4</v>
      </c>
      <c r="E128" s="26" t="s">
        <v>4</v>
      </c>
      <c r="F128" s="26" t="s">
        <v>4</v>
      </c>
      <c r="G128" s="26" t="s">
        <v>4</v>
      </c>
      <c r="H128" s="26" t="s">
        <v>4</v>
      </c>
      <c r="I128" s="52">
        <v>2.8245161999999997</v>
      </c>
      <c r="J128" s="52">
        <v>1.3008180999999999</v>
      </c>
      <c r="K128" s="52">
        <v>1.56731</v>
      </c>
      <c r="L128" s="52">
        <v>9.6666401999999998</v>
      </c>
      <c r="M128" s="52">
        <v>11.348394299999999</v>
      </c>
      <c r="N128" s="52">
        <v>14.520330299999999</v>
      </c>
      <c r="O128" s="52">
        <v>29.631210400000001</v>
      </c>
      <c r="P128" s="52">
        <v>20.940805300000001</v>
      </c>
      <c r="Q128" s="52">
        <v>23.1</v>
      </c>
      <c r="R128" s="52">
        <v>37.299999999999997</v>
      </c>
      <c r="S128" s="52">
        <v>72.7</v>
      </c>
      <c r="T128" s="52">
        <v>62.3</v>
      </c>
      <c r="U128" s="15">
        <v>109.7</v>
      </c>
      <c r="V128" s="15">
        <v>120.8</v>
      </c>
      <c r="W128" s="15">
        <v>144.69999999999999</v>
      </c>
      <c r="X128" s="151">
        <v>158.1</v>
      </c>
      <c r="Y128" s="15">
        <v>166.4</v>
      </c>
      <c r="Z128" s="15">
        <v>169.2</v>
      </c>
      <c r="AA128" s="15">
        <v>178.4</v>
      </c>
      <c r="AB128" s="15">
        <v>203.8</v>
      </c>
      <c r="AC128" s="20">
        <v>218.2</v>
      </c>
      <c r="AD128" s="20">
        <v>242</v>
      </c>
      <c r="AE128" s="15">
        <v>268.5</v>
      </c>
      <c r="AF128" s="15">
        <v>302.39999999999998</v>
      </c>
      <c r="AG128" s="152">
        <v>379</v>
      </c>
      <c r="AH128" s="52">
        <v>492.6</v>
      </c>
    </row>
    <row r="129" spans="1:34" ht="22.5" x14ac:dyDescent="0.2">
      <c r="A129" s="153" t="s">
        <v>139</v>
      </c>
      <c r="B129" s="26" t="s">
        <v>4</v>
      </c>
      <c r="C129" s="26" t="s">
        <v>4</v>
      </c>
      <c r="D129" s="26" t="s">
        <v>4</v>
      </c>
      <c r="E129" s="26" t="s">
        <v>4</v>
      </c>
      <c r="F129" s="26" t="s">
        <v>4</v>
      </c>
      <c r="G129" s="26" t="s">
        <v>4</v>
      </c>
      <c r="H129" s="26" t="s">
        <v>4</v>
      </c>
      <c r="I129" s="52">
        <v>62.40783594273389</v>
      </c>
      <c r="J129" s="52">
        <v>38.485662637397198</v>
      </c>
      <c r="K129" s="52">
        <v>101.77996338010956</v>
      </c>
      <c r="L129" s="52">
        <v>550.25580148350093</v>
      </c>
      <c r="M129" s="52">
        <v>109.48618237256593</v>
      </c>
      <c r="N129" s="52">
        <v>96.52031731369749</v>
      </c>
      <c r="O129" s="52">
        <v>142.8572978543948</v>
      </c>
      <c r="P129" s="52">
        <v>117.95061497130114</v>
      </c>
      <c r="Q129" s="52">
        <v>105.63301964676893</v>
      </c>
      <c r="R129" s="52">
        <v>135.15214295900603</v>
      </c>
      <c r="S129" s="52">
        <v>145.30847076080815</v>
      </c>
      <c r="T129" s="52">
        <v>71.483342481242389</v>
      </c>
      <c r="U129" s="15">
        <v>108.8</v>
      </c>
      <c r="V129" s="15">
        <v>101.3</v>
      </c>
      <c r="W129" s="15">
        <v>102</v>
      </c>
      <c r="X129" s="15">
        <v>104</v>
      </c>
      <c r="Y129" s="52">
        <v>104</v>
      </c>
      <c r="Z129" s="52">
        <v>100.8</v>
      </c>
      <c r="AA129" s="52">
        <v>101.6</v>
      </c>
      <c r="AB129" s="52">
        <v>103.1</v>
      </c>
      <c r="AC129" s="41">
        <v>100.2</v>
      </c>
      <c r="AD129" s="41">
        <v>103</v>
      </c>
      <c r="AE129" s="52">
        <v>100.5</v>
      </c>
      <c r="AF129" s="52">
        <v>101.2</v>
      </c>
      <c r="AG129" s="95">
        <v>100.9</v>
      </c>
      <c r="AH129" s="52">
        <v>101.3</v>
      </c>
    </row>
    <row r="130" spans="1:34" ht="22.5" x14ac:dyDescent="0.2">
      <c r="A130" s="158" t="s">
        <v>140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22"/>
      <c r="V130" s="22"/>
      <c r="W130" s="22"/>
      <c r="X130" s="22"/>
      <c r="Y130" s="22"/>
      <c r="Z130" s="22"/>
      <c r="AA130" s="22"/>
      <c r="AB130" s="22"/>
      <c r="AC130" s="20"/>
      <c r="AD130" s="16"/>
      <c r="AE130" s="155"/>
      <c r="AF130" s="110"/>
      <c r="AG130" s="66"/>
      <c r="AH130" s="159"/>
    </row>
    <row r="131" spans="1:34" s="27" customFormat="1" x14ac:dyDescent="0.2">
      <c r="A131" s="21" t="s">
        <v>141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2"/>
      <c r="V131" s="22"/>
      <c r="W131" s="22"/>
      <c r="X131" s="22"/>
      <c r="Y131" s="22"/>
      <c r="Z131" s="22"/>
      <c r="AA131" s="22"/>
      <c r="AB131" s="22"/>
      <c r="AC131" s="20"/>
      <c r="AD131" s="16"/>
      <c r="AE131" s="155"/>
      <c r="AF131" s="15"/>
      <c r="AG131" s="66"/>
      <c r="AH131" s="159"/>
    </row>
    <row r="132" spans="1:34" s="27" customFormat="1" x14ac:dyDescent="0.2">
      <c r="A132" s="160" t="s">
        <v>142</v>
      </c>
      <c r="B132" s="26" t="s">
        <v>4</v>
      </c>
      <c r="C132" s="26" t="s">
        <v>4</v>
      </c>
      <c r="D132" s="26" t="s">
        <v>4</v>
      </c>
      <c r="E132" s="26" t="s">
        <v>4</v>
      </c>
      <c r="F132" s="26" t="s">
        <v>4</v>
      </c>
      <c r="G132" s="26" t="s">
        <v>4</v>
      </c>
      <c r="H132" s="26" t="s">
        <v>4</v>
      </c>
      <c r="I132" s="26" t="s">
        <v>4</v>
      </c>
      <c r="J132" s="26" t="s">
        <v>4</v>
      </c>
      <c r="K132" s="26" t="s">
        <v>4</v>
      </c>
      <c r="L132" s="26" t="s">
        <v>4</v>
      </c>
      <c r="M132" s="26" t="s">
        <v>4</v>
      </c>
      <c r="N132" s="26" t="s">
        <v>4</v>
      </c>
      <c r="O132" s="26" t="s">
        <v>4</v>
      </c>
      <c r="P132" s="26" t="s">
        <v>4</v>
      </c>
      <c r="Q132" s="26" t="s">
        <v>4</v>
      </c>
      <c r="R132" s="26" t="s">
        <v>4</v>
      </c>
      <c r="S132" s="26" t="s">
        <v>4</v>
      </c>
      <c r="T132" s="26" t="s">
        <v>4</v>
      </c>
      <c r="U132" s="161">
        <v>83.6</v>
      </c>
      <c r="V132" s="161">
        <v>83</v>
      </c>
      <c r="W132" s="161">
        <v>89</v>
      </c>
      <c r="X132" s="161">
        <v>88</v>
      </c>
      <c r="Y132" s="161">
        <v>88.51</v>
      </c>
      <c r="Z132" s="161">
        <v>86.5</v>
      </c>
      <c r="AA132" s="161">
        <v>85.3</v>
      </c>
      <c r="AB132" s="161">
        <v>86.3</v>
      </c>
      <c r="AC132" s="161">
        <v>87.3</v>
      </c>
      <c r="AD132" s="161">
        <v>87.35</v>
      </c>
      <c r="AE132" s="162">
        <v>87.85</v>
      </c>
      <c r="AF132" s="162">
        <v>85.9</v>
      </c>
      <c r="AG132" s="163">
        <v>85.9</v>
      </c>
      <c r="AH132" s="26" t="s">
        <v>8</v>
      </c>
    </row>
    <row r="133" spans="1:34" s="27" customFormat="1" x14ac:dyDescent="0.2">
      <c r="A133" s="160" t="s">
        <v>143</v>
      </c>
      <c r="B133" s="26" t="s">
        <v>4</v>
      </c>
      <c r="C133" s="26" t="s">
        <v>4</v>
      </c>
      <c r="D133" s="26" t="s">
        <v>4</v>
      </c>
      <c r="E133" s="26" t="s">
        <v>4</v>
      </c>
      <c r="F133" s="26" t="s">
        <v>4</v>
      </c>
      <c r="G133" s="26" t="s">
        <v>4</v>
      </c>
      <c r="H133" s="26" t="s">
        <v>4</v>
      </c>
      <c r="I133" s="26" t="s">
        <v>4</v>
      </c>
      <c r="J133" s="26" t="s">
        <v>4</v>
      </c>
      <c r="K133" s="26" t="s">
        <v>4</v>
      </c>
      <c r="L133" s="26" t="s">
        <v>4</v>
      </c>
      <c r="M133" s="26" t="s">
        <v>4</v>
      </c>
      <c r="N133" s="26" t="s">
        <v>4</v>
      </c>
      <c r="O133" s="26" t="s">
        <v>4</v>
      </c>
      <c r="P133" s="26" t="s">
        <v>4</v>
      </c>
      <c r="Q133" s="26" t="s">
        <v>4</v>
      </c>
      <c r="R133" s="26" t="s">
        <v>4</v>
      </c>
      <c r="S133" s="26" t="s">
        <v>4</v>
      </c>
      <c r="T133" s="26" t="s">
        <v>4</v>
      </c>
      <c r="U133" s="161">
        <v>11.2</v>
      </c>
      <c r="V133" s="161">
        <v>11.1</v>
      </c>
      <c r="W133" s="161">
        <v>15.6</v>
      </c>
      <c r="X133" s="161">
        <v>16.7</v>
      </c>
      <c r="Y133" s="161">
        <v>15.2</v>
      </c>
      <c r="Z133" s="161">
        <v>13.6</v>
      </c>
      <c r="AA133" s="161">
        <v>11.5</v>
      </c>
      <c r="AB133" s="161">
        <v>11.5</v>
      </c>
      <c r="AC133" s="161">
        <v>12</v>
      </c>
      <c r="AD133" s="161">
        <v>11.84</v>
      </c>
      <c r="AE133" s="164">
        <v>12.34</v>
      </c>
      <c r="AF133" s="164">
        <v>11.84</v>
      </c>
      <c r="AG133" s="17">
        <v>10.3</v>
      </c>
      <c r="AH133" s="26" t="s">
        <v>8</v>
      </c>
    </row>
    <row r="134" spans="1:34" x14ac:dyDescent="0.2">
      <c r="A134" s="140" t="s">
        <v>144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22"/>
      <c r="V134" s="22"/>
      <c r="W134" s="22"/>
      <c r="X134" s="22"/>
      <c r="Y134" s="22"/>
      <c r="Z134" s="22"/>
      <c r="AA134" s="22"/>
      <c r="AB134" s="22"/>
      <c r="AC134" s="20"/>
      <c r="AD134" s="16"/>
      <c r="AE134" s="155"/>
      <c r="AF134" s="110"/>
      <c r="AG134" s="66"/>
      <c r="AH134" s="24" t="s">
        <v>8</v>
      </c>
    </row>
    <row r="135" spans="1:34" x14ac:dyDescent="0.2">
      <c r="A135" s="135" t="s">
        <v>142</v>
      </c>
      <c r="B135" s="80">
        <v>0.6</v>
      </c>
      <c r="C135" s="52">
        <v>0.6</v>
      </c>
      <c r="D135" s="52">
        <v>0.6</v>
      </c>
      <c r="E135" s="80">
        <v>0.9</v>
      </c>
      <c r="F135" s="80">
        <v>0.8</v>
      </c>
      <c r="G135" s="80">
        <v>0.7</v>
      </c>
      <c r="H135" s="52">
        <v>0.6</v>
      </c>
      <c r="I135" s="52">
        <v>0.7</v>
      </c>
      <c r="J135" s="52">
        <v>1.7</v>
      </c>
      <c r="K135" s="80">
        <v>1.3049999999999999</v>
      </c>
      <c r="L135" s="80">
        <v>1.98</v>
      </c>
      <c r="M135" s="80">
        <v>1.1499999999999999</v>
      </c>
      <c r="N135" s="80">
        <v>1.1662000000000001</v>
      </c>
      <c r="O135" s="80">
        <v>1.6710999999999998</v>
      </c>
      <c r="P135" s="80">
        <v>1.804</v>
      </c>
      <c r="Q135" s="80">
        <v>2.4298999999999999</v>
      </c>
      <c r="R135" s="80">
        <v>1.1185999999999998</v>
      </c>
      <c r="S135" s="80">
        <v>1.8947000000000001</v>
      </c>
      <c r="T135" s="80">
        <v>1.9704999999999999</v>
      </c>
      <c r="U135" s="110">
        <v>1.98048</v>
      </c>
      <c r="V135" s="110">
        <v>1.9737</v>
      </c>
      <c r="W135" s="110">
        <v>2.1379000000000001</v>
      </c>
      <c r="X135" s="110">
        <v>2.1141000000000001</v>
      </c>
      <c r="Y135" s="110">
        <v>2.0489999999999999</v>
      </c>
      <c r="Z135" s="110">
        <v>2.0017100000000001</v>
      </c>
      <c r="AA135" s="15">
        <v>2</v>
      </c>
      <c r="AB135" s="15">
        <v>2</v>
      </c>
      <c r="AC135" s="20">
        <v>2</v>
      </c>
      <c r="AD135" s="15">
        <v>2</v>
      </c>
      <c r="AE135" s="15">
        <v>2.1</v>
      </c>
      <c r="AF135" s="15">
        <v>2.1</v>
      </c>
      <c r="AG135" s="17">
        <v>2.1</v>
      </c>
      <c r="AH135" s="26" t="s">
        <v>8</v>
      </c>
    </row>
    <row r="136" spans="1:34" x14ac:dyDescent="0.2">
      <c r="A136" s="135" t="s">
        <v>143</v>
      </c>
      <c r="B136" s="80">
        <v>0.3</v>
      </c>
      <c r="C136" s="52">
        <v>0.3</v>
      </c>
      <c r="D136" s="52">
        <v>0.2</v>
      </c>
      <c r="E136" s="80">
        <v>1.2</v>
      </c>
      <c r="F136" s="80">
        <v>1.2</v>
      </c>
      <c r="G136" s="80">
        <v>1.2</v>
      </c>
      <c r="H136" s="52">
        <v>0.1</v>
      </c>
      <c r="I136" s="52">
        <v>0.1</v>
      </c>
      <c r="J136" s="52">
        <v>0.7</v>
      </c>
      <c r="K136" s="80">
        <v>0.81220000000000003</v>
      </c>
      <c r="L136" s="80">
        <v>1.3472999999999999</v>
      </c>
      <c r="M136" s="80">
        <v>1.0192999999999999</v>
      </c>
      <c r="N136" s="80">
        <v>1.0390999999999999</v>
      </c>
      <c r="O136" s="80">
        <v>0.49780000000000002</v>
      </c>
      <c r="P136" s="80">
        <v>0.55400000000000005</v>
      </c>
      <c r="Q136" s="80">
        <v>0.37460000000000004</v>
      </c>
      <c r="R136" s="80">
        <v>0.33700000000000002</v>
      </c>
      <c r="S136" s="80">
        <v>0.17219999999999999</v>
      </c>
      <c r="T136" s="80">
        <v>0.22130000000000002</v>
      </c>
      <c r="U136" s="110">
        <v>0.36213000000000001</v>
      </c>
      <c r="V136" s="110">
        <v>0.40594000000000002</v>
      </c>
      <c r="W136" s="110">
        <v>0.56850000000000001</v>
      </c>
      <c r="X136" s="110">
        <v>0.63039999999999996</v>
      </c>
      <c r="Y136" s="110">
        <v>0.57510000000000006</v>
      </c>
      <c r="Z136" s="110">
        <v>0.50605</v>
      </c>
      <c r="AA136" s="15">
        <v>0.4</v>
      </c>
      <c r="AB136" s="15">
        <v>0.4</v>
      </c>
      <c r="AC136" s="20">
        <v>0.4</v>
      </c>
      <c r="AD136" s="15">
        <v>0.4</v>
      </c>
      <c r="AE136" s="15">
        <v>0.4</v>
      </c>
      <c r="AF136" s="15">
        <v>0.4</v>
      </c>
      <c r="AG136" s="17">
        <v>0.4</v>
      </c>
      <c r="AH136" s="26" t="s">
        <v>8</v>
      </c>
    </row>
    <row r="137" spans="1:34" ht="22.5" x14ac:dyDescent="0.2">
      <c r="A137" s="18" t="s">
        <v>145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22"/>
      <c r="V137" s="22"/>
      <c r="W137" s="22"/>
      <c r="X137" s="22"/>
      <c r="Y137" s="22"/>
      <c r="Z137" s="22"/>
      <c r="AA137" s="22"/>
      <c r="AB137" s="22"/>
      <c r="AC137" s="20"/>
      <c r="AD137" s="15"/>
      <c r="AE137" s="155"/>
      <c r="AF137" s="15"/>
      <c r="AG137" s="66"/>
      <c r="AH137" s="159"/>
    </row>
    <row r="138" spans="1:34" x14ac:dyDescent="0.2">
      <c r="A138" s="135" t="s">
        <v>142</v>
      </c>
      <c r="B138" s="83" t="s">
        <v>4</v>
      </c>
      <c r="C138" s="52" t="s">
        <v>4</v>
      </c>
      <c r="D138" s="52" t="s">
        <v>4</v>
      </c>
      <c r="E138" s="52" t="s">
        <v>4</v>
      </c>
      <c r="F138" s="52" t="s">
        <v>4</v>
      </c>
      <c r="G138" s="52" t="s">
        <v>4</v>
      </c>
      <c r="H138" s="41">
        <v>27</v>
      </c>
      <c r="I138" s="41">
        <v>28</v>
      </c>
      <c r="J138" s="41">
        <v>87.9</v>
      </c>
      <c r="K138" s="41">
        <v>90</v>
      </c>
      <c r="L138" s="41">
        <v>135.6</v>
      </c>
      <c r="M138" s="41">
        <v>83.9</v>
      </c>
      <c r="N138" s="41">
        <v>83.9</v>
      </c>
      <c r="O138" s="41">
        <v>189.9</v>
      </c>
      <c r="P138" s="41">
        <v>205</v>
      </c>
      <c r="Q138" s="12">
        <v>215.4</v>
      </c>
      <c r="R138" s="41">
        <v>170</v>
      </c>
      <c r="S138" s="41">
        <v>232.2</v>
      </c>
      <c r="T138" s="165">
        <v>230.2</v>
      </c>
      <c r="U138" s="73">
        <v>236.9</v>
      </c>
      <c r="V138" s="166">
        <v>237.8</v>
      </c>
      <c r="W138" s="166">
        <v>240.2079</v>
      </c>
      <c r="X138" s="72">
        <v>240.2</v>
      </c>
      <c r="Y138" s="72">
        <v>231.5</v>
      </c>
      <c r="Z138" s="73">
        <v>231.4</v>
      </c>
      <c r="AA138" s="166">
        <v>231.73670000000001</v>
      </c>
      <c r="AB138" s="166">
        <v>232.24459999999999</v>
      </c>
      <c r="AC138" s="20">
        <v>232.1</v>
      </c>
      <c r="AD138" s="15">
        <v>235.2</v>
      </c>
      <c r="AE138" s="15">
        <v>235</v>
      </c>
      <c r="AF138" s="15">
        <v>244</v>
      </c>
      <c r="AG138" s="17">
        <v>244.4</v>
      </c>
      <c r="AH138" s="26" t="s">
        <v>8</v>
      </c>
    </row>
    <row r="139" spans="1:34" x14ac:dyDescent="0.2">
      <c r="A139" s="135" t="s">
        <v>146</v>
      </c>
      <c r="B139" s="83" t="s">
        <v>4</v>
      </c>
      <c r="C139" s="52" t="s">
        <v>4</v>
      </c>
      <c r="D139" s="52" t="s">
        <v>4</v>
      </c>
      <c r="E139" s="52" t="s">
        <v>4</v>
      </c>
      <c r="F139" s="52" t="s">
        <v>4</v>
      </c>
      <c r="G139" s="52" t="s">
        <v>4</v>
      </c>
      <c r="H139" s="41">
        <v>18.100000000000001</v>
      </c>
      <c r="I139" s="41">
        <v>20</v>
      </c>
      <c r="J139" s="41">
        <v>82.4</v>
      </c>
      <c r="K139" s="41">
        <v>123.1</v>
      </c>
      <c r="L139" s="41">
        <v>137.5</v>
      </c>
      <c r="M139" s="41">
        <v>114.5</v>
      </c>
      <c r="N139" s="41">
        <v>115.5</v>
      </c>
      <c r="O139" s="41">
        <v>87.3</v>
      </c>
      <c r="P139" s="41">
        <v>97.2</v>
      </c>
      <c r="Q139" s="41">
        <v>219.1</v>
      </c>
      <c r="R139" s="41">
        <v>198.2</v>
      </c>
      <c r="S139" s="41">
        <v>175.8</v>
      </c>
      <c r="T139" s="41">
        <v>197.5</v>
      </c>
      <c r="U139" s="72">
        <v>323.3</v>
      </c>
      <c r="V139" s="166">
        <v>365.71170000000001</v>
      </c>
      <c r="W139" s="166">
        <v>364.41669999999999</v>
      </c>
      <c r="X139" s="73">
        <v>377.1</v>
      </c>
      <c r="Y139" s="72">
        <v>378.4</v>
      </c>
      <c r="Z139" s="73">
        <v>372.1</v>
      </c>
      <c r="AA139" s="166">
        <v>367.79829999999998</v>
      </c>
      <c r="AB139" s="166">
        <v>369.07299999999998</v>
      </c>
      <c r="AC139" s="20">
        <v>364.1</v>
      </c>
      <c r="AD139" s="15">
        <v>364.6</v>
      </c>
      <c r="AE139" s="15">
        <v>361.3</v>
      </c>
      <c r="AF139" s="15">
        <v>373.7</v>
      </c>
      <c r="AG139" s="17">
        <v>380.1</v>
      </c>
      <c r="AH139" s="26" t="s">
        <v>8</v>
      </c>
    </row>
    <row r="140" spans="1:34" s="27" customFormat="1" x14ac:dyDescent="0.2">
      <c r="A140" s="167" t="s">
        <v>147</v>
      </c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"/>
      <c r="V140" s="166"/>
      <c r="W140" s="166"/>
      <c r="X140" s="20"/>
      <c r="Y140" s="16"/>
      <c r="Z140" s="20"/>
      <c r="AA140" s="166"/>
      <c r="AB140" s="166"/>
      <c r="AC140" s="20"/>
      <c r="AD140" s="15"/>
      <c r="AE140" s="15"/>
      <c r="AF140" s="15"/>
      <c r="AG140" s="17"/>
      <c r="AH140" s="159"/>
    </row>
    <row r="141" spans="1:34" s="27" customFormat="1" x14ac:dyDescent="0.2">
      <c r="A141" s="168" t="s">
        <v>148</v>
      </c>
      <c r="B141" s="56" t="s">
        <v>8</v>
      </c>
      <c r="C141" s="56" t="s">
        <v>8</v>
      </c>
      <c r="D141" s="56" t="s">
        <v>8</v>
      </c>
      <c r="E141" s="56" t="s">
        <v>8</v>
      </c>
      <c r="F141" s="56" t="s">
        <v>8</v>
      </c>
      <c r="G141" s="56" t="s">
        <v>8</v>
      </c>
      <c r="H141" s="56" t="s">
        <v>8</v>
      </c>
      <c r="I141" s="56" t="s">
        <v>8</v>
      </c>
      <c r="J141" s="56" t="s">
        <v>8</v>
      </c>
      <c r="K141" s="56" t="s">
        <v>8</v>
      </c>
      <c r="L141" s="56" t="s">
        <v>8</v>
      </c>
      <c r="M141" s="56" t="s">
        <v>8</v>
      </c>
      <c r="N141" s="56" t="s">
        <v>8</v>
      </c>
      <c r="O141" s="56" t="s">
        <v>8</v>
      </c>
      <c r="P141" s="56" t="s">
        <v>8</v>
      </c>
      <c r="Q141" s="56" t="s">
        <v>8</v>
      </c>
      <c r="R141" s="56" t="s">
        <v>8</v>
      </c>
      <c r="S141" s="56" t="s">
        <v>8</v>
      </c>
      <c r="T141" s="56" t="s">
        <v>8</v>
      </c>
      <c r="U141" s="169">
        <v>0.14099999999999999</v>
      </c>
      <c r="V141" s="169">
        <v>0.14199999999999999</v>
      </c>
      <c r="W141" s="169">
        <v>0.14499999999999999</v>
      </c>
      <c r="X141" s="169">
        <v>0.14899999999999999</v>
      </c>
      <c r="Y141" s="169">
        <v>0.153</v>
      </c>
      <c r="Z141" s="169">
        <v>0.154</v>
      </c>
      <c r="AA141" s="169">
        <v>0.156</v>
      </c>
      <c r="AB141" s="169">
        <v>0.156</v>
      </c>
      <c r="AC141" s="169">
        <v>0.156</v>
      </c>
      <c r="AD141" s="169">
        <v>0.16</v>
      </c>
      <c r="AE141" s="169">
        <v>0.16200000000000001</v>
      </c>
      <c r="AF141" s="169">
        <v>0.16300000000000001</v>
      </c>
      <c r="AG141" s="170">
        <v>0.16600000000000001</v>
      </c>
      <c r="AH141" s="171">
        <v>0.16900000000000001</v>
      </c>
    </row>
    <row r="142" spans="1:34" s="27" customFormat="1" x14ac:dyDescent="0.2">
      <c r="A142" s="168" t="s">
        <v>149</v>
      </c>
      <c r="B142" s="56" t="s">
        <v>8</v>
      </c>
      <c r="C142" s="56" t="s">
        <v>8</v>
      </c>
      <c r="D142" s="56" t="s">
        <v>8</v>
      </c>
      <c r="E142" s="56" t="s">
        <v>8</v>
      </c>
      <c r="F142" s="56" t="s">
        <v>8</v>
      </c>
      <c r="G142" s="56" t="s">
        <v>8</v>
      </c>
      <c r="H142" s="56" t="s">
        <v>8</v>
      </c>
      <c r="I142" s="56" t="s">
        <v>8</v>
      </c>
      <c r="J142" s="56" t="s">
        <v>8</v>
      </c>
      <c r="K142" s="56" t="s">
        <v>8</v>
      </c>
      <c r="L142" s="56" t="s">
        <v>8</v>
      </c>
      <c r="M142" s="56" t="s">
        <v>8</v>
      </c>
      <c r="N142" s="56" t="s">
        <v>8</v>
      </c>
      <c r="O142" s="56" t="s">
        <v>8</v>
      </c>
      <c r="P142" s="56" t="s">
        <v>8</v>
      </c>
      <c r="Q142" s="56" t="s">
        <v>8</v>
      </c>
      <c r="R142" s="56" t="s">
        <v>8</v>
      </c>
      <c r="S142" s="56" t="s">
        <v>8</v>
      </c>
      <c r="T142" s="56" t="s">
        <v>8</v>
      </c>
      <c r="U142" s="169">
        <v>0.66900000000000004</v>
      </c>
      <c r="V142" s="169">
        <v>0.67</v>
      </c>
      <c r="W142" s="169">
        <v>0.69599999999999995</v>
      </c>
      <c r="X142" s="169">
        <v>0.71699999999999997</v>
      </c>
      <c r="Y142" s="169">
        <v>0.73899999999999999</v>
      </c>
      <c r="Z142" s="169">
        <v>0.76400000000000001</v>
      </c>
      <c r="AA142" s="169">
        <v>0.78400000000000003</v>
      </c>
      <c r="AB142" s="169">
        <v>0.79100000000000004</v>
      </c>
      <c r="AC142" s="169">
        <v>0.79300000000000004</v>
      </c>
      <c r="AD142" s="169">
        <v>0.80300000000000005</v>
      </c>
      <c r="AE142" s="169">
        <v>0.81299999999999994</v>
      </c>
      <c r="AF142" s="169">
        <v>0.82</v>
      </c>
      <c r="AG142" s="170">
        <v>0.82599999999999996</v>
      </c>
      <c r="AH142" s="171">
        <v>0.83699999999999997</v>
      </c>
    </row>
    <row r="143" spans="1:34" s="27" customFormat="1" x14ac:dyDescent="0.2">
      <c r="A143" s="168" t="s">
        <v>150</v>
      </c>
      <c r="B143" s="56" t="s">
        <v>8</v>
      </c>
      <c r="C143" s="56" t="s">
        <v>8</v>
      </c>
      <c r="D143" s="56" t="s">
        <v>8</v>
      </c>
      <c r="E143" s="56" t="s">
        <v>8</v>
      </c>
      <c r="F143" s="56" t="s">
        <v>8</v>
      </c>
      <c r="G143" s="56" t="s">
        <v>8</v>
      </c>
      <c r="H143" s="56" t="s">
        <v>8</v>
      </c>
      <c r="I143" s="56" t="s">
        <v>8</v>
      </c>
      <c r="J143" s="56" t="s">
        <v>8</v>
      </c>
      <c r="K143" s="56" t="s">
        <v>8</v>
      </c>
      <c r="L143" s="56" t="s">
        <v>8</v>
      </c>
      <c r="M143" s="56" t="s">
        <v>8</v>
      </c>
      <c r="N143" s="56" t="s">
        <v>8</v>
      </c>
      <c r="O143" s="56" t="s">
        <v>8</v>
      </c>
      <c r="P143" s="56" t="s">
        <v>8</v>
      </c>
      <c r="Q143" s="56" t="s">
        <v>8</v>
      </c>
      <c r="R143" s="56" t="s">
        <v>8</v>
      </c>
      <c r="S143" s="56" t="s">
        <v>8</v>
      </c>
      <c r="T143" s="56" t="s">
        <v>8</v>
      </c>
      <c r="U143" s="20">
        <v>46</v>
      </c>
      <c r="V143" s="20">
        <v>45</v>
      </c>
      <c r="W143" s="20">
        <v>65</v>
      </c>
      <c r="X143" s="20">
        <v>76.7</v>
      </c>
      <c r="Y143" s="20">
        <v>113.7</v>
      </c>
      <c r="Z143" s="20">
        <v>108.8</v>
      </c>
      <c r="AA143" s="20">
        <v>110</v>
      </c>
      <c r="AB143" s="20">
        <v>110.1</v>
      </c>
      <c r="AC143" s="20">
        <v>110.5</v>
      </c>
      <c r="AD143" s="20">
        <v>111.6</v>
      </c>
      <c r="AE143" s="20">
        <v>113.5</v>
      </c>
      <c r="AF143" s="20">
        <v>113.7</v>
      </c>
      <c r="AG143" s="86">
        <v>64.599999999999994</v>
      </c>
      <c r="AH143" s="52">
        <v>109.2</v>
      </c>
    </row>
    <row r="144" spans="1:34" s="27" customFormat="1" x14ac:dyDescent="0.2">
      <c r="A144" s="168" t="s">
        <v>151</v>
      </c>
      <c r="B144" s="56" t="s">
        <v>8</v>
      </c>
      <c r="C144" s="56" t="s">
        <v>8</v>
      </c>
      <c r="D144" s="56" t="s">
        <v>8</v>
      </c>
      <c r="E144" s="56" t="s">
        <v>8</v>
      </c>
      <c r="F144" s="56" t="s">
        <v>8</v>
      </c>
      <c r="G144" s="56" t="s">
        <v>8</v>
      </c>
      <c r="H144" s="56" t="s">
        <v>8</v>
      </c>
      <c r="I144" s="56" t="s">
        <v>8</v>
      </c>
      <c r="J144" s="56" t="s">
        <v>8</v>
      </c>
      <c r="K144" s="56" t="s">
        <v>8</v>
      </c>
      <c r="L144" s="56" t="s">
        <v>8</v>
      </c>
      <c r="M144" s="56" t="s">
        <v>8</v>
      </c>
      <c r="N144" s="56" t="s">
        <v>8</v>
      </c>
      <c r="O144" s="56" t="s">
        <v>8</v>
      </c>
      <c r="P144" s="56" t="s">
        <v>8</v>
      </c>
      <c r="Q144" s="56" t="s">
        <v>8</v>
      </c>
      <c r="R144" s="56" t="s">
        <v>8</v>
      </c>
      <c r="S144" s="56" t="s">
        <v>8</v>
      </c>
      <c r="T144" s="56" t="s">
        <v>8</v>
      </c>
      <c r="U144" s="20">
        <v>6</v>
      </c>
      <c r="V144" s="20">
        <v>6.2</v>
      </c>
      <c r="W144" s="20">
        <v>2.4</v>
      </c>
      <c r="X144" s="20">
        <v>4.0999999999999996</v>
      </c>
      <c r="Y144" s="20">
        <v>4.2</v>
      </c>
      <c r="Z144" s="20">
        <v>4.4000000000000004</v>
      </c>
      <c r="AA144" s="20">
        <v>4.2</v>
      </c>
      <c r="AB144" s="20">
        <v>4.9000000000000004</v>
      </c>
      <c r="AC144" s="20">
        <v>3.2</v>
      </c>
      <c r="AD144" s="20">
        <v>3.2</v>
      </c>
      <c r="AE144" s="20">
        <v>2.8</v>
      </c>
      <c r="AF144" s="20">
        <v>1.3</v>
      </c>
      <c r="AG144" s="86">
        <v>2.5</v>
      </c>
      <c r="AH144" s="52" t="s">
        <v>8</v>
      </c>
    </row>
    <row r="145" spans="1:34" s="27" customFormat="1" x14ac:dyDescent="0.2">
      <c r="A145" s="21" t="s">
        <v>152</v>
      </c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16"/>
      <c r="V145" s="16"/>
      <c r="W145" s="16"/>
      <c r="X145" s="16"/>
      <c r="Y145" s="16"/>
      <c r="Z145" s="16"/>
      <c r="AA145" s="16"/>
      <c r="AB145" s="16"/>
      <c r="AC145" s="20"/>
      <c r="AD145" s="15"/>
      <c r="AE145" s="16"/>
      <c r="AF145" s="15"/>
      <c r="AG145" s="17"/>
      <c r="AH145" s="52"/>
    </row>
    <row r="146" spans="1:34" s="27" customFormat="1" x14ac:dyDescent="0.2">
      <c r="A146" s="172" t="s">
        <v>153</v>
      </c>
      <c r="B146" s="173" t="s">
        <v>4</v>
      </c>
      <c r="C146" s="56" t="s">
        <v>4</v>
      </c>
      <c r="D146" s="56">
        <v>0.9</v>
      </c>
      <c r="E146" s="80">
        <v>0.3</v>
      </c>
      <c r="F146" s="80">
        <v>0.2</v>
      </c>
      <c r="G146" s="80">
        <v>0.2</v>
      </c>
      <c r="H146" s="52">
        <v>0.3</v>
      </c>
      <c r="I146" s="52">
        <v>0.3</v>
      </c>
      <c r="J146" s="52">
        <v>0.4</v>
      </c>
      <c r="K146" s="80">
        <v>0.56399999999999995</v>
      </c>
      <c r="L146" s="80">
        <v>0.62</v>
      </c>
      <c r="M146" s="80">
        <v>0.80500000000000005</v>
      </c>
      <c r="N146" s="80">
        <v>0.94599999999999995</v>
      </c>
      <c r="O146" s="80">
        <v>1.0649999999999999</v>
      </c>
      <c r="P146" s="80">
        <v>1.1970000000000001</v>
      </c>
      <c r="Q146" s="80">
        <v>1.34</v>
      </c>
      <c r="R146" s="80">
        <v>1.363</v>
      </c>
      <c r="S146" s="80">
        <v>0.91</v>
      </c>
      <c r="T146" s="15">
        <v>0.93500000000000005</v>
      </c>
      <c r="U146" s="15">
        <v>0.95399999999999996</v>
      </c>
      <c r="V146" s="15">
        <v>0.96</v>
      </c>
      <c r="W146" s="15">
        <v>0.90400000000000003</v>
      </c>
      <c r="X146" s="15">
        <v>0.91800000000000004</v>
      </c>
      <c r="Y146" s="15">
        <v>0.94799999999999995</v>
      </c>
      <c r="Z146" s="15">
        <v>0.94099999999999995</v>
      </c>
      <c r="AA146" s="15">
        <v>1.2290000000000001</v>
      </c>
      <c r="AB146" s="15">
        <v>1.4</v>
      </c>
      <c r="AC146" s="20">
        <v>1.3</v>
      </c>
      <c r="AD146" s="20">
        <v>1.4</v>
      </c>
      <c r="AE146" s="57">
        <v>1.3</v>
      </c>
      <c r="AF146" s="15">
        <v>1.1000000000000001</v>
      </c>
      <c r="AG146" s="149">
        <v>0.9</v>
      </c>
      <c r="AH146" s="52">
        <v>0.8</v>
      </c>
    </row>
    <row r="147" spans="1:34" s="27" customFormat="1" x14ac:dyDescent="0.2">
      <c r="A147" s="168" t="s">
        <v>154</v>
      </c>
      <c r="B147" s="83" t="s">
        <v>4</v>
      </c>
      <c r="C147" s="52" t="s">
        <v>4</v>
      </c>
      <c r="D147" s="52" t="s">
        <v>4</v>
      </c>
      <c r="E147" s="52" t="s">
        <v>4</v>
      </c>
      <c r="F147" s="52" t="s">
        <v>4</v>
      </c>
      <c r="G147" s="52" t="s">
        <v>4</v>
      </c>
      <c r="H147" s="83" t="s">
        <v>4</v>
      </c>
      <c r="I147" s="52" t="s">
        <v>4</v>
      </c>
      <c r="J147" s="52" t="s">
        <v>4</v>
      </c>
      <c r="K147" s="52" t="s">
        <v>4</v>
      </c>
      <c r="L147" s="52" t="s">
        <v>4</v>
      </c>
      <c r="M147" s="52" t="s">
        <v>4</v>
      </c>
      <c r="N147" s="83" t="s">
        <v>4</v>
      </c>
      <c r="O147" s="52" t="s">
        <v>4</v>
      </c>
      <c r="P147" s="52" t="s">
        <v>4</v>
      </c>
      <c r="Q147" s="52" t="s">
        <v>4</v>
      </c>
      <c r="R147" s="52" t="s">
        <v>4</v>
      </c>
      <c r="S147" s="83" t="s">
        <v>4</v>
      </c>
      <c r="T147" s="52" t="s">
        <v>4</v>
      </c>
      <c r="U147" s="15">
        <v>0.4</v>
      </c>
      <c r="V147" s="15">
        <v>0.4</v>
      </c>
      <c r="W147" s="15">
        <v>0.4</v>
      </c>
      <c r="X147" s="15">
        <v>0.4</v>
      </c>
      <c r="Y147" s="15">
        <v>0.4</v>
      </c>
      <c r="Z147" s="15">
        <v>0.4</v>
      </c>
      <c r="AA147" s="15">
        <v>0.4</v>
      </c>
      <c r="AB147" s="15">
        <v>0.5</v>
      </c>
      <c r="AC147" s="20">
        <v>0.5</v>
      </c>
      <c r="AD147" s="20">
        <v>0.5</v>
      </c>
      <c r="AE147" s="57">
        <v>0.5</v>
      </c>
      <c r="AF147" s="15">
        <v>0.5</v>
      </c>
      <c r="AG147" s="149">
        <v>0.5</v>
      </c>
      <c r="AH147" s="52">
        <v>0.5</v>
      </c>
    </row>
    <row r="148" spans="1:34" x14ac:dyDescent="0.2">
      <c r="A148" s="172" t="s">
        <v>155</v>
      </c>
      <c r="B148" s="173" t="s">
        <v>4</v>
      </c>
      <c r="C148" s="56" t="s">
        <v>4</v>
      </c>
      <c r="D148" s="56">
        <v>0.1</v>
      </c>
      <c r="E148" s="80">
        <v>0.1</v>
      </c>
      <c r="F148" s="80">
        <v>0.1</v>
      </c>
      <c r="G148" s="80">
        <v>0</v>
      </c>
      <c r="H148" s="52" t="s">
        <v>8</v>
      </c>
      <c r="I148" s="52" t="s">
        <v>8</v>
      </c>
      <c r="J148" s="52">
        <v>0.1</v>
      </c>
      <c r="K148" s="80">
        <v>0.35099999999999998</v>
      </c>
      <c r="L148" s="80">
        <v>0.52400000000000002</v>
      </c>
      <c r="M148" s="80">
        <v>0.75700000000000001</v>
      </c>
      <c r="N148" s="80">
        <v>0.92100000000000004</v>
      </c>
      <c r="O148" s="80">
        <v>1.1319999999999999</v>
      </c>
      <c r="P148" s="80">
        <v>1.379</v>
      </c>
      <c r="Q148" s="80">
        <v>1.786</v>
      </c>
      <c r="R148" s="80">
        <v>2.8050000000000002</v>
      </c>
      <c r="S148" s="80">
        <v>2.3050000000000002</v>
      </c>
      <c r="T148" s="80">
        <v>2.72</v>
      </c>
      <c r="U148" s="110">
        <v>2.72</v>
      </c>
      <c r="V148" s="110">
        <v>2.73</v>
      </c>
      <c r="W148" s="110">
        <v>2.782</v>
      </c>
      <c r="X148" s="110">
        <v>2.7909999999999999</v>
      </c>
      <c r="Y148" s="110">
        <v>3.1160000000000001</v>
      </c>
      <c r="Z148" s="110">
        <v>2.8290000000000002</v>
      </c>
      <c r="AA148" s="15">
        <v>3.1</v>
      </c>
      <c r="AB148" s="15">
        <v>3.3</v>
      </c>
      <c r="AC148" s="20">
        <v>3.2</v>
      </c>
      <c r="AD148" s="20">
        <v>3.3</v>
      </c>
      <c r="AE148" s="59">
        <v>2.2999999999999998</v>
      </c>
      <c r="AF148" s="15">
        <v>1.5</v>
      </c>
      <c r="AG148" s="152">
        <v>1.2</v>
      </c>
      <c r="AH148" s="52">
        <v>0.9</v>
      </c>
    </row>
    <row r="149" spans="1:34" x14ac:dyDescent="0.2">
      <c r="A149" s="172" t="s">
        <v>156</v>
      </c>
      <c r="B149" s="173" t="s">
        <v>4</v>
      </c>
      <c r="C149" s="56" t="s">
        <v>4</v>
      </c>
      <c r="D149" s="56">
        <v>0.1</v>
      </c>
      <c r="E149" s="80">
        <v>0</v>
      </c>
      <c r="F149" s="80">
        <v>0.2</v>
      </c>
      <c r="G149" s="80">
        <v>0.1</v>
      </c>
      <c r="H149" s="52" t="s">
        <v>8</v>
      </c>
      <c r="I149" s="52" t="s">
        <v>8</v>
      </c>
      <c r="J149" s="52" t="s">
        <v>8</v>
      </c>
      <c r="K149" s="80">
        <v>0.17699999999999999</v>
      </c>
      <c r="L149" s="80">
        <v>0.17</v>
      </c>
      <c r="M149" s="80">
        <v>0.45400000000000001</v>
      </c>
      <c r="N149" s="80">
        <v>0.44600000000000001</v>
      </c>
      <c r="O149" s="80">
        <v>7.8E-2</v>
      </c>
      <c r="P149" s="80">
        <v>0.14099999999999999</v>
      </c>
      <c r="Q149" s="80">
        <v>0.224</v>
      </c>
      <c r="R149" s="80">
        <v>0.22900000000000001</v>
      </c>
      <c r="S149" s="80">
        <v>0.105</v>
      </c>
      <c r="T149" s="15">
        <v>0.153</v>
      </c>
      <c r="U149" s="15">
        <v>0.153</v>
      </c>
      <c r="V149" s="15">
        <v>0.154</v>
      </c>
      <c r="W149" s="15">
        <v>0.156</v>
      </c>
      <c r="X149" s="15">
        <v>0.157</v>
      </c>
      <c r="Y149" s="15">
        <v>5.6000000000000001E-2</v>
      </c>
      <c r="Z149" s="15">
        <v>4.1000000000000002E-2</v>
      </c>
      <c r="AA149" s="15">
        <v>0.1</v>
      </c>
      <c r="AB149" s="15">
        <v>0.1</v>
      </c>
      <c r="AC149" s="20">
        <v>0.1</v>
      </c>
      <c r="AD149" s="20">
        <v>0.1</v>
      </c>
      <c r="AE149" s="59">
        <v>0.1</v>
      </c>
      <c r="AF149" s="15">
        <v>0.1</v>
      </c>
      <c r="AG149" s="152">
        <v>0.1</v>
      </c>
      <c r="AH149" s="52">
        <v>0.1</v>
      </c>
    </row>
    <row r="150" spans="1:34" x14ac:dyDescent="0.2">
      <c r="A150" s="172" t="s">
        <v>157</v>
      </c>
      <c r="B150" s="173" t="s">
        <v>4</v>
      </c>
      <c r="C150" s="56" t="s">
        <v>4</v>
      </c>
      <c r="D150" s="56" t="s">
        <v>4</v>
      </c>
      <c r="E150" s="56">
        <v>0.8</v>
      </c>
      <c r="F150" s="56">
        <v>0.7</v>
      </c>
      <c r="G150" s="56">
        <v>0.4</v>
      </c>
      <c r="H150" s="56">
        <v>0.2</v>
      </c>
      <c r="I150" s="56">
        <v>0.2</v>
      </c>
      <c r="J150" s="56">
        <v>0.3</v>
      </c>
      <c r="K150" s="15">
        <v>0.33100000000000002</v>
      </c>
      <c r="L150" s="15">
        <v>0.40300000000000002</v>
      </c>
      <c r="M150" s="15">
        <v>0.53</v>
      </c>
      <c r="N150" s="15">
        <v>0.49</v>
      </c>
      <c r="O150" s="15">
        <v>0.42499999999999999</v>
      </c>
      <c r="P150" s="15">
        <v>0.36099999999999999</v>
      </c>
      <c r="Q150" s="15">
        <v>0.36399999999999999</v>
      </c>
      <c r="R150" s="15">
        <v>0.36299999999999999</v>
      </c>
      <c r="S150" s="15">
        <v>0.35699999999999998</v>
      </c>
      <c r="T150" s="15">
        <v>0.378</v>
      </c>
      <c r="U150" s="15">
        <v>0.38900000000000001</v>
      </c>
      <c r="V150" s="15">
        <v>0.39</v>
      </c>
      <c r="W150" s="15">
        <v>0.39</v>
      </c>
      <c r="X150" s="15">
        <v>0.39100000000000001</v>
      </c>
      <c r="Y150" s="15">
        <v>0.32700000000000001</v>
      </c>
      <c r="Z150" s="15">
        <v>0.28699999999999998</v>
      </c>
      <c r="AA150" s="15">
        <v>0.3</v>
      </c>
      <c r="AB150" s="15">
        <v>0.3</v>
      </c>
      <c r="AC150" s="20">
        <v>0.3</v>
      </c>
      <c r="AD150" s="20">
        <v>0.3</v>
      </c>
      <c r="AE150" s="59">
        <v>0.3</v>
      </c>
      <c r="AF150" s="15">
        <v>0.2</v>
      </c>
      <c r="AG150" s="152">
        <v>0.2</v>
      </c>
      <c r="AH150" s="52">
        <v>0.3</v>
      </c>
    </row>
    <row r="151" spans="1:34" x14ac:dyDescent="0.2">
      <c r="A151" s="135" t="s">
        <v>158</v>
      </c>
      <c r="B151" s="173" t="s">
        <v>4</v>
      </c>
      <c r="C151" s="56" t="s">
        <v>4</v>
      </c>
      <c r="D151" s="56" t="s">
        <v>4</v>
      </c>
      <c r="E151" s="56" t="s">
        <v>4</v>
      </c>
      <c r="F151" s="56" t="s">
        <v>4</v>
      </c>
      <c r="G151" s="80" t="s">
        <v>8</v>
      </c>
      <c r="H151" s="80" t="s">
        <v>8</v>
      </c>
      <c r="I151" s="80" t="s">
        <v>8</v>
      </c>
      <c r="J151" s="80" t="s">
        <v>8</v>
      </c>
      <c r="K151" s="80">
        <v>0</v>
      </c>
      <c r="L151" s="80">
        <v>0</v>
      </c>
      <c r="M151" s="80">
        <v>0</v>
      </c>
      <c r="N151" s="80">
        <v>0</v>
      </c>
      <c r="O151" s="80">
        <v>0</v>
      </c>
      <c r="P151" s="80">
        <v>0</v>
      </c>
      <c r="Q151" s="80">
        <v>0</v>
      </c>
      <c r="R151" s="80">
        <v>0</v>
      </c>
      <c r="S151" s="80">
        <v>0</v>
      </c>
      <c r="T151" s="80">
        <v>0</v>
      </c>
      <c r="U151" s="110">
        <v>0</v>
      </c>
      <c r="V151" s="110">
        <v>0</v>
      </c>
      <c r="W151" s="110">
        <v>0</v>
      </c>
      <c r="X151" s="110">
        <v>0</v>
      </c>
      <c r="Y151" s="110">
        <v>0</v>
      </c>
      <c r="Z151" s="110">
        <v>0</v>
      </c>
      <c r="AA151" s="110">
        <v>0</v>
      </c>
      <c r="AB151" s="110">
        <v>0</v>
      </c>
      <c r="AC151" s="20">
        <v>0</v>
      </c>
      <c r="AD151" s="20">
        <v>0</v>
      </c>
      <c r="AE151" s="15">
        <v>0</v>
      </c>
      <c r="AF151" s="15">
        <v>0</v>
      </c>
      <c r="AG151" s="152">
        <v>1.8</v>
      </c>
      <c r="AH151" s="52">
        <v>1</v>
      </c>
    </row>
    <row r="152" spans="1:34" x14ac:dyDescent="0.2">
      <c r="A152" s="18" t="s">
        <v>159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22"/>
      <c r="V152" s="22"/>
      <c r="W152" s="22"/>
      <c r="X152" s="22"/>
      <c r="Y152" s="22"/>
      <c r="Z152" s="22"/>
      <c r="AA152" s="22"/>
      <c r="AB152" s="22"/>
      <c r="AC152" s="22"/>
      <c r="AD152" s="16"/>
      <c r="AE152" s="16"/>
      <c r="AF152" s="15"/>
      <c r="AG152" s="66"/>
      <c r="AH152" s="12"/>
    </row>
    <row r="153" spans="1:34" x14ac:dyDescent="0.2">
      <c r="A153" s="21" t="s">
        <v>81</v>
      </c>
      <c r="B153" s="87"/>
      <c r="C153" s="87"/>
      <c r="D153" s="87"/>
      <c r="E153" s="87"/>
      <c r="F153" s="87"/>
      <c r="G153" s="87"/>
      <c r="H153" s="87"/>
      <c r="I153" s="14">
        <v>330</v>
      </c>
      <c r="J153" s="14">
        <v>11.5</v>
      </c>
      <c r="K153" s="15">
        <v>122.3</v>
      </c>
      <c r="L153" s="15">
        <v>47.2</v>
      </c>
      <c r="M153" s="15">
        <v>85.9</v>
      </c>
      <c r="N153" s="15">
        <v>49.4</v>
      </c>
      <c r="O153" s="15">
        <v>654.5</v>
      </c>
      <c r="P153" s="15">
        <v>391.5</v>
      </c>
      <c r="Q153" s="15">
        <v>551.4</v>
      </c>
      <c r="R153" s="15">
        <v>404.8</v>
      </c>
      <c r="S153" s="15">
        <v>379.6</v>
      </c>
      <c r="T153" s="15">
        <v>1312.8</v>
      </c>
      <c r="U153" s="15">
        <v>596.4</v>
      </c>
      <c r="V153" s="15">
        <v>1162.2</v>
      </c>
      <c r="W153" s="15">
        <v>1632.3</v>
      </c>
      <c r="X153" s="15">
        <v>786.6</v>
      </c>
      <c r="Y153" s="15">
        <v>716.9</v>
      </c>
      <c r="Z153" s="15">
        <v>1494.9</v>
      </c>
      <c r="AA153" s="15">
        <v>1890.8</v>
      </c>
      <c r="AB153" s="15">
        <v>1725.3</v>
      </c>
      <c r="AC153" s="15">
        <v>4272</v>
      </c>
      <c r="AD153" s="15">
        <v>2095.6</v>
      </c>
      <c r="AE153" s="110">
        <v>1453.7</v>
      </c>
      <c r="AF153" s="16">
        <v>1031</v>
      </c>
      <c r="AG153" s="93">
        <v>2232.4</v>
      </c>
      <c r="AH153" s="24">
        <v>2186.1</v>
      </c>
    </row>
    <row r="154" spans="1:34" x14ac:dyDescent="0.2">
      <c r="A154" s="18" t="s">
        <v>160</v>
      </c>
      <c r="B154" s="87"/>
      <c r="C154" s="87"/>
      <c r="D154" s="87"/>
      <c r="E154" s="87"/>
      <c r="F154" s="87"/>
      <c r="G154" s="87"/>
      <c r="H154" s="87"/>
      <c r="I154" s="14" t="s">
        <v>8</v>
      </c>
      <c r="J154" s="14">
        <v>3.3</v>
      </c>
      <c r="K154" s="15">
        <v>1007.7</v>
      </c>
      <c r="L154" s="15">
        <v>36.200000000000003</v>
      </c>
      <c r="M154" s="15">
        <v>173.3</v>
      </c>
      <c r="N154" s="15">
        <v>56</v>
      </c>
      <c r="O154" s="15">
        <v>1276.5999999999999</v>
      </c>
      <c r="P154" s="15">
        <v>56.2</v>
      </c>
      <c r="Q154" s="15">
        <v>135.19999999999999</v>
      </c>
      <c r="R154" s="15">
        <v>69.599999999999994</v>
      </c>
      <c r="S154" s="15">
        <v>86.8</v>
      </c>
      <c r="T154" s="15">
        <v>323.89999999999998</v>
      </c>
      <c r="U154" s="15">
        <v>43.2</v>
      </c>
      <c r="V154" s="15">
        <v>184.2</v>
      </c>
      <c r="W154" s="15">
        <v>135.4</v>
      </c>
      <c r="X154" s="15">
        <v>46.6</v>
      </c>
      <c r="Y154" s="15">
        <v>92.4</v>
      </c>
      <c r="Z154" s="15">
        <v>204.8</v>
      </c>
      <c r="AA154" s="15">
        <v>119.9</v>
      </c>
      <c r="AB154" s="15">
        <v>87.4</v>
      </c>
      <c r="AC154" s="15">
        <v>237.9</v>
      </c>
      <c r="AD154" s="15">
        <v>47.9</v>
      </c>
      <c r="AE154" s="110">
        <v>69.599999999999994</v>
      </c>
      <c r="AF154" s="16">
        <v>68.3</v>
      </c>
      <c r="AG154" s="133">
        <v>209.3</v>
      </c>
      <c r="AH154" s="12">
        <v>94.3</v>
      </c>
    </row>
    <row r="155" spans="1:34" ht="22.5" x14ac:dyDescent="0.2">
      <c r="A155" s="18" t="s">
        <v>161</v>
      </c>
      <c r="B155" s="87"/>
      <c r="C155" s="87"/>
      <c r="D155" s="87"/>
      <c r="E155" s="87"/>
      <c r="F155" s="87"/>
      <c r="G155" s="87"/>
      <c r="H155" s="87"/>
      <c r="I155" s="87"/>
      <c r="J155" s="85">
        <v>3.3</v>
      </c>
      <c r="K155" s="132">
        <v>33.299999999999997</v>
      </c>
      <c r="L155" s="132">
        <v>12.1</v>
      </c>
      <c r="M155" s="132">
        <v>21</v>
      </c>
      <c r="N155" s="132">
        <v>11.8</v>
      </c>
      <c r="O155" s="132">
        <v>150.6</v>
      </c>
      <c r="P155" s="132">
        <v>84.6</v>
      </c>
      <c r="Q155" s="132">
        <v>114.4</v>
      </c>
      <c r="R155" s="132">
        <v>79.599999999999994</v>
      </c>
      <c r="S155" s="132">
        <v>69.099999999999994</v>
      </c>
      <c r="T155" s="132">
        <v>223.8</v>
      </c>
      <c r="U155" s="15">
        <v>43.2</v>
      </c>
      <c r="V155" s="15">
        <f t="shared" ref="V155:AF155" si="1">U155*V154/100</f>
        <v>79.574399999999997</v>
      </c>
      <c r="W155" s="15">
        <f t="shared" si="1"/>
        <v>107.7437376</v>
      </c>
      <c r="X155" s="15">
        <f t="shared" si="1"/>
        <v>50.208581721600005</v>
      </c>
      <c r="Y155" s="15">
        <f t="shared" si="1"/>
        <v>46.392729510758407</v>
      </c>
      <c r="Z155" s="15">
        <f t="shared" si="1"/>
        <v>95.012310038033235</v>
      </c>
      <c r="AA155" s="15">
        <f t="shared" si="1"/>
        <v>113.91975973560186</v>
      </c>
      <c r="AB155" s="15">
        <f t="shared" si="1"/>
        <v>99.565870008916022</v>
      </c>
      <c r="AC155" s="15">
        <f t="shared" si="1"/>
        <v>236.8672047512112</v>
      </c>
      <c r="AD155" s="15">
        <f t="shared" si="1"/>
        <v>113.45939107583017</v>
      </c>
      <c r="AE155" s="15">
        <f t="shared" si="1"/>
        <v>78.967736188777792</v>
      </c>
      <c r="AF155" s="15">
        <f t="shared" si="1"/>
        <v>53.93496381693523</v>
      </c>
      <c r="AG155" s="93">
        <v>112.8</v>
      </c>
      <c r="AH155" s="12">
        <v>106.4</v>
      </c>
    </row>
    <row r="156" spans="1:34" x14ac:dyDescent="0.2">
      <c r="A156" s="18" t="s">
        <v>162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16"/>
      <c r="V156" s="16"/>
      <c r="W156" s="16"/>
      <c r="X156" s="16"/>
      <c r="Y156" s="16"/>
      <c r="Z156" s="16"/>
      <c r="AA156" s="16"/>
      <c r="AB156" s="16"/>
      <c r="AC156" s="16"/>
      <c r="AD156" s="15"/>
      <c r="AE156" s="15"/>
      <c r="AF156" s="16"/>
      <c r="AG156" s="17"/>
      <c r="AH156" s="12"/>
    </row>
    <row r="157" spans="1:34" x14ac:dyDescent="0.2">
      <c r="A157" s="21" t="s">
        <v>163</v>
      </c>
      <c r="B157" s="14" t="s">
        <v>8</v>
      </c>
      <c r="C157" s="14" t="s">
        <v>8</v>
      </c>
      <c r="D157" s="14" t="s">
        <v>8</v>
      </c>
      <c r="E157" s="14" t="s">
        <v>8</v>
      </c>
      <c r="F157" s="14" t="s">
        <v>8</v>
      </c>
      <c r="G157" s="14" t="s">
        <v>8</v>
      </c>
      <c r="H157" s="14" t="s">
        <v>8</v>
      </c>
      <c r="I157" s="14" t="s">
        <v>8</v>
      </c>
      <c r="J157" s="14" t="s">
        <v>8</v>
      </c>
      <c r="K157" s="52" t="s">
        <v>8</v>
      </c>
      <c r="L157" s="52" t="s">
        <v>8</v>
      </c>
      <c r="M157" s="52" t="s">
        <v>8</v>
      </c>
      <c r="N157" s="52" t="s">
        <v>8</v>
      </c>
      <c r="O157" s="52">
        <v>0.2</v>
      </c>
      <c r="P157" s="52">
        <v>0.6</v>
      </c>
      <c r="Q157" s="52">
        <v>1</v>
      </c>
      <c r="R157" s="52">
        <v>1.4</v>
      </c>
      <c r="S157" s="52">
        <v>10.4</v>
      </c>
      <c r="T157" s="52">
        <v>0.2</v>
      </c>
      <c r="U157" s="15">
        <v>8.4</v>
      </c>
      <c r="V157" s="15">
        <v>15.8</v>
      </c>
      <c r="W157" s="15">
        <v>3.8</v>
      </c>
      <c r="X157" s="15">
        <v>8.1</v>
      </c>
      <c r="Y157" s="15">
        <v>3.9</v>
      </c>
      <c r="Z157" s="15">
        <v>0.1</v>
      </c>
      <c r="AA157" s="15">
        <v>3.6</v>
      </c>
      <c r="AB157" s="15" t="s">
        <v>8</v>
      </c>
      <c r="AC157" s="16">
        <v>0.4</v>
      </c>
      <c r="AD157" s="16" t="s">
        <v>8</v>
      </c>
      <c r="AE157" s="16" t="s">
        <v>8</v>
      </c>
      <c r="AF157" s="16">
        <v>0.1</v>
      </c>
      <c r="AG157" s="17">
        <v>3.5</v>
      </c>
      <c r="AH157" s="15" t="s">
        <v>8</v>
      </c>
    </row>
    <row r="158" spans="1:34" ht="22.5" x14ac:dyDescent="0.2">
      <c r="A158" s="18" t="s">
        <v>164</v>
      </c>
      <c r="B158" s="14" t="s">
        <v>8</v>
      </c>
      <c r="C158" s="14" t="s">
        <v>8</v>
      </c>
      <c r="D158" s="14" t="s">
        <v>8</v>
      </c>
      <c r="E158" s="14" t="s">
        <v>8</v>
      </c>
      <c r="F158" s="14" t="s">
        <v>8</v>
      </c>
      <c r="G158" s="14" t="s">
        <v>8</v>
      </c>
      <c r="H158" s="14" t="s">
        <v>8</v>
      </c>
      <c r="I158" s="14" t="s">
        <v>8</v>
      </c>
      <c r="J158" s="14" t="s">
        <v>8</v>
      </c>
      <c r="K158" s="52" t="s">
        <v>8</v>
      </c>
      <c r="L158" s="52" t="s">
        <v>8</v>
      </c>
      <c r="M158" s="52" t="s">
        <v>8</v>
      </c>
      <c r="N158" s="52" t="s">
        <v>8</v>
      </c>
      <c r="O158" s="52" t="s">
        <v>8</v>
      </c>
      <c r="P158" s="52">
        <v>375.1</v>
      </c>
      <c r="Q158" s="52">
        <v>155.19999999999999</v>
      </c>
      <c r="R158" s="52">
        <v>138.69999999999999</v>
      </c>
      <c r="S158" s="52">
        <v>758.8</v>
      </c>
      <c r="T158" s="52">
        <v>2.2000000000000002</v>
      </c>
      <c r="U158" s="15">
        <v>3663.6</v>
      </c>
      <c r="V158" s="15">
        <v>189.2</v>
      </c>
      <c r="W158" s="15">
        <v>24.4</v>
      </c>
      <c r="X158" s="15">
        <v>211.2</v>
      </c>
      <c r="Y158" s="15">
        <v>48.4</v>
      </c>
      <c r="Z158" s="15">
        <v>1.9</v>
      </c>
      <c r="AA158" s="15">
        <v>4801.3</v>
      </c>
      <c r="AB158" s="15" t="s">
        <v>8</v>
      </c>
      <c r="AC158" s="16" t="s">
        <v>8</v>
      </c>
      <c r="AD158" s="16" t="s">
        <v>8</v>
      </c>
      <c r="AE158" s="16" t="s">
        <v>8</v>
      </c>
      <c r="AF158" s="15" t="s">
        <v>8</v>
      </c>
      <c r="AG158" s="174">
        <v>3072.8</v>
      </c>
      <c r="AH158" s="15" t="s">
        <v>8</v>
      </c>
    </row>
    <row r="159" spans="1:34" ht="22.5" x14ac:dyDescent="0.2">
      <c r="A159" s="18" t="s">
        <v>165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15"/>
      <c r="AG159" s="149"/>
      <c r="AH159" s="15"/>
    </row>
    <row r="160" spans="1:34" ht="22.5" x14ac:dyDescent="0.2">
      <c r="A160" s="113" t="s">
        <v>166</v>
      </c>
      <c r="B160" s="33" t="s">
        <v>8</v>
      </c>
      <c r="C160" s="33" t="s">
        <v>8</v>
      </c>
      <c r="D160" s="33" t="s">
        <v>8</v>
      </c>
      <c r="E160" s="33" t="s">
        <v>8</v>
      </c>
      <c r="F160" s="33" t="s">
        <v>8</v>
      </c>
      <c r="G160" s="33" t="s">
        <v>8</v>
      </c>
      <c r="H160" s="33" t="s">
        <v>8</v>
      </c>
      <c r="I160" s="33" t="s">
        <v>8</v>
      </c>
      <c r="J160" s="33" t="s">
        <v>8</v>
      </c>
      <c r="K160" s="92" t="s">
        <v>8</v>
      </c>
      <c r="L160" s="92" t="s">
        <v>8</v>
      </c>
      <c r="M160" s="92" t="s">
        <v>8</v>
      </c>
      <c r="N160" s="92" t="s">
        <v>8</v>
      </c>
      <c r="O160" s="92" t="s">
        <v>8</v>
      </c>
      <c r="P160" s="92" t="s">
        <v>8</v>
      </c>
      <c r="Q160" s="92" t="s">
        <v>8</v>
      </c>
      <c r="R160" s="92" t="s">
        <v>8</v>
      </c>
      <c r="S160" s="92" t="s">
        <v>8</v>
      </c>
      <c r="T160" s="92" t="s">
        <v>8</v>
      </c>
      <c r="U160" s="68" t="s">
        <v>8</v>
      </c>
      <c r="V160" s="68" t="s">
        <v>8</v>
      </c>
      <c r="W160" s="68" t="s">
        <v>8</v>
      </c>
      <c r="X160" s="68" t="s">
        <v>8</v>
      </c>
      <c r="Y160" s="68" t="s">
        <v>8</v>
      </c>
      <c r="Z160" s="68" t="s">
        <v>8</v>
      </c>
      <c r="AA160" s="68">
        <v>600</v>
      </c>
      <c r="AB160" s="68" t="s">
        <v>8</v>
      </c>
      <c r="AC160" s="72" t="s">
        <v>8</v>
      </c>
      <c r="AD160" s="72" t="s">
        <v>8</v>
      </c>
      <c r="AE160" s="72" t="s">
        <v>8</v>
      </c>
      <c r="AF160" s="15" t="s">
        <v>8</v>
      </c>
      <c r="AG160" s="149" t="s">
        <v>8</v>
      </c>
      <c r="AH160" s="15" t="s">
        <v>8</v>
      </c>
    </row>
    <row r="161" spans="1:34" ht="22.5" x14ac:dyDescent="0.2">
      <c r="A161" s="113" t="s">
        <v>167</v>
      </c>
      <c r="B161" s="33" t="s">
        <v>8</v>
      </c>
      <c r="C161" s="33" t="s">
        <v>8</v>
      </c>
      <c r="D161" s="33" t="s">
        <v>8</v>
      </c>
      <c r="E161" s="33" t="s">
        <v>8</v>
      </c>
      <c r="F161" s="33" t="s">
        <v>8</v>
      </c>
      <c r="G161" s="33" t="s">
        <v>8</v>
      </c>
      <c r="H161" s="33" t="s">
        <v>8</v>
      </c>
      <c r="I161" s="33" t="s">
        <v>8</v>
      </c>
      <c r="J161" s="33" t="s">
        <v>8</v>
      </c>
      <c r="K161" s="92" t="s">
        <v>8</v>
      </c>
      <c r="L161" s="92" t="s">
        <v>8</v>
      </c>
      <c r="M161" s="92" t="s">
        <v>8</v>
      </c>
      <c r="N161" s="92" t="s">
        <v>8</v>
      </c>
      <c r="O161" s="92" t="s">
        <v>8</v>
      </c>
      <c r="P161" s="92" t="s">
        <v>8</v>
      </c>
      <c r="Q161" s="92" t="s">
        <v>8</v>
      </c>
      <c r="R161" s="92" t="s">
        <v>8</v>
      </c>
      <c r="S161" s="92" t="s">
        <v>8</v>
      </c>
      <c r="T161" s="92" t="s">
        <v>8</v>
      </c>
      <c r="U161" s="68" t="s">
        <v>8</v>
      </c>
      <c r="V161" s="68" t="s">
        <v>8</v>
      </c>
      <c r="W161" s="68">
        <v>100</v>
      </c>
      <c r="X161" s="68" t="s">
        <v>8</v>
      </c>
      <c r="Y161" s="68" t="s">
        <v>8</v>
      </c>
      <c r="Z161" s="68" t="s">
        <v>8</v>
      </c>
      <c r="AA161" s="68" t="s">
        <v>8</v>
      </c>
      <c r="AB161" s="68" t="s">
        <v>8</v>
      </c>
      <c r="AC161" s="72" t="s">
        <v>8</v>
      </c>
      <c r="AD161" s="72" t="s">
        <v>8</v>
      </c>
      <c r="AE161" s="72" t="s">
        <v>8</v>
      </c>
      <c r="AF161" s="15" t="s">
        <v>8</v>
      </c>
      <c r="AG161" s="149" t="s">
        <v>8</v>
      </c>
      <c r="AH161" s="15" t="s">
        <v>8</v>
      </c>
    </row>
    <row r="162" spans="1:34" x14ac:dyDescent="0.2">
      <c r="A162" s="18" t="s">
        <v>168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5"/>
      <c r="AG162" s="17"/>
      <c r="AH162" s="16"/>
    </row>
    <row r="163" spans="1:34" x14ac:dyDescent="0.2">
      <c r="A163" s="175" t="s">
        <v>46</v>
      </c>
      <c r="B163" s="14" t="s">
        <v>8</v>
      </c>
      <c r="C163" s="14" t="s">
        <v>8</v>
      </c>
      <c r="D163" s="14" t="s">
        <v>8</v>
      </c>
      <c r="E163" s="14" t="s">
        <v>8</v>
      </c>
      <c r="F163" s="14" t="s">
        <v>8</v>
      </c>
      <c r="G163" s="14" t="s">
        <v>8</v>
      </c>
      <c r="H163" s="14" t="s">
        <v>8</v>
      </c>
      <c r="I163" s="14" t="s">
        <v>8</v>
      </c>
      <c r="J163" s="110">
        <v>108.3</v>
      </c>
      <c r="K163" s="110">
        <v>252</v>
      </c>
      <c r="L163" s="110">
        <v>345.5</v>
      </c>
      <c r="M163" s="110">
        <v>234</v>
      </c>
      <c r="N163" s="110">
        <v>501</v>
      </c>
      <c r="O163" s="110">
        <v>481.2</v>
      </c>
      <c r="P163" s="15">
        <v>10.3</v>
      </c>
      <c r="Q163" s="15">
        <v>5.2</v>
      </c>
      <c r="R163" s="15">
        <v>5.6</v>
      </c>
      <c r="S163" s="15" t="s">
        <v>8</v>
      </c>
      <c r="T163" s="15" t="s">
        <v>8</v>
      </c>
      <c r="U163" s="15" t="s">
        <v>8</v>
      </c>
      <c r="V163" s="15" t="s">
        <v>8</v>
      </c>
      <c r="W163" s="15" t="s">
        <v>8</v>
      </c>
      <c r="X163" s="15" t="s">
        <v>8</v>
      </c>
      <c r="Y163" s="15" t="s">
        <v>8</v>
      </c>
      <c r="Z163" s="15" t="s">
        <v>8</v>
      </c>
      <c r="AA163" s="15" t="s">
        <v>8</v>
      </c>
      <c r="AB163" s="15" t="s">
        <v>8</v>
      </c>
      <c r="AC163" s="15" t="s">
        <v>8</v>
      </c>
      <c r="AD163" s="15" t="s">
        <v>8</v>
      </c>
      <c r="AE163" s="15" t="s">
        <v>8</v>
      </c>
      <c r="AF163" s="15" t="s">
        <v>8</v>
      </c>
      <c r="AG163" s="17" t="s">
        <v>8</v>
      </c>
      <c r="AH163" s="16" t="s">
        <v>8</v>
      </c>
    </row>
    <row r="164" spans="1:34" x14ac:dyDescent="0.2">
      <c r="A164" s="176" t="s">
        <v>5</v>
      </c>
      <c r="B164" s="14" t="s">
        <v>8</v>
      </c>
      <c r="C164" s="14" t="s">
        <v>8</v>
      </c>
      <c r="D164" s="14" t="s">
        <v>8</v>
      </c>
      <c r="E164" s="14" t="s">
        <v>8</v>
      </c>
      <c r="F164" s="14" t="s">
        <v>8</v>
      </c>
      <c r="G164" s="14" t="s">
        <v>8</v>
      </c>
      <c r="H164" s="14" t="s">
        <v>8</v>
      </c>
      <c r="I164" s="14" t="s">
        <v>8</v>
      </c>
      <c r="J164" s="14" t="s">
        <v>8</v>
      </c>
      <c r="K164" s="14">
        <f t="shared" ref="K164:R164" si="2">K163/J163*100</f>
        <v>232.68698060941827</v>
      </c>
      <c r="L164" s="14">
        <f t="shared" si="2"/>
        <v>137.10317460317461</v>
      </c>
      <c r="M164" s="14">
        <f t="shared" si="2"/>
        <v>67.727930535455855</v>
      </c>
      <c r="N164" s="14">
        <f t="shared" si="2"/>
        <v>214.10256410256409</v>
      </c>
      <c r="O164" s="14">
        <f t="shared" si="2"/>
        <v>96.047904191616766</v>
      </c>
      <c r="P164" s="14">
        <f t="shared" si="2"/>
        <v>2.1404821280133</v>
      </c>
      <c r="Q164" s="14">
        <f t="shared" si="2"/>
        <v>50.485436893203882</v>
      </c>
      <c r="R164" s="14">
        <f t="shared" si="2"/>
        <v>107.69230769230769</v>
      </c>
      <c r="S164" s="15" t="s">
        <v>8</v>
      </c>
      <c r="T164" s="15" t="s">
        <v>8</v>
      </c>
      <c r="U164" s="15" t="s">
        <v>8</v>
      </c>
      <c r="V164" s="15" t="s">
        <v>8</v>
      </c>
      <c r="W164" s="15" t="s">
        <v>8</v>
      </c>
      <c r="X164" s="15" t="s">
        <v>8</v>
      </c>
      <c r="Y164" s="15" t="s">
        <v>8</v>
      </c>
      <c r="Z164" s="15" t="s">
        <v>8</v>
      </c>
      <c r="AA164" s="15" t="s">
        <v>8</v>
      </c>
      <c r="AB164" s="15" t="s">
        <v>8</v>
      </c>
      <c r="AC164" s="15" t="s">
        <v>8</v>
      </c>
      <c r="AD164" s="15" t="s">
        <v>8</v>
      </c>
      <c r="AE164" s="15" t="s">
        <v>8</v>
      </c>
      <c r="AF164" s="15" t="s">
        <v>8</v>
      </c>
      <c r="AG164" s="17" t="s">
        <v>8</v>
      </c>
      <c r="AH164" s="16" t="s">
        <v>8</v>
      </c>
    </row>
    <row r="165" spans="1:34" x14ac:dyDescent="0.2">
      <c r="A165" s="18" t="s">
        <v>169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6"/>
      <c r="V165" s="16"/>
      <c r="W165" s="16"/>
      <c r="X165" s="16"/>
      <c r="Y165" s="16"/>
      <c r="Z165" s="16"/>
      <c r="AA165" s="16"/>
      <c r="AB165" s="16"/>
      <c r="AC165" s="16"/>
      <c r="AD165" s="15"/>
      <c r="AE165" s="15"/>
      <c r="AF165" s="15"/>
      <c r="AG165" s="17"/>
      <c r="AH165" s="16"/>
    </row>
    <row r="166" spans="1:34" x14ac:dyDescent="0.2">
      <c r="A166" s="175" t="s">
        <v>170</v>
      </c>
      <c r="B166" s="14" t="s">
        <v>8</v>
      </c>
      <c r="C166" s="14" t="s">
        <v>8</v>
      </c>
      <c r="D166" s="14" t="s">
        <v>8</v>
      </c>
      <c r="E166" s="14" t="s">
        <v>8</v>
      </c>
      <c r="F166" s="14" t="s">
        <v>8</v>
      </c>
      <c r="G166" s="14" t="s">
        <v>8</v>
      </c>
      <c r="H166" s="14" t="s">
        <v>8</v>
      </c>
      <c r="I166" s="14" t="s">
        <v>8</v>
      </c>
      <c r="J166" s="110">
        <v>210.6</v>
      </c>
      <c r="K166" s="110">
        <v>2056.6</v>
      </c>
      <c r="L166" s="110">
        <v>3197.5</v>
      </c>
      <c r="M166" s="110">
        <v>4164</v>
      </c>
      <c r="N166" s="110">
        <v>6832</v>
      </c>
      <c r="O166" s="110">
        <v>7197.2</v>
      </c>
      <c r="P166" s="15">
        <v>78.099999999999994</v>
      </c>
      <c r="Q166" s="15">
        <v>42.3</v>
      </c>
      <c r="R166" s="15">
        <v>44.1</v>
      </c>
      <c r="S166" s="15" t="s">
        <v>8</v>
      </c>
      <c r="T166" s="15" t="s">
        <v>8</v>
      </c>
      <c r="U166" s="15" t="s">
        <v>8</v>
      </c>
      <c r="V166" s="15" t="s">
        <v>8</v>
      </c>
      <c r="W166" s="15" t="s">
        <v>8</v>
      </c>
      <c r="X166" s="15" t="s">
        <v>8</v>
      </c>
      <c r="Y166" s="15" t="s">
        <v>8</v>
      </c>
      <c r="Z166" s="15" t="s">
        <v>8</v>
      </c>
      <c r="AA166" s="15" t="s">
        <v>8</v>
      </c>
      <c r="AB166" s="15" t="s">
        <v>8</v>
      </c>
      <c r="AC166" s="15" t="s">
        <v>8</v>
      </c>
      <c r="AD166" s="15" t="s">
        <v>8</v>
      </c>
      <c r="AE166" s="15" t="s">
        <v>8</v>
      </c>
      <c r="AF166" s="15" t="s">
        <v>8</v>
      </c>
      <c r="AG166" s="17" t="s">
        <v>8</v>
      </c>
      <c r="AH166" s="16" t="s">
        <v>8</v>
      </c>
    </row>
    <row r="167" spans="1:34" x14ac:dyDescent="0.2">
      <c r="A167" s="177" t="s">
        <v>5</v>
      </c>
      <c r="B167" s="14" t="s">
        <v>8</v>
      </c>
      <c r="C167" s="14" t="s">
        <v>8</v>
      </c>
      <c r="D167" s="14" t="s">
        <v>8</v>
      </c>
      <c r="E167" s="14" t="s">
        <v>8</v>
      </c>
      <c r="F167" s="14" t="s">
        <v>8</v>
      </c>
      <c r="G167" s="14" t="s">
        <v>8</v>
      </c>
      <c r="H167" s="14" t="s">
        <v>8</v>
      </c>
      <c r="I167" s="14" t="s">
        <v>8</v>
      </c>
      <c r="J167" s="14" t="s">
        <v>8</v>
      </c>
      <c r="K167" s="14">
        <f t="shared" ref="K167:R167" si="3">K166/J166*100</f>
        <v>976.54320987654319</v>
      </c>
      <c r="L167" s="14">
        <f t="shared" si="3"/>
        <v>155.47505591753381</v>
      </c>
      <c r="M167" s="14">
        <f t="shared" si="3"/>
        <v>130.22673964034402</v>
      </c>
      <c r="N167" s="14">
        <f t="shared" si="3"/>
        <v>164.07300672430355</v>
      </c>
      <c r="O167" s="14">
        <f t="shared" si="3"/>
        <v>105.34543325526933</v>
      </c>
      <c r="P167" s="14">
        <f t="shared" si="3"/>
        <v>1.085144222753293</v>
      </c>
      <c r="Q167" s="14">
        <f t="shared" si="3"/>
        <v>54.161331626120358</v>
      </c>
      <c r="R167" s="14">
        <f t="shared" si="3"/>
        <v>104.25531914893618</v>
      </c>
      <c r="S167" s="15" t="s">
        <v>8</v>
      </c>
      <c r="T167" s="15" t="s">
        <v>8</v>
      </c>
      <c r="U167" s="15" t="s">
        <v>8</v>
      </c>
      <c r="V167" s="15" t="s">
        <v>8</v>
      </c>
      <c r="W167" s="15" t="s">
        <v>8</v>
      </c>
      <c r="X167" s="15" t="s">
        <v>8</v>
      </c>
      <c r="Y167" s="15" t="s">
        <v>8</v>
      </c>
      <c r="Z167" s="15" t="s">
        <v>8</v>
      </c>
      <c r="AA167" s="15" t="s">
        <v>8</v>
      </c>
      <c r="AB167" s="15" t="s">
        <v>8</v>
      </c>
      <c r="AC167" s="15" t="s">
        <v>8</v>
      </c>
      <c r="AD167" s="15" t="s">
        <v>8</v>
      </c>
      <c r="AE167" s="15" t="s">
        <v>8</v>
      </c>
      <c r="AF167" s="15" t="s">
        <v>8</v>
      </c>
      <c r="AG167" s="17" t="s">
        <v>8</v>
      </c>
      <c r="AH167" s="16" t="s">
        <v>8</v>
      </c>
    </row>
    <row r="168" spans="1:34" x14ac:dyDescent="0.2">
      <c r="A168" s="18" t="s">
        <v>171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6"/>
      <c r="V168" s="16"/>
      <c r="W168" s="16"/>
      <c r="X168" s="16"/>
      <c r="Y168" s="16"/>
      <c r="Z168" s="16"/>
      <c r="AA168" s="16"/>
      <c r="AB168" s="16"/>
      <c r="AC168" s="16"/>
      <c r="AD168" s="15"/>
      <c r="AE168" s="15"/>
      <c r="AF168" s="15"/>
      <c r="AG168" s="17"/>
      <c r="AH168" s="12"/>
    </row>
    <row r="169" spans="1:34" x14ac:dyDescent="0.2">
      <c r="A169" s="175" t="s">
        <v>172</v>
      </c>
      <c r="B169" s="14" t="s">
        <v>8</v>
      </c>
      <c r="C169" s="14" t="s">
        <v>8</v>
      </c>
      <c r="D169" s="14" t="s">
        <v>8</v>
      </c>
      <c r="E169" s="110">
        <v>2.6</v>
      </c>
      <c r="F169" s="110" t="s">
        <v>8</v>
      </c>
      <c r="G169" s="110" t="s">
        <v>8</v>
      </c>
      <c r="H169" s="110">
        <v>1.3</v>
      </c>
      <c r="I169" s="110">
        <v>8</v>
      </c>
      <c r="J169" s="110">
        <v>3272.2</v>
      </c>
      <c r="K169" s="110">
        <v>304</v>
      </c>
      <c r="L169" s="110">
        <v>30.3</v>
      </c>
      <c r="M169" s="110">
        <v>69.7</v>
      </c>
      <c r="N169" s="110">
        <v>482.4</v>
      </c>
      <c r="O169" s="110">
        <v>383.7</v>
      </c>
      <c r="P169" s="15">
        <v>22.2</v>
      </c>
      <c r="Q169" s="15">
        <v>28.6</v>
      </c>
      <c r="R169" s="15">
        <v>27.5</v>
      </c>
      <c r="S169" s="15">
        <v>26.3</v>
      </c>
      <c r="T169" s="15">
        <v>96.7</v>
      </c>
      <c r="U169" s="15">
        <v>126.6</v>
      </c>
      <c r="V169" s="15">
        <v>260.7</v>
      </c>
      <c r="W169" s="15">
        <v>117.1</v>
      </c>
      <c r="X169" s="15">
        <v>59.6</v>
      </c>
      <c r="Y169" s="15">
        <v>71.099999999999994</v>
      </c>
      <c r="Z169" s="15">
        <v>302.2</v>
      </c>
      <c r="AA169" s="15">
        <v>152.19999999999999</v>
      </c>
      <c r="AB169" s="15" t="s">
        <v>8</v>
      </c>
      <c r="AC169" s="15" t="s">
        <v>8</v>
      </c>
      <c r="AD169" s="15" t="s">
        <v>8</v>
      </c>
      <c r="AE169" s="15" t="s">
        <v>8</v>
      </c>
      <c r="AF169" s="15" t="s">
        <v>8</v>
      </c>
      <c r="AG169" s="17" t="s">
        <v>8</v>
      </c>
      <c r="AH169" s="16" t="s">
        <v>8</v>
      </c>
    </row>
    <row r="170" spans="1:34" x14ac:dyDescent="0.2">
      <c r="A170" s="178" t="s">
        <v>5</v>
      </c>
      <c r="B170" s="14" t="s">
        <v>8</v>
      </c>
      <c r="C170" s="14" t="s">
        <v>8</v>
      </c>
      <c r="D170" s="14" t="s">
        <v>8</v>
      </c>
      <c r="E170" s="14" t="s">
        <v>8</v>
      </c>
      <c r="F170" s="14" t="s">
        <v>8</v>
      </c>
      <c r="G170" s="14" t="s">
        <v>8</v>
      </c>
      <c r="H170" s="14" t="s">
        <v>8</v>
      </c>
      <c r="I170" s="14">
        <f t="shared" ref="I170:T170" si="4">I169/H169*100</f>
        <v>615.38461538461536</v>
      </c>
      <c r="J170" s="14">
        <f t="shared" si="4"/>
        <v>40902.5</v>
      </c>
      <c r="K170" s="14">
        <f t="shared" si="4"/>
        <v>9.2903856732473571</v>
      </c>
      <c r="L170" s="14">
        <f t="shared" si="4"/>
        <v>9.9671052631578956</v>
      </c>
      <c r="M170" s="14">
        <f t="shared" si="4"/>
        <v>230.03300330033002</v>
      </c>
      <c r="N170" s="14">
        <f t="shared" si="4"/>
        <v>692.10903873744621</v>
      </c>
      <c r="O170" s="14">
        <f t="shared" si="4"/>
        <v>79.539800995024876</v>
      </c>
      <c r="P170" s="14">
        <f t="shared" si="4"/>
        <v>5.7857701329163413</v>
      </c>
      <c r="Q170" s="14">
        <f t="shared" si="4"/>
        <v>128.82882882882885</v>
      </c>
      <c r="R170" s="15">
        <f t="shared" si="4"/>
        <v>96.153846153846146</v>
      </c>
      <c r="S170" s="15">
        <f t="shared" si="4"/>
        <v>95.63636363636364</v>
      </c>
      <c r="T170" s="15">
        <f t="shared" si="4"/>
        <v>367.680608365019</v>
      </c>
      <c r="U170" s="16">
        <v>130.9</v>
      </c>
      <c r="V170" s="15">
        <f t="shared" ref="V170:AA170" si="5">V169/U169*100</f>
        <v>205.92417061611377</v>
      </c>
      <c r="W170" s="15">
        <f t="shared" si="5"/>
        <v>44.917529727656309</v>
      </c>
      <c r="X170" s="15">
        <f t="shared" si="5"/>
        <v>50.89666951323656</v>
      </c>
      <c r="Y170" s="15">
        <f t="shared" si="5"/>
        <v>119.2953020134228</v>
      </c>
      <c r="Z170" s="15">
        <f t="shared" si="5"/>
        <v>425.03516174402256</v>
      </c>
      <c r="AA170" s="52">
        <f t="shared" si="5"/>
        <v>50.363997352746523</v>
      </c>
      <c r="AB170" s="48" t="s">
        <v>8</v>
      </c>
      <c r="AC170" s="48" t="s">
        <v>8</v>
      </c>
      <c r="AD170" s="26" t="s">
        <v>8</v>
      </c>
      <c r="AE170" s="26" t="s">
        <v>8</v>
      </c>
      <c r="AF170" s="133" t="s">
        <v>8</v>
      </c>
      <c r="AG170" s="17" t="s">
        <v>8</v>
      </c>
      <c r="AH170" s="16" t="s">
        <v>8</v>
      </c>
    </row>
    <row r="171" spans="1:34" x14ac:dyDescent="0.2">
      <c r="A171" s="18" t="s">
        <v>173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6"/>
      <c r="V171" s="16"/>
      <c r="W171" s="16"/>
      <c r="X171" s="16"/>
      <c r="Y171" s="16"/>
      <c r="Z171" s="16"/>
      <c r="AA171" s="16"/>
      <c r="AB171" s="16"/>
      <c r="AC171" s="16"/>
      <c r="AD171" s="15"/>
      <c r="AE171" s="15"/>
      <c r="AF171" s="15"/>
      <c r="AG171" s="17"/>
      <c r="AH171" s="16"/>
    </row>
    <row r="172" spans="1:34" x14ac:dyDescent="0.2">
      <c r="A172" s="179" t="s">
        <v>174</v>
      </c>
      <c r="B172" s="14" t="s">
        <v>8</v>
      </c>
      <c r="C172" s="14" t="s">
        <v>8</v>
      </c>
      <c r="D172" s="14" t="s">
        <v>8</v>
      </c>
      <c r="E172" s="110">
        <v>135.69999999999999</v>
      </c>
      <c r="F172" s="110" t="s">
        <v>8</v>
      </c>
      <c r="G172" s="110" t="s">
        <v>8</v>
      </c>
      <c r="H172" s="110">
        <v>1180.0999999999999</v>
      </c>
      <c r="I172" s="110">
        <v>795</v>
      </c>
      <c r="J172" s="110">
        <v>30787.200000000001</v>
      </c>
      <c r="K172" s="110">
        <v>4376.8</v>
      </c>
      <c r="L172" s="110">
        <v>898.6</v>
      </c>
      <c r="M172" s="110">
        <v>483.7</v>
      </c>
      <c r="N172" s="110">
        <v>6862.4</v>
      </c>
      <c r="O172" s="110">
        <v>7790.4</v>
      </c>
      <c r="P172" s="15">
        <v>252.5</v>
      </c>
      <c r="Q172" s="15">
        <v>1682.8</v>
      </c>
      <c r="R172" s="15">
        <v>2381.1999999999998</v>
      </c>
      <c r="S172" s="15">
        <v>3128</v>
      </c>
      <c r="T172" s="15">
        <v>7902.7</v>
      </c>
      <c r="U172" s="15">
        <v>10011.700000000001</v>
      </c>
      <c r="V172" s="15">
        <v>7559</v>
      </c>
      <c r="W172" s="15">
        <v>4796</v>
      </c>
      <c r="X172" s="15">
        <v>7546.4</v>
      </c>
      <c r="Y172" s="15">
        <v>9231.1</v>
      </c>
      <c r="Z172" s="15">
        <v>19413.2</v>
      </c>
      <c r="AA172" s="15">
        <v>13142.7</v>
      </c>
      <c r="AB172" s="15" t="s">
        <v>8</v>
      </c>
      <c r="AC172" s="15" t="s">
        <v>8</v>
      </c>
      <c r="AD172" s="15" t="s">
        <v>8</v>
      </c>
      <c r="AE172" s="15" t="s">
        <v>8</v>
      </c>
      <c r="AF172" s="15" t="s">
        <v>8</v>
      </c>
      <c r="AG172" s="17" t="s">
        <v>8</v>
      </c>
      <c r="AH172" s="16" t="s">
        <v>8</v>
      </c>
    </row>
    <row r="173" spans="1:34" x14ac:dyDescent="0.2">
      <c r="A173" s="39" t="s">
        <v>175</v>
      </c>
      <c r="B173" s="14" t="s">
        <v>8</v>
      </c>
      <c r="C173" s="14" t="s">
        <v>8</v>
      </c>
      <c r="D173" s="14" t="s">
        <v>8</v>
      </c>
      <c r="E173" s="14" t="s">
        <v>8</v>
      </c>
      <c r="F173" s="14" t="s">
        <v>8</v>
      </c>
      <c r="G173" s="14" t="s">
        <v>8</v>
      </c>
      <c r="H173" s="14" t="s">
        <v>8</v>
      </c>
      <c r="I173" s="14">
        <f t="shared" ref="I173:T173" si="6">I172/H172*100</f>
        <v>67.367172273536141</v>
      </c>
      <c r="J173" s="14">
        <f t="shared" si="6"/>
        <v>3872.6037735849054</v>
      </c>
      <c r="K173" s="14">
        <f t="shared" si="6"/>
        <v>14.216297682153623</v>
      </c>
      <c r="L173" s="14">
        <f t="shared" si="6"/>
        <v>20.530981539023944</v>
      </c>
      <c r="M173" s="14">
        <f t="shared" si="6"/>
        <v>53.828177164478078</v>
      </c>
      <c r="N173" s="14">
        <f t="shared" si="6"/>
        <v>1418.730618151747</v>
      </c>
      <c r="O173" s="14">
        <f t="shared" si="6"/>
        <v>113.52296572627651</v>
      </c>
      <c r="P173" s="14">
        <f t="shared" si="6"/>
        <v>3.2411686177859931</v>
      </c>
      <c r="Q173" s="14">
        <f t="shared" si="6"/>
        <v>666.45544554455444</v>
      </c>
      <c r="R173" s="14">
        <f t="shared" si="6"/>
        <v>141.50225814119324</v>
      </c>
      <c r="S173" s="15">
        <f t="shared" si="6"/>
        <v>131.36233831681506</v>
      </c>
      <c r="T173" s="15">
        <f t="shared" si="6"/>
        <v>252.64386189258312</v>
      </c>
      <c r="U173" s="15">
        <v>126.7</v>
      </c>
      <c r="V173" s="15">
        <f t="shared" ref="V173:AA173" si="7">V172/U172*100</f>
        <v>75.501663054226555</v>
      </c>
      <c r="W173" s="15">
        <f t="shared" si="7"/>
        <v>63.447545971689379</v>
      </c>
      <c r="X173" s="15">
        <f t="shared" si="7"/>
        <v>157.34778982485403</v>
      </c>
      <c r="Y173" s="15">
        <f t="shared" si="7"/>
        <v>122.32455210431465</v>
      </c>
      <c r="Z173" s="15">
        <f t="shared" si="7"/>
        <v>210.30213084031155</v>
      </c>
      <c r="AA173" s="52">
        <f t="shared" si="7"/>
        <v>67.69981249871222</v>
      </c>
      <c r="AB173" s="15"/>
      <c r="AC173" s="15"/>
      <c r="AD173" s="15"/>
      <c r="AE173" s="15" t="s">
        <v>8</v>
      </c>
      <c r="AF173" s="15" t="s">
        <v>8</v>
      </c>
      <c r="AG173" s="17" t="s">
        <v>8</v>
      </c>
      <c r="AH173" s="16" t="s">
        <v>8</v>
      </c>
    </row>
    <row r="174" spans="1:34" s="182" customFormat="1" ht="22.5" x14ac:dyDescent="0.2">
      <c r="A174" s="180" t="s">
        <v>176</v>
      </c>
      <c r="B174" s="120" t="s">
        <v>8</v>
      </c>
      <c r="C174" s="120" t="s">
        <v>8</v>
      </c>
      <c r="D174" s="120" t="s">
        <v>8</v>
      </c>
      <c r="E174" s="120" t="s">
        <v>8</v>
      </c>
      <c r="F174" s="120" t="s">
        <v>8</v>
      </c>
      <c r="G174" s="120" t="s">
        <v>8</v>
      </c>
      <c r="H174" s="120" t="s">
        <v>8</v>
      </c>
      <c r="I174" s="120" t="s">
        <v>8</v>
      </c>
      <c r="J174" s="120" t="s">
        <v>8</v>
      </c>
      <c r="K174" s="120" t="s">
        <v>8</v>
      </c>
      <c r="L174" s="120" t="s">
        <v>8</v>
      </c>
      <c r="M174" s="120" t="s">
        <v>8</v>
      </c>
      <c r="N174" s="120" t="s">
        <v>8</v>
      </c>
      <c r="O174" s="120" t="s">
        <v>8</v>
      </c>
      <c r="P174" s="120" t="s">
        <v>8</v>
      </c>
      <c r="Q174" s="120" t="s">
        <v>8</v>
      </c>
      <c r="R174" s="120" t="s">
        <v>8</v>
      </c>
      <c r="S174" s="120" t="s">
        <v>8</v>
      </c>
      <c r="T174" s="120" t="s">
        <v>8</v>
      </c>
      <c r="U174" s="118">
        <v>519</v>
      </c>
      <c r="V174" s="118">
        <v>591</v>
      </c>
      <c r="W174" s="118">
        <v>619</v>
      </c>
      <c r="X174" s="128">
        <v>714</v>
      </c>
      <c r="Y174" s="118">
        <v>849</v>
      </c>
      <c r="Z174" s="118">
        <v>776</v>
      </c>
      <c r="AA174" s="118">
        <v>696</v>
      </c>
      <c r="AB174" s="128">
        <v>605</v>
      </c>
      <c r="AC174" s="128">
        <v>600</v>
      </c>
      <c r="AD174" s="130">
        <v>459</v>
      </c>
      <c r="AE174" s="130">
        <v>423</v>
      </c>
      <c r="AF174" s="130">
        <v>472</v>
      </c>
      <c r="AG174" s="181">
        <v>603</v>
      </c>
      <c r="AH174" s="123">
        <v>595</v>
      </c>
    </row>
    <row r="175" spans="1:34" s="182" customFormat="1" x14ac:dyDescent="0.2">
      <c r="A175" s="116" t="s">
        <v>177</v>
      </c>
      <c r="B175" s="120" t="s">
        <v>8</v>
      </c>
      <c r="C175" s="120" t="s">
        <v>8</v>
      </c>
      <c r="D175" s="120" t="s">
        <v>8</v>
      </c>
      <c r="E175" s="120" t="s">
        <v>8</v>
      </c>
      <c r="F175" s="120" t="s">
        <v>8</v>
      </c>
      <c r="G175" s="120" t="s">
        <v>8</v>
      </c>
      <c r="H175" s="120" t="s">
        <v>8</v>
      </c>
      <c r="I175" s="120" t="s">
        <v>8</v>
      </c>
      <c r="J175" s="120" t="s">
        <v>8</v>
      </c>
      <c r="K175" s="120" t="s">
        <v>8</v>
      </c>
      <c r="L175" s="120" t="s">
        <v>8</v>
      </c>
      <c r="M175" s="120" t="s">
        <v>8</v>
      </c>
      <c r="N175" s="120" t="s">
        <v>8</v>
      </c>
      <c r="O175" s="120" t="s">
        <v>8</v>
      </c>
      <c r="P175" s="120" t="s">
        <v>8</v>
      </c>
      <c r="Q175" s="120" t="s">
        <v>8</v>
      </c>
      <c r="R175" s="120" t="s">
        <v>8</v>
      </c>
      <c r="S175" s="120" t="s">
        <v>8</v>
      </c>
      <c r="T175" s="120" t="s">
        <v>8</v>
      </c>
      <c r="U175" s="118">
        <v>435</v>
      </c>
      <c r="V175" s="118">
        <v>450</v>
      </c>
      <c r="W175" s="118">
        <v>423</v>
      </c>
      <c r="X175" s="128">
        <v>520</v>
      </c>
      <c r="Y175" s="118">
        <v>680</v>
      </c>
      <c r="Z175" s="118">
        <v>681</v>
      </c>
      <c r="AA175" s="118">
        <v>652</v>
      </c>
      <c r="AB175" s="128">
        <v>468</v>
      </c>
      <c r="AC175" s="128">
        <v>486</v>
      </c>
      <c r="AD175" s="130">
        <v>406</v>
      </c>
      <c r="AE175" s="130">
        <v>372</v>
      </c>
      <c r="AF175" s="130">
        <v>408</v>
      </c>
      <c r="AG175" s="181">
        <v>554</v>
      </c>
      <c r="AH175" s="123">
        <v>552</v>
      </c>
    </row>
    <row r="176" spans="1:34" s="27" customFormat="1" ht="22.5" x14ac:dyDescent="0.2">
      <c r="A176" s="28" t="s">
        <v>178</v>
      </c>
      <c r="B176" s="16" t="s">
        <v>8</v>
      </c>
      <c r="C176" s="16" t="s">
        <v>8</v>
      </c>
      <c r="D176" s="16" t="s">
        <v>8</v>
      </c>
      <c r="E176" s="16" t="s">
        <v>8</v>
      </c>
      <c r="F176" s="16" t="s">
        <v>8</v>
      </c>
      <c r="G176" s="16" t="s">
        <v>8</v>
      </c>
      <c r="H176" s="16" t="s">
        <v>8</v>
      </c>
      <c r="I176" s="16" t="s">
        <v>8</v>
      </c>
      <c r="J176" s="16" t="s">
        <v>8</v>
      </c>
      <c r="K176" s="16" t="s">
        <v>8</v>
      </c>
      <c r="L176" s="16" t="s">
        <v>8</v>
      </c>
      <c r="M176" s="16" t="s">
        <v>8</v>
      </c>
      <c r="N176" s="16" t="s">
        <v>8</v>
      </c>
      <c r="O176" s="16" t="s">
        <v>8</v>
      </c>
      <c r="P176" s="16" t="s">
        <v>8</v>
      </c>
      <c r="Q176" s="16" t="s">
        <v>8</v>
      </c>
      <c r="R176" s="16" t="s">
        <v>8</v>
      </c>
      <c r="S176" s="16" t="s">
        <v>8</v>
      </c>
      <c r="T176" s="16" t="s">
        <v>8</v>
      </c>
      <c r="U176" s="26">
        <v>1398</v>
      </c>
      <c r="V176" s="26">
        <v>1343</v>
      </c>
      <c r="W176" s="26">
        <v>1760</v>
      </c>
      <c r="X176" s="26">
        <v>547</v>
      </c>
      <c r="Y176" s="85">
        <v>668</v>
      </c>
      <c r="Z176" s="85">
        <v>490</v>
      </c>
      <c r="AA176" s="85" t="s">
        <v>4</v>
      </c>
      <c r="AB176" s="85">
        <v>1040</v>
      </c>
      <c r="AC176" s="19">
        <v>986</v>
      </c>
      <c r="AD176" s="183">
        <v>834</v>
      </c>
      <c r="AE176" s="183">
        <v>758</v>
      </c>
      <c r="AF176" s="183">
        <v>774</v>
      </c>
      <c r="AG176" s="184">
        <v>968</v>
      </c>
      <c r="AH176" s="26" t="s">
        <v>4</v>
      </c>
    </row>
    <row r="177" spans="1:35" s="27" customFormat="1" ht="22.5" x14ac:dyDescent="0.2">
      <c r="A177" s="28" t="s">
        <v>179</v>
      </c>
      <c r="B177" s="16" t="s">
        <v>8</v>
      </c>
      <c r="C177" s="16" t="s">
        <v>8</v>
      </c>
      <c r="D177" s="16" t="s">
        <v>8</v>
      </c>
      <c r="E177" s="16" t="s">
        <v>8</v>
      </c>
      <c r="F177" s="16" t="s">
        <v>8</v>
      </c>
      <c r="G177" s="16" t="s">
        <v>8</v>
      </c>
      <c r="H177" s="16" t="s">
        <v>8</v>
      </c>
      <c r="I177" s="16" t="s">
        <v>8</v>
      </c>
      <c r="J177" s="16" t="s">
        <v>8</v>
      </c>
      <c r="K177" s="16" t="s">
        <v>8</v>
      </c>
      <c r="L177" s="16" t="s">
        <v>8</v>
      </c>
      <c r="M177" s="16" t="s">
        <v>8</v>
      </c>
      <c r="N177" s="16" t="s">
        <v>8</v>
      </c>
      <c r="O177" s="16" t="s">
        <v>8</v>
      </c>
      <c r="P177" s="16" t="s">
        <v>8</v>
      </c>
      <c r="Q177" s="16" t="s">
        <v>8</v>
      </c>
      <c r="R177" s="16" t="s">
        <v>8</v>
      </c>
      <c r="S177" s="16" t="s">
        <v>8</v>
      </c>
      <c r="T177" s="16" t="s">
        <v>8</v>
      </c>
      <c r="U177" s="26">
        <v>10522.1</v>
      </c>
      <c r="V177" s="26">
        <v>9113.5</v>
      </c>
      <c r="W177" s="26">
        <v>13143.7</v>
      </c>
      <c r="X177" s="26">
        <v>1800.4</v>
      </c>
      <c r="Y177" s="85">
        <v>1481.3</v>
      </c>
      <c r="Z177" s="85">
        <v>801.3</v>
      </c>
      <c r="AA177" s="85" t="s">
        <v>4</v>
      </c>
      <c r="AB177" s="85">
        <v>4484</v>
      </c>
      <c r="AC177" s="19">
        <v>4336</v>
      </c>
      <c r="AD177" s="183">
        <v>3410</v>
      </c>
      <c r="AE177" s="183">
        <v>2510</v>
      </c>
      <c r="AF177" s="183">
        <v>1696</v>
      </c>
      <c r="AG177" s="184">
        <v>1982</v>
      </c>
      <c r="AH177" s="26" t="s">
        <v>4</v>
      </c>
    </row>
    <row r="178" spans="1:35" s="27" customFormat="1" ht="22.5" x14ac:dyDescent="0.2">
      <c r="A178" s="28" t="s">
        <v>180</v>
      </c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6"/>
      <c r="V178" s="26"/>
      <c r="W178" s="26"/>
      <c r="X178" s="26"/>
      <c r="Y178" s="16"/>
      <c r="Z178" s="16"/>
      <c r="AA178" s="16"/>
      <c r="AB178" s="16"/>
      <c r="AC178" s="20"/>
      <c r="AD178" s="16"/>
      <c r="AE178" s="16"/>
      <c r="AF178" s="15"/>
      <c r="AG178" s="17"/>
      <c r="AH178" s="26"/>
    </row>
    <row r="179" spans="1:35" s="27" customFormat="1" x14ac:dyDescent="0.2">
      <c r="A179" s="32" t="s">
        <v>81</v>
      </c>
      <c r="B179" s="16" t="s">
        <v>8</v>
      </c>
      <c r="C179" s="16" t="s">
        <v>8</v>
      </c>
      <c r="D179" s="16" t="s">
        <v>8</v>
      </c>
      <c r="E179" s="16" t="s">
        <v>8</v>
      </c>
      <c r="F179" s="16" t="s">
        <v>8</v>
      </c>
      <c r="G179" s="16" t="s">
        <v>8</v>
      </c>
      <c r="H179" s="16" t="s">
        <v>8</v>
      </c>
      <c r="I179" s="16" t="s">
        <v>8</v>
      </c>
      <c r="J179" s="16" t="s">
        <v>8</v>
      </c>
      <c r="K179" s="16" t="s">
        <v>8</v>
      </c>
      <c r="L179" s="16" t="s">
        <v>8</v>
      </c>
      <c r="M179" s="16" t="s">
        <v>8</v>
      </c>
      <c r="N179" s="16" t="s">
        <v>8</v>
      </c>
      <c r="O179" s="16" t="s">
        <v>8</v>
      </c>
      <c r="P179" s="16" t="s">
        <v>8</v>
      </c>
      <c r="Q179" s="16" t="s">
        <v>8</v>
      </c>
      <c r="R179" s="16" t="s">
        <v>8</v>
      </c>
      <c r="S179" s="16" t="s">
        <v>8</v>
      </c>
      <c r="T179" s="16" t="s">
        <v>8</v>
      </c>
      <c r="U179" s="185">
        <v>11886.512000000001</v>
      </c>
      <c r="V179" s="185">
        <v>14343.704</v>
      </c>
      <c r="W179" s="185">
        <v>27843.404999999999</v>
      </c>
      <c r="X179" s="185">
        <v>29346.861000000001</v>
      </c>
      <c r="Y179" s="185">
        <v>32669.195</v>
      </c>
      <c r="Z179" s="185">
        <v>32917.199999999997</v>
      </c>
      <c r="AA179" s="185">
        <v>33040.5</v>
      </c>
      <c r="AB179" s="185">
        <v>36263.4</v>
      </c>
      <c r="AC179" s="185">
        <v>38432.9</v>
      </c>
      <c r="AD179" s="185">
        <v>49926.1</v>
      </c>
      <c r="AE179" s="185">
        <v>51316.4</v>
      </c>
      <c r="AF179" s="185">
        <v>55716.7</v>
      </c>
      <c r="AG179" s="186">
        <v>63819.749000000003</v>
      </c>
      <c r="AH179" s="26" t="s">
        <v>4</v>
      </c>
    </row>
    <row r="180" spans="1:35" x14ac:dyDescent="0.2">
      <c r="A180" s="103" t="s">
        <v>181</v>
      </c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62"/>
      <c r="V180" s="62"/>
      <c r="W180" s="62"/>
      <c r="X180" s="62"/>
      <c r="Y180" s="62"/>
      <c r="Z180" s="62"/>
      <c r="AA180" s="62"/>
      <c r="AB180" s="62"/>
      <c r="AC180" s="63"/>
      <c r="AD180" s="63"/>
      <c r="AE180" s="63"/>
      <c r="AF180" s="63"/>
      <c r="AG180" s="187"/>
      <c r="AH180" s="65"/>
    </row>
    <row r="181" spans="1:35" x14ac:dyDescent="0.2">
      <c r="A181" s="18" t="s">
        <v>182</v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2"/>
    </row>
    <row r="182" spans="1:35" ht="12.75" x14ac:dyDescent="0.2">
      <c r="A182" s="28" t="s">
        <v>81</v>
      </c>
      <c r="B182" s="52" t="s">
        <v>183</v>
      </c>
      <c r="C182" s="132" t="s">
        <v>184</v>
      </c>
      <c r="D182" s="132" t="s">
        <v>185</v>
      </c>
      <c r="E182" s="132" t="s">
        <v>186</v>
      </c>
      <c r="F182" s="132" t="s">
        <v>187</v>
      </c>
      <c r="G182" s="52" t="s">
        <v>188</v>
      </c>
      <c r="H182" s="52" t="s">
        <v>189</v>
      </c>
      <c r="I182" s="52" t="s">
        <v>190</v>
      </c>
      <c r="J182" s="188">
        <v>307.8</v>
      </c>
      <c r="K182" s="188">
        <v>385.1</v>
      </c>
      <c r="L182" s="188">
        <v>404.3</v>
      </c>
      <c r="M182" s="188">
        <v>484.9</v>
      </c>
      <c r="N182" s="188">
        <v>516.79999999999995</v>
      </c>
      <c r="O182" s="188">
        <v>559.70000000000005</v>
      </c>
      <c r="P182" s="188">
        <v>626.70000000000005</v>
      </c>
      <c r="Q182" s="188">
        <v>697</v>
      </c>
      <c r="R182" s="188">
        <v>795.2</v>
      </c>
      <c r="S182" s="188">
        <v>1138.5</v>
      </c>
      <c r="T182" s="188">
        <v>2254.4</v>
      </c>
      <c r="U182" s="188">
        <v>2654.5</v>
      </c>
      <c r="V182" s="188">
        <v>3108.7</v>
      </c>
      <c r="W182" s="188">
        <v>3538.9</v>
      </c>
      <c r="X182" s="188">
        <v>4930.3999999999996</v>
      </c>
      <c r="Y182" s="52">
        <v>5303.8729999999996</v>
      </c>
      <c r="Z182" s="52">
        <v>6231.3</v>
      </c>
      <c r="AA182" s="52">
        <v>5845.7</v>
      </c>
      <c r="AB182" s="52">
        <v>6720.7089999999998</v>
      </c>
      <c r="AC182" s="52">
        <v>7194.1</v>
      </c>
      <c r="AD182" s="189">
        <v>8026.2</v>
      </c>
      <c r="AE182" s="132">
        <v>8593.4</v>
      </c>
      <c r="AF182" s="189">
        <v>9504.1</v>
      </c>
      <c r="AG182" s="149">
        <v>11259.3</v>
      </c>
      <c r="AH182" s="24">
        <v>12395.2</v>
      </c>
    </row>
    <row r="183" spans="1:35" x14ac:dyDescent="0.2">
      <c r="A183" s="18" t="s">
        <v>191</v>
      </c>
      <c r="B183" s="19">
        <v>30.615868817125296</v>
      </c>
      <c r="C183" s="190">
        <v>2570.4693735351875</v>
      </c>
      <c r="D183" s="190">
        <v>77.637874793693086</v>
      </c>
      <c r="E183" s="190">
        <v>14.072327685367226</v>
      </c>
      <c r="F183" s="190">
        <v>159.54448616166536</v>
      </c>
      <c r="G183" s="190">
        <v>546.75300925166107</v>
      </c>
      <c r="H183" s="190">
        <v>186.76452989748296</v>
      </c>
      <c r="I183" s="190">
        <v>100.3271680406415</v>
      </c>
      <c r="J183" s="190">
        <v>117.75814206880935</v>
      </c>
      <c r="K183" s="190">
        <v>111.01482715299866</v>
      </c>
      <c r="L183" s="190">
        <v>93.653628898595812</v>
      </c>
      <c r="M183" s="190">
        <v>110.47871344724388</v>
      </c>
      <c r="N183" s="190">
        <v>100.16792858615915</v>
      </c>
      <c r="O183" s="190">
        <v>101.00828538643098</v>
      </c>
      <c r="P183" s="190">
        <v>106.7302436264699</v>
      </c>
      <c r="Q183" s="190">
        <v>104.54736645183907</v>
      </c>
      <c r="R183" s="190">
        <v>105.22869641600482</v>
      </c>
      <c r="S183" s="190">
        <v>126.63322941363018</v>
      </c>
      <c r="T183" s="190">
        <v>192.92179650036573</v>
      </c>
      <c r="U183" s="191">
        <v>110.50916562062145</v>
      </c>
      <c r="V183" s="191">
        <v>108.2552846753217</v>
      </c>
      <c r="W183" s="191">
        <v>109.67108096718808</v>
      </c>
      <c r="X183" s="191">
        <v>134.8302794186624</v>
      </c>
      <c r="Y183" s="191">
        <v>100.11624257311848</v>
      </c>
      <c r="Z183" s="191">
        <v>111.41379305638459</v>
      </c>
      <c r="AA183" s="191">
        <v>78.2</v>
      </c>
      <c r="AB183" s="191">
        <v>105.5</v>
      </c>
      <c r="AC183" s="16">
        <v>100.6</v>
      </c>
      <c r="AD183" s="59">
        <v>104.5</v>
      </c>
      <c r="AE183" s="15">
        <v>100.3</v>
      </c>
      <c r="AF183" s="15">
        <v>102.2</v>
      </c>
      <c r="AG183" s="149">
        <v>102.7</v>
      </c>
      <c r="AH183" s="12">
        <v>104.8</v>
      </c>
    </row>
    <row r="184" spans="1:35" s="27" customFormat="1" x14ac:dyDescent="0.2">
      <c r="A184" s="21" t="s">
        <v>192</v>
      </c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57"/>
      <c r="V184" s="57"/>
      <c r="W184" s="57"/>
      <c r="X184" s="57"/>
      <c r="Y184" s="57"/>
      <c r="Z184" s="57"/>
      <c r="AA184" s="57"/>
      <c r="AB184" s="57"/>
      <c r="AC184" s="57"/>
      <c r="AD184" s="16"/>
      <c r="AE184" s="16"/>
      <c r="AF184" s="16"/>
      <c r="AG184" s="17"/>
      <c r="AH184" s="85"/>
    </row>
    <row r="185" spans="1:35" s="27" customFormat="1" x14ac:dyDescent="0.2">
      <c r="A185" s="21" t="s">
        <v>81</v>
      </c>
      <c r="B185" s="59" t="s">
        <v>8</v>
      </c>
      <c r="C185" s="59" t="s">
        <v>8</v>
      </c>
      <c r="D185" s="59" t="s">
        <v>8</v>
      </c>
      <c r="E185" s="59" t="s">
        <v>8</v>
      </c>
      <c r="F185" s="59" t="s">
        <v>8</v>
      </c>
      <c r="G185" s="59" t="s">
        <v>8</v>
      </c>
      <c r="H185" s="59" t="s">
        <v>8</v>
      </c>
      <c r="I185" s="59" t="s">
        <v>8</v>
      </c>
      <c r="J185" s="59" t="s">
        <v>8</v>
      </c>
      <c r="K185" s="59" t="s">
        <v>8</v>
      </c>
      <c r="L185" s="59" t="s">
        <v>8</v>
      </c>
      <c r="M185" s="59" t="s">
        <v>8</v>
      </c>
      <c r="N185" s="59" t="s">
        <v>8</v>
      </c>
      <c r="O185" s="59" t="s">
        <v>8</v>
      </c>
      <c r="P185" s="59" t="s">
        <v>8</v>
      </c>
      <c r="Q185" s="59" t="s">
        <v>8</v>
      </c>
      <c r="R185" s="59" t="s">
        <v>8</v>
      </c>
      <c r="S185" s="59" t="s">
        <v>8</v>
      </c>
      <c r="T185" s="59" t="s">
        <v>8</v>
      </c>
      <c r="U185" s="57">
        <v>195.7</v>
      </c>
      <c r="V185" s="57">
        <v>453.3</v>
      </c>
      <c r="W185" s="57">
        <v>291.39999999999998</v>
      </c>
      <c r="X185" s="57">
        <v>16.2</v>
      </c>
      <c r="Y185" s="57">
        <v>348.8</v>
      </c>
      <c r="Z185" s="57">
        <v>202</v>
      </c>
      <c r="AA185" s="57">
        <v>349.1</v>
      </c>
      <c r="AB185" s="57">
        <v>1.7</v>
      </c>
      <c r="AC185" s="57" t="s">
        <v>100</v>
      </c>
      <c r="AD185" s="16">
        <v>41.7</v>
      </c>
      <c r="AE185" s="16" t="s">
        <v>100</v>
      </c>
      <c r="AF185" s="16">
        <v>37.700000000000003</v>
      </c>
      <c r="AG185" s="17">
        <v>100.4</v>
      </c>
      <c r="AH185" s="26">
        <v>83.8</v>
      </c>
      <c r="AI185" s="7"/>
    </row>
    <row r="186" spans="1:35" ht="24" x14ac:dyDescent="0.2">
      <c r="A186" s="192" t="s">
        <v>193</v>
      </c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3"/>
      <c r="V186" s="193"/>
      <c r="W186" s="193"/>
      <c r="X186" s="193"/>
      <c r="Y186" s="193"/>
      <c r="Z186" s="193"/>
      <c r="AA186" s="193"/>
      <c r="AB186" s="193"/>
      <c r="AC186" s="193"/>
      <c r="AD186" s="194"/>
      <c r="AE186" s="194"/>
      <c r="AF186" s="194"/>
      <c r="AG186" s="195"/>
    </row>
    <row r="187" spans="1:35" ht="35.25" x14ac:dyDescent="0.2">
      <c r="A187" s="192" t="s">
        <v>194</v>
      </c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3"/>
      <c r="V187" s="193"/>
      <c r="W187" s="193"/>
      <c r="X187" s="193"/>
      <c r="Y187" s="193"/>
      <c r="Z187" s="193"/>
      <c r="AA187" s="193"/>
      <c r="AB187" s="193"/>
      <c r="AC187" s="193"/>
      <c r="AD187" s="194"/>
      <c r="AE187" s="194"/>
      <c r="AF187" s="194"/>
      <c r="AG187" s="195"/>
    </row>
    <row r="188" spans="1:35" ht="12.75" x14ac:dyDescent="0.2">
      <c r="A188" s="192" t="s">
        <v>195</v>
      </c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3"/>
      <c r="V188" s="193"/>
      <c r="W188" s="193"/>
      <c r="X188" s="193"/>
      <c r="Y188" s="193"/>
      <c r="Z188" s="193"/>
      <c r="AA188" s="193"/>
      <c r="AB188" s="193"/>
      <c r="AC188" s="193"/>
      <c r="AD188" s="194"/>
      <c r="AE188" s="194"/>
      <c r="AF188" s="194"/>
      <c r="AG188" s="195"/>
    </row>
    <row r="189" spans="1:35" ht="24" x14ac:dyDescent="0.2">
      <c r="A189" s="192" t="s">
        <v>196</v>
      </c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194"/>
      <c r="AE189" s="194"/>
      <c r="AF189" s="194"/>
      <c r="AG189" s="195"/>
    </row>
    <row r="190" spans="1:35" ht="24" x14ac:dyDescent="0.2">
      <c r="A190" s="192" t="s">
        <v>197</v>
      </c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3"/>
      <c r="V190" s="193"/>
      <c r="W190" s="193"/>
      <c r="X190" s="193"/>
      <c r="Y190" s="193"/>
      <c r="Z190" s="193"/>
      <c r="AA190" s="193"/>
      <c r="AB190" s="193"/>
      <c r="AC190" s="193"/>
      <c r="AD190" s="194"/>
      <c r="AE190" s="194"/>
      <c r="AF190" s="194"/>
      <c r="AG190" s="195"/>
    </row>
    <row r="191" spans="1:35" ht="24" x14ac:dyDescent="0.2">
      <c r="A191" s="196" t="s">
        <v>198</v>
      </c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8"/>
      <c r="V191" s="198"/>
      <c r="W191" s="198"/>
      <c r="X191" s="198"/>
      <c r="Y191" s="198"/>
      <c r="Z191" s="198"/>
      <c r="AA191" s="198"/>
      <c r="AB191" s="198"/>
      <c r="AC191" s="198"/>
      <c r="AD191" s="194"/>
      <c r="AE191" s="194"/>
      <c r="AF191" s="194"/>
      <c r="AG191" s="195"/>
    </row>
    <row r="192" spans="1:35" ht="12.75" x14ac:dyDescent="0.2">
      <c r="A192" s="192" t="s">
        <v>199</v>
      </c>
      <c r="B192" s="197"/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5"/>
    </row>
    <row r="193" spans="1:33" ht="24" x14ac:dyDescent="0.2">
      <c r="A193" s="192" t="s">
        <v>200</v>
      </c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5"/>
    </row>
    <row r="194" spans="1:33" ht="12.75" x14ac:dyDescent="0.2">
      <c r="A194" s="192" t="s">
        <v>201</v>
      </c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5"/>
    </row>
    <row r="195" spans="1:33" x14ac:dyDescent="0.2">
      <c r="A195" s="199" t="s">
        <v>202</v>
      </c>
      <c r="B195" s="199"/>
      <c r="C195" s="199"/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4"/>
      <c r="V195" s="194"/>
      <c r="W195" s="194"/>
      <c r="X195" s="194"/>
      <c r="Y195" s="194"/>
      <c r="Z195" s="194"/>
      <c r="AA195" s="194"/>
      <c r="AB195" s="194"/>
      <c r="AC195" s="194"/>
      <c r="AD195" s="194"/>
      <c r="AE195" s="194"/>
      <c r="AF195" s="194"/>
      <c r="AG195" s="195"/>
    </row>
    <row r="196" spans="1:33" x14ac:dyDescent="0.2">
      <c r="A196" s="199" t="s">
        <v>203</v>
      </c>
      <c r="B196" s="199"/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4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5"/>
    </row>
    <row r="197" spans="1:33" x14ac:dyDescent="0.2">
      <c r="A197" s="199"/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4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5"/>
    </row>
    <row r="198" spans="1:33" x14ac:dyDescent="0.2">
      <c r="U198" s="201"/>
      <c r="V198" s="201"/>
      <c r="W198" s="201"/>
      <c r="X198" s="201"/>
      <c r="Y198" s="201"/>
      <c r="Z198" s="201"/>
      <c r="AA198" s="201"/>
      <c r="AB198" s="201"/>
      <c r="AC198" s="201"/>
      <c r="AD198" s="201"/>
      <c r="AE198" s="201"/>
      <c r="AF198" s="201"/>
      <c r="AG198" s="201"/>
    </row>
    <row r="199" spans="1:33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194"/>
      <c r="V199" s="194"/>
      <c r="W199" s="194"/>
      <c r="X199" s="194"/>
      <c r="Y199" s="194"/>
      <c r="Z199" s="194"/>
      <c r="AA199" s="194"/>
      <c r="AB199" s="194"/>
      <c r="AC199" s="194"/>
      <c r="AD199" s="194"/>
      <c r="AE199" s="194"/>
      <c r="AF199" s="194"/>
      <c r="AG199" s="195"/>
    </row>
    <row r="200" spans="1:33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  <c r="AE200" s="194"/>
      <c r="AF200" s="194"/>
      <c r="AG200" s="195"/>
    </row>
    <row r="201" spans="1:33" x14ac:dyDescent="0.2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  <c r="AE201" s="194"/>
      <c r="AF201" s="194"/>
      <c r="AG201" s="195"/>
    </row>
    <row r="202" spans="1:33" x14ac:dyDescent="0.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194"/>
      <c r="V202" s="194"/>
      <c r="W202" s="194"/>
      <c r="X202" s="194"/>
      <c r="Y202" s="194"/>
      <c r="Z202" s="194"/>
      <c r="AA202" s="194"/>
      <c r="AB202" s="194"/>
      <c r="AC202" s="194"/>
      <c r="AD202" s="194"/>
      <c r="AE202" s="194"/>
      <c r="AF202" s="194"/>
      <c r="AG202" s="195"/>
    </row>
    <row r="203" spans="1:33" x14ac:dyDescent="0.2">
      <c r="U203" s="194"/>
      <c r="V203" s="194"/>
      <c r="W203" s="194"/>
      <c r="X203" s="194"/>
      <c r="Y203" s="194"/>
      <c r="Z203" s="194"/>
      <c r="AA203" s="194"/>
      <c r="AB203" s="194"/>
      <c r="AC203" s="194"/>
      <c r="AD203" s="194"/>
      <c r="AE203" s="194"/>
      <c r="AF203" s="194"/>
      <c r="AG203" s="195"/>
    </row>
    <row r="204" spans="1:33" x14ac:dyDescent="0.2">
      <c r="U204" s="45"/>
      <c r="V204" s="45"/>
      <c r="W204" s="45"/>
      <c r="X204" s="45"/>
      <c r="Y204" s="45"/>
      <c r="Z204" s="45"/>
      <c r="AA204" s="45"/>
      <c r="AB204" s="45"/>
      <c r="AC204" s="45"/>
    </row>
    <row r="205" spans="1:33" x14ac:dyDescent="0.2">
      <c r="U205" s="45"/>
      <c r="V205" s="45"/>
      <c r="W205" s="45"/>
      <c r="X205" s="45"/>
      <c r="Y205" s="45"/>
      <c r="Z205" s="45"/>
      <c r="AA205" s="45"/>
      <c r="AB205" s="45"/>
      <c r="AC205" s="45"/>
    </row>
    <row r="206" spans="1:33" x14ac:dyDescent="0.2">
      <c r="U206" s="45"/>
      <c r="V206" s="45"/>
      <c r="W206" s="45"/>
      <c r="X206" s="45"/>
      <c r="Y206" s="45"/>
      <c r="Z206" s="45"/>
      <c r="AA206" s="45"/>
      <c r="AB206" s="45"/>
      <c r="AC206" s="45"/>
    </row>
    <row r="207" spans="1:33" x14ac:dyDescent="0.2">
      <c r="U207" s="45"/>
      <c r="V207" s="45"/>
      <c r="W207" s="45"/>
      <c r="X207" s="45"/>
      <c r="Y207" s="45"/>
      <c r="Z207" s="45"/>
      <c r="AA207" s="45"/>
      <c r="AB207" s="45"/>
      <c r="AC207" s="45"/>
    </row>
    <row r="208" spans="1:33" x14ac:dyDescent="0.2">
      <c r="AD208" s="202"/>
      <c r="AE208" s="202"/>
      <c r="AF208" s="202"/>
      <c r="AG208" s="203"/>
    </row>
    <row r="209" spans="30:33" x14ac:dyDescent="0.2">
      <c r="AD209" s="202"/>
      <c r="AE209" s="202"/>
      <c r="AF209" s="202"/>
      <c r="AG209" s="203"/>
    </row>
    <row r="210" spans="30:33" x14ac:dyDescent="0.2">
      <c r="AD210" s="202"/>
      <c r="AE210" s="202"/>
      <c r="AF210" s="202"/>
      <c r="AG210" s="203"/>
    </row>
    <row r="211" spans="30:33" x14ac:dyDescent="0.2">
      <c r="AD211" s="202"/>
      <c r="AE211" s="202"/>
      <c r="AF211" s="202"/>
      <c r="AG211" s="203"/>
    </row>
    <row r="212" spans="30:33" x14ac:dyDescent="0.2">
      <c r="AD212" s="202"/>
      <c r="AE212" s="202"/>
      <c r="AF212" s="202"/>
      <c r="AG212" s="203"/>
    </row>
    <row r="213" spans="30:33" x14ac:dyDescent="0.2">
      <c r="AD213" s="202"/>
      <c r="AE213" s="202"/>
      <c r="AF213" s="202"/>
      <c r="AG213" s="203"/>
    </row>
    <row r="214" spans="30:33" x14ac:dyDescent="0.2">
      <c r="AD214" s="202"/>
      <c r="AE214" s="202"/>
      <c r="AF214" s="202"/>
      <c r="AG214" s="203"/>
    </row>
    <row r="215" spans="30:33" x14ac:dyDescent="0.2">
      <c r="AD215" s="202"/>
      <c r="AE215" s="202"/>
      <c r="AF215" s="202"/>
      <c r="AG215" s="203"/>
    </row>
    <row r="216" spans="30:33" x14ac:dyDescent="0.2">
      <c r="AD216" s="202"/>
      <c r="AE216" s="202"/>
      <c r="AF216" s="202"/>
      <c r="AG216" s="203"/>
    </row>
    <row r="217" spans="30:33" x14ac:dyDescent="0.2">
      <c r="AD217" s="202"/>
      <c r="AE217" s="202"/>
      <c r="AF217" s="202"/>
      <c r="AG217" s="203"/>
    </row>
    <row r="218" spans="30:33" x14ac:dyDescent="0.2">
      <c r="AD218" s="202"/>
      <c r="AE218" s="202"/>
      <c r="AF218" s="202"/>
      <c r="AG218" s="203"/>
    </row>
    <row r="219" spans="30:33" x14ac:dyDescent="0.2">
      <c r="AD219" s="202"/>
      <c r="AE219" s="202"/>
      <c r="AF219" s="202"/>
      <c r="AG219" s="203"/>
    </row>
    <row r="220" spans="30:33" x14ac:dyDescent="0.2">
      <c r="AD220" s="202"/>
      <c r="AE220" s="202"/>
      <c r="AF220" s="202"/>
      <c r="AG220" s="203"/>
    </row>
    <row r="221" spans="30:33" x14ac:dyDescent="0.2">
      <c r="AD221" s="202"/>
      <c r="AE221" s="202"/>
      <c r="AF221" s="202"/>
      <c r="AG221" s="203"/>
    </row>
    <row r="222" spans="30:33" x14ac:dyDescent="0.2">
      <c r="AD222" s="202"/>
      <c r="AE222" s="202"/>
      <c r="AF222" s="202"/>
      <c r="AG222" s="203"/>
    </row>
    <row r="223" spans="30:33" x14ac:dyDescent="0.2">
      <c r="AD223" s="202"/>
      <c r="AE223" s="202"/>
      <c r="AF223" s="202"/>
      <c r="AG223" s="203"/>
    </row>
    <row r="224" spans="30:33" x14ac:dyDescent="0.2">
      <c r="AD224" s="202"/>
      <c r="AE224" s="202"/>
      <c r="AF224" s="202"/>
      <c r="AG224" s="203"/>
    </row>
    <row r="225" spans="30:33" x14ac:dyDescent="0.2">
      <c r="AD225" s="202"/>
      <c r="AE225" s="202"/>
      <c r="AF225" s="202"/>
      <c r="AG225" s="203"/>
    </row>
    <row r="226" spans="30:33" x14ac:dyDescent="0.2">
      <c r="AD226" s="202"/>
      <c r="AE226" s="202"/>
      <c r="AF226" s="202"/>
      <c r="AG226" s="203"/>
    </row>
    <row r="227" spans="30:33" x14ac:dyDescent="0.2">
      <c r="AD227" s="202"/>
      <c r="AE227" s="202"/>
      <c r="AF227" s="202"/>
      <c r="AG227" s="203"/>
    </row>
    <row r="228" spans="30:33" x14ac:dyDescent="0.2">
      <c r="AD228" s="202"/>
      <c r="AE228" s="202"/>
      <c r="AF228" s="202"/>
      <c r="AG228" s="203"/>
    </row>
    <row r="229" spans="30:33" x14ac:dyDescent="0.2">
      <c r="AD229" s="202"/>
      <c r="AE229" s="202"/>
      <c r="AF229" s="202"/>
      <c r="AG229" s="203"/>
    </row>
    <row r="230" spans="30:33" x14ac:dyDescent="0.2">
      <c r="AD230" s="202"/>
      <c r="AE230" s="202"/>
      <c r="AF230" s="202"/>
      <c r="AG230" s="203"/>
    </row>
    <row r="231" spans="30:33" x14ac:dyDescent="0.2">
      <c r="AD231" s="202"/>
      <c r="AE231" s="202"/>
      <c r="AF231" s="202"/>
      <c r="AG231" s="203"/>
    </row>
    <row r="232" spans="30:33" x14ac:dyDescent="0.2">
      <c r="AD232" s="202"/>
      <c r="AE232" s="202"/>
      <c r="AF232" s="202"/>
      <c r="AG232" s="203"/>
    </row>
    <row r="233" spans="30:33" x14ac:dyDescent="0.2">
      <c r="AD233" s="202"/>
      <c r="AE233" s="202"/>
      <c r="AF233" s="202"/>
      <c r="AG233" s="203"/>
    </row>
    <row r="234" spans="30:33" x14ac:dyDescent="0.2">
      <c r="AD234" s="202"/>
      <c r="AE234" s="202"/>
      <c r="AF234" s="202"/>
      <c r="AG234" s="203"/>
    </row>
    <row r="235" spans="30:33" x14ac:dyDescent="0.2">
      <c r="AD235" s="202"/>
      <c r="AE235" s="202"/>
      <c r="AF235" s="202"/>
      <c r="AG235" s="203"/>
    </row>
    <row r="236" spans="30:33" x14ac:dyDescent="0.2">
      <c r="AD236" s="202"/>
      <c r="AE236" s="202"/>
      <c r="AF236" s="202"/>
      <c r="AG236" s="203"/>
    </row>
    <row r="237" spans="30:33" x14ac:dyDescent="0.2">
      <c r="AD237" s="202"/>
      <c r="AE237" s="202"/>
      <c r="AF237" s="202"/>
      <c r="AG237" s="203"/>
    </row>
    <row r="238" spans="30:33" x14ac:dyDescent="0.2">
      <c r="AD238" s="202"/>
      <c r="AE238" s="202"/>
      <c r="AF238" s="202"/>
      <c r="AG238" s="203"/>
    </row>
    <row r="239" spans="30:33" x14ac:dyDescent="0.2">
      <c r="AD239" s="202"/>
      <c r="AE239" s="202"/>
      <c r="AF239" s="202"/>
      <c r="AG239" s="203"/>
    </row>
    <row r="240" spans="30:33" x14ac:dyDescent="0.2">
      <c r="AD240" s="202"/>
      <c r="AE240" s="202"/>
      <c r="AF240" s="202"/>
      <c r="AG240" s="203"/>
    </row>
    <row r="241" spans="30:33" x14ac:dyDescent="0.2">
      <c r="AD241" s="202"/>
      <c r="AE241" s="202"/>
      <c r="AF241" s="202"/>
      <c r="AG241" s="203"/>
    </row>
    <row r="242" spans="30:33" x14ac:dyDescent="0.2">
      <c r="AD242" s="202"/>
      <c r="AE242" s="202"/>
      <c r="AF242" s="202"/>
      <c r="AG242" s="203"/>
    </row>
    <row r="243" spans="30:33" x14ac:dyDescent="0.2">
      <c r="AD243" s="202"/>
      <c r="AE243" s="202"/>
      <c r="AF243" s="202"/>
      <c r="AG243" s="203"/>
    </row>
    <row r="244" spans="30:33" x14ac:dyDescent="0.2">
      <c r="AD244" s="202"/>
      <c r="AE244" s="202"/>
      <c r="AF244" s="202"/>
      <c r="AG244" s="203"/>
    </row>
    <row r="245" spans="30:33" x14ac:dyDescent="0.2">
      <c r="AD245" s="202"/>
      <c r="AE245" s="202"/>
      <c r="AF245" s="202"/>
      <c r="AG245" s="203"/>
    </row>
    <row r="246" spans="30:33" x14ac:dyDescent="0.2">
      <c r="AD246" s="202"/>
      <c r="AE246" s="202"/>
      <c r="AF246" s="202"/>
      <c r="AG246" s="203"/>
    </row>
    <row r="247" spans="30:33" x14ac:dyDescent="0.2">
      <c r="AD247" s="202"/>
      <c r="AE247" s="202"/>
      <c r="AF247" s="202"/>
      <c r="AG247" s="203"/>
    </row>
    <row r="248" spans="30:33" x14ac:dyDescent="0.2">
      <c r="AD248" s="202"/>
      <c r="AE248" s="202"/>
      <c r="AF248" s="202"/>
      <c r="AG248" s="203"/>
    </row>
    <row r="249" spans="30:33" x14ac:dyDescent="0.2">
      <c r="AD249" s="202"/>
      <c r="AE249" s="202"/>
      <c r="AF249" s="202"/>
      <c r="AG249" s="203"/>
    </row>
    <row r="250" spans="30:33" x14ac:dyDescent="0.2">
      <c r="AD250" s="202"/>
      <c r="AE250" s="202"/>
      <c r="AF250" s="202"/>
      <c r="AG250" s="203"/>
    </row>
    <row r="251" spans="30:33" x14ac:dyDescent="0.2">
      <c r="AD251" s="202"/>
      <c r="AE251" s="202"/>
      <c r="AF251" s="202"/>
      <c r="AG251" s="203"/>
    </row>
    <row r="252" spans="30:33" x14ac:dyDescent="0.2">
      <c r="AD252" s="202"/>
      <c r="AE252" s="202"/>
      <c r="AF252" s="202"/>
      <c r="AG252" s="203"/>
    </row>
    <row r="253" spans="30:33" x14ac:dyDescent="0.2">
      <c r="AD253" s="202"/>
      <c r="AE253" s="202"/>
      <c r="AF253" s="202"/>
      <c r="AG253" s="203"/>
    </row>
    <row r="254" spans="30:33" x14ac:dyDescent="0.2">
      <c r="AD254" s="202"/>
      <c r="AE254" s="202"/>
      <c r="AF254" s="202"/>
      <c r="AG254" s="203"/>
    </row>
    <row r="255" spans="30:33" x14ac:dyDescent="0.2">
      <c r="AD255" s="202"/>
      <c r="AE255" s="202"/>
      <c r="AF255" s="202"/>
      <c r="AG255" s="203"/>
    </row>
    <row r="256" spans="30:33" x14ac:dyDescent="0.2">
      <c r="AD256" s="202"/>
      <c r="AE256" s="202"/>
      <c r="AF256" s="202"/>
      <c r="AG256" s="203"/>
    </row>
    <row r="257" spans="30:33" x14ac:dyDescent="0.2">
      <c r="AD257" s="202"/>
      <c r="AE257" s="202"/>
      <c r="AF257" s="202"/>
      <c r="AG257" s="203"/>
    </row>
    <row r="258" spans="30:33" x14ac:dyDescent="0.2">
      <c r="AD258" s="202"/>
      <c r="AE258" s="202"/>
      <c r="AF258" s="202"/>
      <c r="AG258" s="203"/>
    </row>
    <row r="259" spans="30:33" x14ac:dyDescent="0.2">
      <c r="AD259" s="202"/>
      <c r="AE259" s="202"/>
      <c r="AF259" s="202"/>
      <c r="AG259" s="203"/>
    </row>
    <row r="260" spans="30:33" x14ac:dyDescent="0.2">
      <c r="AD260" s="202"/>
      <c r="AE260" s="202"/>
      <c r="AF260" s="202"/>
      <c r="AG260" s="203"/>
    </row>
    <row r="261" spans="30:33" x14ac:dyDescent="0.2">
      <c r="AD261" s="202"/>
      <c r="AE261" s="202"/>
      <c r="AF261" s="202"/>
      <c r="AG261" s="203"/>
    </row>
    <row r="262" spans="30:33" x14ac:dyDescent="0.2">
      <c r="AD262" s="202"/>
      <c r="AE262" s="202"/>
      <c r="AF262" s="202"/>
      <c r="AG262" s="203"/>
    </row>
    <row r="263" spans="30:33" x14ac:dyDescent="0.2">
      <c r="AD263" s="202"/>
      <c r="AE263" s="202"/>
      <c r="AF263" s="202"/>
      <c r="AG263" s="203"/>
    </row>
    <row r="264" spans="30:33" x14ac:dyDescent="0.2">
      <c r="AD264" s="202"/>
      <c r="AE264" s="202"/>
      <c r="AF264" s="202"/>
      <c r="AG264" s="203"/>
    </row>
    <row r="265" spans="30:33" x14ac:dyDescent="0.2">
      <c r="AD265" s="202"/>
      <c r="AE265" s="202"/>
      <c r="AF265" s="202"/>
      <c r="AG265" s="203"/>
    </row>
    <row r="266" spans="30:33" x14ac:dyDescent="0.2">
      <c r="AD266" s="202"/>
      <c r="AE266" s="202"/>
      <c r="AF266" s="202"/>
      <c r="AG266" s="203"/>
    </row>
    <row r="267" spans="30:33" x14ac:dyDescent="0.2">
      <c r="AD267" s="202"/>
      <c r="AE267" s="202"/>
      <c r="AF267" s="202"/>
      <c r="AG267" s="203"/>
    </row>
    <row r="268" spans="30:33" x14ac:dyDescent="0.2">
      <c r="AD268" s="202"/>
      <c r="AE268" s="202"/>
      <c r="AF268" s="202"/>
      <c r="AG268" s="203"/>
    </row>
    <row r="269" spans="30:33" x14ac:dyDescent="0.2">
      <c r="AD269" s="202"/>
      <c r="AE269" s="202"/>
      <c r="AF269" s="202"/>
      <c r="AG269" s="203"/>
    </row>
    <row r="270" spans="30:33" x14ac:dyDescent="0.2">
      <c r="AD270" s="202"/>
      <c r="AE270" s="202"/>
      <c r="AF270" s="202"/>
      <c r="AG270" s="203"/>
    </row>
    <row r="271" spans="30:33" x14ac:dyDescent="0.2">
      <c r="AD271" s="202"/>
      <c r="AE271" s="202"/>
      <c r="AF271" s="202"/>
      <c r="AG271" s="203"/>
    </row>
    <row r="272" spans="30:33" x14ac:dyDescent="0.2">
      <c r="AD272" s="202"/>
      <c r="AE272" s="202"/>
      <c r="AF272" s="202"/>
      <c r="AG272" s="203"/>
    </row>
    <row r="273" spans="30:33" x14ac:dyDescent="0.2">
      <c r="AD273" s="202"/>
      <c r="AE273" s="202"/>
      <c r="AF273" s="202"/>
      <c r="AG273" s="203"/>
    </row>
    <row r="274" spans="30:33" x14ac:dyDescent="0.2">
      <c r="AD274" s="202"/>
      <c r="AE274" s="202"/>
      <c r="AF274" s="202"/>
      <c r="AG274" s="203"/>
    </row>
    <row r="275" spans="30:33" x14ac:dyDescent="0.2">
      <c r="AD275" s="202"/>
      <c r="AE275" s="202"/>
      <c r="AF275" s="202"/>
      <c r="AG275" s="203"/>
    </row>
    <row r="276" spans="30:33" x14ac:dyDescent="0.2">
      <c r="AD276" s="202"/>
      <c r="AE276" s="202"/>
      <c r="AF276" s="202"/>
      <c r="AG276" s="203"/>
    </row>
    <row r="277" spans="30:33" x14ac:dyDescent="0.2">
      <c r="AD277" s="202"/>
      <c r="AE277" s="202"/>
      <c r="AF277" s="202"/>
      <c r="AG277" s="203"/>
    </row>
    <row r="278" spans="30:33" x14ac:dyDescent="0.2">
      <c r="AD278" s="202"/>
      <c r="AE278" s="202"/>
      <c r="AF278" s="202"/>
      <c r="AG278" s="203"/>
    </row>
    <row r="279" spans="30:33" x14ac:dyDescent="0.2">
      <c r="AD279" s="202"/>
      <c r="AE279" s="202"/>
      <c r="AF279" s="202"/>
      <c r="AG279" s="203"/>
    </row>
    <row r="280" spans="30:33" x14ac:dyDescent="0.2">
      <c r="AD280" s="202"/>
      <c r="AE280" s="202"/>
      <c r="AF280" s="202"/>
      <c r="AG280" s="203"/>
    </row>
    <row r="281" spans="30:33" x14ac:dyDescent="0.2">
      <c r="AD281" s="202"/>
      <c r="AE281" s="202"/>
      <c r="AF281" s="202"/>
      <c r="AG281" s="203"/>
    </row>
    <row r="282" spans="30:33" x14ac:dyDescent="0.2">
      <c r="AD282" s="202"/>
      <c r="AE282" s="202"/>
      <c r="AF282" s="202"/>
      <c r="AG282" s="203"/>
    </row>
    <row r="283" spans="30:33" x14ac:dyDescent="0.2">
      <c r="AD283" s="202"/>
      <c r="AE283" s="202"/>
      <c r="AF283" s="202"/>
      <c r="AG283" s="203"/>
    </row>
    <row r="284" spans="30:33" x14ac:dyDescent="0.2">
      <c r="AD284" s="202"/>
      <c r="AE284" s="202"/>
      <c r="AF284" s="202"/>
      <c r="AG284" s="203"/>
    </row>
    <row r="285" spans="30:33" x14ac:dyDescent="0.2">
      <c r="AD285" s="202"/>
      <c r="AE285" s="202"/>
      <c r="AF285" s="202"/>
      <c r="AG285" s="203"/>
    </row>
    <row r="286" spans="30:33" x14ac:dyDescent="0.2">
      <c r="AD286" s="202"/>
      <c r="AE286" s="202"/>
      <c r="AF286" s="202"/>
      <c r="AG286" s="203"/>
    </row>
    <row r="287" spans="30:33" x14ac:dyDescent="0.2">
      <c r="AD287" s="202"/>
      <c r="AE287" s="202"/>
      <c r="AF287" s="202"/>
      <c r="AG287" s="203"/>
    </row>
    <row r="288" spans="30:33" x14ac:dyDescent="0.2">
      <c r="AD288" s="202"/>
      <c r="AE288" s="202"/>
      <c r="AF288" s="202"/>
      <c r="AG288" s="203"/>
    </row>
    <row r="289" spans="30:33" x14ac:dyDescent="0.2">
      <c r="AD289" s="202"/>
      <c r="AE289" s="202"/>
      <c r="AF289" s="202"/>
      <c r="AG289" s="203"/>
    </row>
    <row r="290" spans="30:33" x14ac:dyDescent="0.2">
      <c r="AD290" s="202"/>
      <c r="AE290" s="202"/>
      <c r="AF290" s="202"/>
      <c r="AG290" s="203"/>
    </row>
    <row r="291" spans="30:33" x14ac:dyDescent="0.2">
      <c r="AD291" s="202"/>
      <c r="AE291" s="202"/>
      <c r="AF291" s="202"/>
      <c r="AG291" s="203"/>
    </row>
    <row r="292" spans="30:33" x14ac:dyDescent="0.2">
      <c r="AD292" s="202"/>
      <c r="AE292" s="202"/>
      <c r="AF292" s="202"/>
      <c r="AG292" s="203"/>
    </row>
    <row r="293" spans="30:33" x14ac:dyDescent="0.2">
      <c r="AD293" s="202"/>
      <c r="AE293" s="202"/>
      <c r="AF293" s="202"/>
      <c r="AG293" s="203"/>
    </row>
    <row r="294" spans="30:33" x14ac:dyDescent="0.2">
      <c r="AD294" s="202"/>
      <c r="AE294" s="202"/>
      <c r="AF294" s="202"/>
      <c r="AG294" s="203"/>
    </row>
    <row r="295" spans="30:33" x14ac:dyDescent="0.2">
      <c r="AD295" s="202"/>
      <c r="AE295" s="202"/>
      <c r="AF295" s="202"/>
      <c r="AG295" s="203"/>
    </row>
    <row r="296" spans="30:33" x14ac:dyDescent="0.2">
      <c r="AD296" s="202"/>
      <c r="AE296" s="202"/>
      <c r="AF296" s="202"/>
      <c r="AG296" s="203"/>
    </row>
    <row r="297" spans="30:33" x14ac:dyDescent="0.2">
      <c r="AD297" s="202"/>
      <c r="AE297" s="202"/>
      <c r="AF297" s="202"/>
      <c r="AG297" s="203"/>
    </row>
    <row r="298" spans="30:33" x14ac:dyDescent="0.2">
      <c r="AD298" s="202"/>
      <c r="AE298" s="202"/>
      <c r="AF298" s="202"/>
      <c r="AG298" s="203"/>
    </row>
    <row r="299" spans="30:33" x14ac:dyDescent="0.2">
      <c r="AD299" s="202"/>
      <c r="AE299" s="202"/>
      <c r="AF299" s="202"/>
      <c r="AG299" s="203"/>
    </row>
    <row r="300" spans="30:33" x14ac:dyDescent="0.2">
      <c r="AD300" s="202"/>
      <c r="AE300" s="202"/>
      <c r="AF300" s="202"/>
      <c r="AG300" s="203"/>
    </row>
    <row r="301" spans="30:33" x14ac:dyDescent="0.2">
      <c r="AD301" s="202"/>
      <c r="AE301" s="202"/>
      <c r="AF301" s="202"/>
      <c r="AG301" s="203"/>
    </row>
    <row r="302" spans="30:33" x14ac:dyDescent="0.2">
      <c r="AD302" s="202"/>
      <c r="AE302" s="202"/>
      <c r="AF302" s="202"/>
      <c r="AG302" s="203"/>
    </row>
    <row r="303" spans="30:33" x14ac:dyDescent="0.2">
      <c r="AD303" s="202"/>
      <c r="AE303" s="202"/>
      <c r="AF303" s="202"/>
      <c r="AG303" s="203"/>
    </row>
    <row r="304" spans="30:33" x14ac:dyDescent="0.2">
      <c r="AD304" s="202"/>
      <c r="AE304" s="202"/>
      <c r="AF304" s="202"/>
      <c r="AG304" s="203"/>
    </row>
    <row r="305" spans="30:33" x14ac:dyDescent="0.2">
      <c r="AD305" s="202"/>
      <c r="AE305" s="202"/>
      <c r="AF305" s="202"/>
      <c r="AG305" s="203"/>
    </row>
    <row r="306" spans="30:33" x14ac:dyDescent="0.2">
      <c r="AD306" s="202"/>
      <c r="AE306" s="202"/>
      <c r="AF306" s="202"/>
      <c r="AG306" s="203"/>
    </row>
    <row r="307" spans="30:33" x14ac:dyDescent="0.2">
      <c r="AD307" s="202"/>
      <c r="AE307" s="202"/>
      <c r="AF307" s="202"/>
      <c r="AG307" s="203"/>
    </row>
    <row r="308" spans="30:33" x14ac:dyDescent="0.2">
      <c r="AD308" s="202"/>
      <c r="AE308" s="202"/>
      <c r="AF308" s="202"/>
      <c r="AG308" s="203"/>
    </row>
    <row r="309" spans="30:33" x14ac:dyDescent="0.2">
      <c r="AD309" s="202"/>
      <c r="AE309" s="202"/>
      <c r="AF309" s="202"/>
      <c r="AG309" s="203"/>
    </row>
    <row r="310" spans="30:33" x14ac:dyDescent="0.2">
      <c r="AD310" s="202"/>
      <c r="AE310" s="202"/>
      <c r="AF310" s="202"/>
      <c r="AG310" s="203"/>
    </row>
    <row r="311" spans="30:33" x14ac:dyDescent="0.2">
      <c r="AD311" s="202"/>
      <c r="AE311" s="202"/>
      <c r="AF311" s="202"/>
      <c r="AG311" s="203"/>
    </row>
    <row r="312" spans="30:33" x14ac:dyDescent="0.2">
      <c r="AD312" s="202"/>
      <c r="AE312" s="202"/>
      <c r="AF312" s="202"/>
      <c r="AG312" s="203"/>
    </row>
    <row r="313" spans="30:33" x14ac:dyDescent="0.2">
      <c r="AD313" s="202"/>
      <c r="AE313" s="202"/>
      <c r="AF313" s="202"/>
      <c r="AG313" s="203"/>
    </row>
    <row r="314" spans="30:33" x14ac:dyDescent="0.2">
      <c r="AD314" s="202"/>
      <c r="AE314" s="202"/>
      <c r="AF314" s="202"/>
      <c r="AG314" s="203"/>
    </row>
    <row r="315" spans="30:33" x14ac:dyDescent="0.2">
      <c r="AD315" s="202"/>
      <c r="AE315" s="202"/>
      <c r="AF315" s="202"/>
      <c r="AG315" s="203"/>
    </row>
    <row r="316" spans="30:33" x14ac:dyDescent="0.2">
      <c r="AD316" s="202"/>
      <c r="AE316" s="202"/>
      <c r="AF316" s="202"/>
      <c r="AG316" s="203"/>
    </row>
    <row r="317" spans="30:33" x14ac:dyDescent="0.2">
      <c r="AD317" s="202"/>
      <c r="AE317" s="202"/>
      <c r="AF317" s="202"/>
      <c r="AG317" s="203"/>
    </row>
    <row r="318" spans="30:33" x14ac:dyDescent="0.2">
      <c r="AD318" s="202"/>
      <c r="AE318" s="202"/>
      <c r="AF318" s="202"/>
      <c r="AG318" s="203"/>
    </row>
    <row r="319" spans="30:33" x14ac:dyDescent="0.2">
      <c r="AD319" s="202"/>
      <c r="AE319" s="202"/>
      <c r="AF319" s="202"/>
      <c r="AG319" s="203"/>
    </row>
    <row r="320" spans="30:33" x14ac:dyDescent="0.2">
      <c r="AD320" s="202"/>
      <c r="AE320" s="202"/>
      <c r="AF320" s="202"/>
      <c r="AG320" s="203"/>
    </row>
    <row r="321" spans="30:33" x14ac:dyDescent="0.2">
      <c r="AD321" s="202"/>
      <c r="AE321" s="202"/>
      <c r="AF321" s="202"/>
      <c r="AG321" s="203"/>
    </row>
    <row r="322" spans="30:33" x14ac:dyDescent="0.2">
      <c r="AD322" s="202"/>
      <c r="AE322" s="202"/>
      <c r="AF322" s="202"/>
      <c r="AG322" s="203"/>
    </row>
    <row r="323" spans="30:33" x14ac:dyDescent="0.2">
      <c r="AD323" s="202"/>
      <c r="AE323" s="202"/>
      <c r="AF323" s="202"/>
      <c r="AG323" s="203"/>
    </row>
    <row r="324" spans="30:33" x14ac:dyDescent="0.2">
      <c r="AD324" s="202"/>
      <c r="AE324" s="202"/>
      <c r="AF324" s="202"/>
      <c r="AG324" s="203"/>
    </row>
    <row r="325" spans="30:33" x14ac:dyDescent="0.2">
      <c r="AD325" s="202"/>
      <c r="AE325" s="202"/>
      <c r="AF325" s="202"/>
      <c r="AG325" s="203"/>
    </row>
    <row r="326" spans="30:33" x14ac:dyDescent="0.2">
      <c r="AD326" s="202"/>
      <c r="AE326" s="202"/>
      <c r="AF326" s="202"/>
      <c r="AG326" s="203"/>
    </row>
    <row r="327" spans="30:33" x14ac:dyDescent="0.2">
      <c r="AD327" s="202"/>
      <c r="AE327" s="202"/>
      <c r="AF327" s="202"/>
      <c r="AG327" s="203"/>
    </row>
    <row r="328" spans="30:33" x14ac:dyDescent="0.2">
      <c r="AD328" s="202"/>
      <c r="AE328" s="202"/>
      <c r="AF328" s="202"/>
      <c r="AG328" s="203"/>
    </row>
    <row r="329" spans="30:33" x14ac:dyDescent="0.2">
      <c r="AD329" s="202"/>
      <c r="AE329" s="202"/>
      <c r="AF329" s="202"/>
      <c r="AG329" s="203"/>
    </row>
    <row r="330" spans="30:33" x14ac:dyDescent="0.2">
      <c r="AD330" s="202"/>
      <c r="AE330" s="202"/>
      <c r="AF330" s="202"/>
      <c r="AG330" s="203"/>
    </row>
    <row r="331" spans="30:33" x14ac:dyDescent="0.2">
      <c r="AD331" s="202"/>
      <c r="AE331" s="202"/>
      <c r="AF331" s="202"/>
      <c r="AG331" s="203"/>
    </row>
    <row r="332" spans="30:33" x14ac:dyDescent="0.2">
      <c r="AD332" s="202"/>
      <c r="AE332" s="202"/>
      <c r="AF332" s="202"/>
      <c r="AG332" s="203"/>
    </row>
    <row r="333" spans="30:33" x14ac:dyDescent="0.2">
      <c r="AD333" s="202"/>
      <c r="AE333" s="202"/>
      <c r="AF333" s="202"/>
      <c r="AG333" s="203"/>
    </row>
    <row r="334" spans="30:33" x14ac:dyDescent="0.2">
      <c r="AD334" s="202"/>
      <c r="AE334" s="202"/>
      <c r="AF334" s="202"/>
      <c r="AG334" s="203"/>
    </row>
    <row r="335" spans="30:33" x14ac:dyDescent="0.2">
      <c r="AD335" s="202"/>
      <c r="AE335" s="202"/>
      <c r="AF335" s="202"/>
      <c r="AG335" s="203"/>
    </row>
    <row r="336" spans="30:33" x14ac:dyDescent="0.2">
      <c r="AD336" s="202"/>
      <c r="AE336" s="202"/>
      <c r="AF336" s="202"/>
      <c r="AG336" s="203"/>
    </row>
    <row r="337" spans="30:33" x14ac:dyDescent="0.2">
      <c r="AD337" s="202"/>
      <c r="AE337" s="202"/>
      <c r="AF337" s="202"/>
      <c r="AG337" s="203"/>
    </row>
    <row r="338" spans="30:33" x14ac:dyDescent="0.2">
      <c r="AD338" s="202"/>
      <c r="AE338" s="202"/>
      <c r="AF338" s="202"/>
      <c r="AG338" s="203"/>
    </row>
    <row r="339" spans="30:33" x14ac:dyDescent="0.2">
      <c r="AD339" s="202"/>
      <c r="AE339" s="202"/>
      <c r="AF339" s="202"/>
      <c r="AG339" s="203"/>
    </row>
    <row r="340" spans="30:33" x14ac:dyDescent="0.2">
      <c r="AD340" s="202"/>
      <c r="AE340" s="202"/>
      <c r="AF340" s="202"/>
      <c r="AG340" s="203"/>
    </row>
    <row r="341" spans="30:33" x14ac:dyDescent="0.2">
      <c r="AD341" s="202"/>
      <c r="AE341" s="202"/>
      <c r="AF341" s="202"/>
      <c r="AG341" s="20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A4BB3-6D99-44D5-9020-CA1C67B42FAA}">
  <dimension ref="A1:AB224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sqref="A1:H1"/>
    </sheetView>
  </sheetViews>
  <sheetFormatPr defaultRowHeight="11.25" x14ac:dyDescent="0.2"/>
  <cols>
    <col min="1" max="1" width="42.28515625" style="444" customWidth="1"/>
    <col min="2" max="2" width="9.7109375" style="205" customWidth="1"/>
    <col min="3" max="3" width="8.42578125" style="205" customWidth="1"/>
    <col min="4" max="4" width="8.85546875" style="205" customWidth="1"/>
    <col min="5" max="5" width="9.42578125" style="205" customWidth="1"/>
    <col min="6" max="6" width="9.7109375" style="205" customWidth="1"/>
    <col min="7" max="7" width="7.42578125" style="205" customWidth="1"/>
    <col min="8" max="8" width="8" style="205" customWidth="1"/>
    <col min="9" max="9" width="8.42578125" style="205" customWidth="1"/>
    <col min="10" max="10" width="8.85546875" style="205" customWidth="1"/>
    <col min="11" max="11" width="8.7109375" style="321" customWidth="1"/>
    <col min="12" max="12" width="8.85546875" style="205" customWidth="1"/>
    <col min="13" max="13" width="9.85546875" style="205" customWidth="1"/>
    <col min="14" max="14" width="9.140625" style="205"/>
    <col min="15" max="15" width="11.28515625" style="205" customWidth="1"/>
    <col min="16" max="256" width="9.140625" style="205"/>
    <col min="257" max="257" width="42.28515625" style="205" customWidth="1"/>
    <col min="258" max="258" width="9.7109375" style="205" customWidth="1"/>
    <col min="259" max="259" width="8.42578125" style="205" customWidth="1"/>
    <col min="260" max="260" width="8.85546875" style="205" customWidth="1"/>
    <col min="261" max="261" width="9.42578125" style="205" customWidth="1"/>
    <col min="262" max="262" width="9.7109375" style="205" customWidth="1"/>
    <col min="263" max="263" width="7.42578125" style="205" customWidth="1"/>
    <col min="264" max="264" width="8" style="205" customWidth="1"/>
    <col min="265" max="265" width="8.42578125" style="205" customWidth="1"/>
    <col min="266" max="266" width="8.85546875" style="205" customWidth="1"/>
    <col min="267" max="267" width="8.7109375" style="205" customWidth="1"/>
    <col min="268" max="268" width="8.85546875" style="205" customWidth="1"/>
    <col min="269" max="269" width="9.85546875" style="205" customWidth="1"/>
    <col min="270" max="512" width="9.140625" style="205"/>
    <col min="513" max="513" width="42.28515625" style="205" customWidth="1"/>
    <col min="514" max="514" width="9.7109375" style="205" customWidth="1"/>
    <col min="515" max="515" width="8.42578125" style="205" customWidth="1"/>
    <col min="516" max="516" width="8.85546875" style="205" customWidth="1"/>
    <col min="517" max="517" width="9.42578125" style="205" customWidth="1"/>
    <col min="518" max="518" width="9.7109375" style="205" customWidth="1"/>
    <col min="519" max="519" width="7.42578125" style="205" customWidth="1"/>
    <col min="520" max="520" width="8" style="205" customWidth="1"/>
    <col min="521" max="521" width="8.42578125" style="205" customWidth="1"/>
    <col min="522" max="522" width="8.85546875" style="205" customWidth="1"/>
    <col min="523" max="523" width="8.7109375" style="205" customWidth="1"/>
    <col min="524" max="524" width="8.85546875" style="205" customWidth="1"/>
    <col min="525" max="525" width="9.85546875" style="205" customWidth="1"/>
    <col min="526" max="768" width="9.140625" style="205"/>
    <col min="769" max="769" width="42.28515625" style="205" customWidth="1"/>
    <col min="770" max="770" width="9.7109375" style="205" customWidth="1"/>
    <col min="771" max="771" width="8.42578125" style="205" customWidth="1"/>
    <col min="772" max="772" width="8.85546875" style="205" customWidth="1"/>
    <col min="773" max="773" width="9.42578125" style="205" customWidth="1"/>
    <col min="774" max="774" width="9.7109375" style="205" customWidth="1"/>
    <col min="775" max="775" width="7.42578125" style="205" customWidth="1"/>
    <col min="776" max="776" width="8" style="205" customWidth="1"/>
    <col min="777" max="777" width="8.42578125" style="205" customWidth="1"/>
    <col min="778" max="778" width="8.85546875" style="205" customWidth="1"/>
    <col min="779" max="779" width="8.7109375" style="205" customWidth="1"/>
    <col min="780" max="780" width="8.85546875" style="205" customWidth="1"/>
    <col min="781" max="781" width="9.85546875" style="205" customWidth="1"/>
    <col min="782" max="1024" width="9.140625" style="205"/>
    <col min="1025" max="1025" width="42.28515625" style="205" customWidth="1"/>
    <col min="1026" max="1026" width="9.7109375" style="205" customWidth="1"/>
    <col min="1027" max="1027" width="8.42578125" style="205" customWidth="1"/>
    <col min="1028" max="1028" width="8.85546875" style="205" customWidth="1"/>
    <col min="1029" max="1029" width="9.42578125" style="205" customWidth="1"/>
    <col min="1030" max="1030" width="9.7109375" style="205" customWidth="1"/>
    <col min="1031" max="1031" width="7.42578125" style="205" customWidth="1"/>
    <col min="1032" max="1032" width="8" style="205" customWidth="1"/>
    <col min="1033" max="1033" width="8.42578125" style="205" customWidth="1"/>
    <col min="1034" max="1034" width="8.85546875" style="205" customWidth="1"/>
    <col min="1035" max="1035" width="8.7109375" style="205" customWidth="1"/>
    <col min="1036" max="1036" width="8.85546875" style="205" customWidth="1"/>
    <col min="1037" max="1037" width="9.85546875" style="205" customWidth="1"/>
    <col min="1038" max="1280" width="9.140625" style="205"/>
    <col min="1281" max="1281" width="42.28515625" style="205" customWidth="1"/>
    <col min="1282" max="1282" width="9.7109375" style="205" customWidth="1"/>
    <col min="1283" max="1283" width="8.42578125" style="205" customWidth="1"/>
    <col min="1284" max="1284" width="8.85546875" style="205" customWidth="1"/>
    <col min="1285" max="1285" width="9.42578125" style="205" customWidth="1"/>
    <col min="1286" max="1286" width="9.7109375" style="205" customWidth="1"/>
    <col min="1287" max="1287" width="7.42578125" style="205" customWidth="1"/>
    <col min="1288" max="1288" width="8" style="205" customWidth="1"/>
    <col min="1289" max="1289" width="8.42578125" style="205" customWidth="1"/>
    <col min="1290" max="1290" width="8.85546875" style="205" customWidth="1"/>
    <col min="1291" max="1291" width="8.7109375" style="205" customWidth="1"/>
    <col min="1292" max="1292" width="8.85546875" style="205" customWidth="1"/>
    <col min="1293" max="1293" width="9.85546875" style="205" customWidth="1"/>
    <col min="1294" max="1536" width="9.140625" style="205"/>
    <col min="1537" max="1537" width="42.28515625" style="205" customWidth="1"/>
    <col min="1538" max="1538" width="9.7109375" style="205" customWidth="1"/>
    <col min="1539" max="1539" width="8.42578125" style="205" customWidth="1"/>
    <col min="1540" max="1540" width="8.85546875" style="205" customWidth="1"/>
    <col min="1541" max="1541" width="9.42578125" style="205" customWidth="1"/>
    <col min="1542" max="1542" width="9.7109375" style="205" customWidth="1"/>
    <col min="1543" max="1543" width="7.42578125" style="205" customWidth="1"/>
    <col min="1544" max="1544" width="8" style="205" customWidth="1"/>
    <col min="1545" max="1545" width="8.42578125" style="205" customWidth="1"/>
    <col min="1546" max="1546" width="8.85546875" style="205" customWidth="1"/>
    <col min="1547" max="1547" width="8.7109375" style="205" customWidth="1"/>
    <col min="1548" max="1548" width="8.85546875" style="205" customWidth="1"/>
    <col min="1549" max="1549" width="9.85546875" style="205" customWidth="1"/>
    <col min="1550" max="1792" width="9.140625" style="205"/>
    <col min="1793" max="1793" width="42.28515625" style="205" customWidth="1"/>
    <col min="1794" max="1794" width="9.7109375" style="205" customWidth="1"/>
    <col min="1795" max="1795" width="8.42578125" style="205" customWidth="1"/>
    <col min="1796" max="1796" width="8.85546875" style="205" customWidth="1"/>
    <col min="1797" max="1797" width="9.42578125" style="205" customWidth="1"/>
    <col min="1798" max="1798" width="9.7109375" style="205" customWidth="1"/>
    <col min="1799" max="1799" width="7.42578125" style="205" customWidth="1"/>
    <col min="1800" max="1800" width="8" style="205" customWidth="1"/>
    <col min="1801" max="1801" width="8.42578125" style="205" customWidth="1"/>
    <col min="1802" max="1802" width="8.85546875" style="205" customWidth="1"/>
    <col min="1803" max="1803" width="8.7109375" style="205" customWidth="1"/>
    <col min="1804" max="1804" width="8.85546875" style="205" customWidth="1"/>
    <col min="1805" max="1805" width="9.85546875" style="205" customWidth="1"/>
    <col min="1806" max="2048" width="9.140625" style="205"/>
    <col min="2049" max="2049" width="42.28515625" style="205" customWidth="1"/>
    <col min="2050" max="2050" width="9.7109375" style="205" customWidth="1"/>
    <col min="2051" max="2051" width="8.42578125" style="205" customWidth="1"/>
    <col min="2052" max="2052" width="8.85546875" style="205" customWidth="1"/>
    <col min="2053" max="2053" width="9.42578125" style="205" customWidth="1"/>
    <col min="2054" max="2054" width="9.7109375" style="205" customWidth="1"/>
    <col min="2055" max="2055" width="7.42578125" style="205" customWidth="1"/>
    <col min="2056" max="2056" width="8" style="205" customWidth="1"/>
    <col min="2057" max="2057" width="8.42578125" style="205" customWidth="1"/>
    <col min="2058" max="2058" width="8.85546875" style="205" customWidth="1"/>
    <col min="2059" max="2059" width="8.7109375" style="205" customWidth="1"/>
    <col min="2060" max="2060" width="8.85546875" style="205" customWidth="1"/>
    <col min="2061" max="2061" width="9.85546875" style="205" customWidth="1"/>
    <col min="2062" max="2304" width="9.140625" style="205"/>
    <col min="2305" max="2305" width="42.28515625" style="205" customWidth="1"/>
    <col min="2306" max="2306" width="9.7109375" style="205" customWidth="1"/>
    <col min="2307" max="2307" width="8.42578125" style="205" customWidth="1"/>
    <col min="2308" max="2308" width="8.85546875" style="205" customWidth="1"/>
    <col min="2309" max="2309" width="9.42578125" style="205" customWidth="1"/>
    <col min="2310" max="2310" width="9.7109375" style="205" customWidth="1"/>
    <col min="2311" max="2311" width="7.42578125" style="205" customWidth="1"/>
    <col min="2312" max="2312" width="8" style="205" customWidth="1"/>
    <col min="2313" max="2313" width="8.42578125" style="205" customWidth="1"/>
    <col min="2314" max="2314" width="8.85546875" style="205" customWidth="1"/>
    <col min="2315" max="2315" width="8.7109375" style="205" customWidth="1"/>
    <col min="2316" max="2316" width="8.85546875" style="205" customWidth="1"/>
    <col min="2317" max="2317" width="9.85546875" style="205" customWidth="1"/>
    <col min="2318" max="2560" width="9.140625" style="205"/>
    <col min="2561" max="2561" width="42.28515625" style="205" customWidth="1"/>
    <col min="2562" max="2562" width="9.7109375" style="205" customWidth="1"/>
    <col min="2563" max="2563" width="8.42578125" style="205" customWidth="1"/>
    <col min="2564" max="2564" width="8.85546875" style="205" customWidth="1"/>
    <col min="2565" max="2565" width="9.42578125" style="205" customWidth="1"/>
    <col min="2566" max="2566" width="9.7109375" style="205" customWidth="1"/>
    <col min="2567" max="2567" width="7.42578125" style="205" customWidth="1"/>
    <col min="2568" max="2568" width="8" style="205" customWidth="1"/>
    <col min="2569" max="2569" width="8.42578125" style="205" customWidth="1"/>
    <col min="2570" max="2570" width="8.85546875" style="205" customWidth="1"/>
    <col min="2571" max="2571" width="8.7109375" style="205" customWidth="1"/>
    <col min="2572" max="2572" width="8.85546875" style="205" customWidth="1"/>
    <col min="2573" max="2573" width="9.85546875" style="205" customWidth="1"/>
    <col min="2574" max="2816" width="9.140625" style="205"/>
    <col min="2817" max="2817" width="42.28515625" style="205" customWidth="1"/>
    <col min="2818" max="2818" width="9.7109375" style="205" customWidth="1"/>
    <col min="2819" max="2819" width="8.42578125" style="205" customWidth="1"/>
    <col min="2820" max="2820" width="8.85546875" style="205" customWidth="1"/>
    <col min="2821" max="2821" width="9.42578125" style="205" customWidth="1"/>
    <col min="2822" max="2822" width="9.7109375" style="205" customWidth="1"/>
    <col min="2823" max="2823" width="7.42578125" style="205" customWidth="1"/>
    <col min="2824" max="2824" width="8" style="205" customWidth="1"/>
    <col min="2825" max="2825" width="8.42578125" style="205" customWidth="1"/>
    <col min="2826" max="2826" width="8.85546875" style="205" customWidth="1"/>
    <col min="2827" max="2827" width="8.7109375" style="205" customWidth="1"/>
    <col min="2828" max="2828" width="8.85546875" style="205" customWidth="1"/>
    <col min="2829" max="2829" width="9.85546875" style="205" customWidth="1"/>
    <col min="2830" max="3072" width="9.140625" style="205"/>
    <col min="3073" max="3073" width="42.28515625" style="205" customWidth="1"/>
    <col min="3074" max="3074" width="9.7109375" style="205" customWidth="1"/>
    <col min="3075" max="3075" width="8.42578125" style="205" customWidth="1"/>
    <col min="3076" max="3076" width="8.85546875" style="205" customWidth="1"/>
    <col min="3077" max="3077" width="9.42578125" style="205" customWidth="1"/>
    <col min="3078" max="3078" width="9.7109375" style="205" customWidth="1"/>
    <col min="3079" max="3079" width="7.42578125" style="205" customWidth="1"/>
    <col min="3080" max="3080" width="8" style="205" customWidth="1"/>
    <col min="3081" max="3081" width="8.42578125" style="205" customWidth="1"/>
    <col min="3082" max="3082" width="8.85546875" style="205" customWidth="1"/>
    <col min="3083" max="3083" width="8.7109375" style="205" customWidth="1"/>
    <col min="3084" max="3084" width="8.85546875" style="205" customWidth="1"/>
    <col min="3085" max="3085" width="9.85546875" style="205" customWidth="1"/>
    <col min="3086" max="3328" width="9.140625" style="205"/>
    <col min="3329" max="3329" width="42.28515625" style="205" customWidth="1"/>
    <col min="3330" max="3330" width="9.7109375" style="205" customWidth="1"/>
    <col min="3331" max="3331" width="8.42578125" style="205" customWidth="1"/>
    <col min="3332" max="3332" width="8.85546875" style="205" customWidth="1"/>
    <col min="3333" max="3333" width="9.42578125" style="205" customWidth="1"/>
    <col min="3334" max="3334" width="9.7109375" style="205" customWidth="1"/>
    <col min="3335" max="3335" width="7.42578125" style="205" customWidth="1"/>
    <col min="3336" max="3336" width="8" style="205" customWidth="1"/>
    <col min="3337" max="3337" width="8.42578125" style="205" customWidth="1"/>
    <col min="3338" max="3338" width="8.85546875" style="205" customWidth="1"/>
    <col min="3339" max="3339" width="8.7109375" style="205" customWidth="1"/>
    <col min="3340" max="3340" width="8.85546875" style="205" customWidth="1"/>
    <col min="3341" max="3341" width="9.85546875" style="205" customWidth="1"/>
    <col min="3342" max="3584" width="9.140625" style="205"/>
    <col min="3585" max="3585" width="42.28515625" style="205" customWidth="1"/>
    <col min="3586" max="3586" width="9.7109375" style="205" customWidth="1"/>
    <col min="3587" max="3587" width="8.42578125" style="205" customWidth="1"/>
    <col min="3588" max="3588" width="8.85546875" style="205" customWidth="1"/>
    <col min="3589" max="3589" width="9.42578125" style="205" customWidth="1"/>
    <col min="3590" max="3590" width="9.7109375" style="205" customWidth="1"/>
    <col min="3591" max="3591" width="7.42578125" style="205" customWidth="1"/>
    <col min="3592" max="3592" width="8" style="205" customWidth="1"/>
    <col min="3593" max="3593" width="8.42578125" style="205" customWidth="1"/>
    <col min="3594" max="3594" width="8.85546875" style="205" customWidth="1"/>
    <col min="3595" max="3595" width="8.7109375" style="205" customWidth="1"/>
    <col min="3596" max="3596" width="8.85546875" style="205" customWidth="1"/>
    <col min="3597" max="3597" width="9.85546875" style="205" customWidth="1"/>
    <col min="3598" max="3840" width="9.140625" style="205"/>
    <col min="3841" max="3841" width="42.28515625" style="205" customWidth="1"/>
    <col min="3842" max="3842" width="9.7109375" style="205" customWidth="1"/>
    <col min="3843" max="3843" width="8.42578125" style="205" customWidth="1"/>
    <col min="3844" max="3844" width="8.85546875" style="205" customWidth="1"/>
    <col min="3845" max="3845" width="9.42578125" style="205" customWidth="1"/>
    <col min="3846" max="3846" width="9.7109375" style="205" customWidth="1"/>
    <col min="3847" max="3847" width="7.42578125" style="205" customWidth="1"/>
    <col min="3848" max="3848" width="8" style="205" customWidth="1"/>
    <col min="3849" max="3849" width="8.42578125" style="205" customWidth="1"/>
    <col min="3850" max="3850" width="8.85546875" style="205" customWidth="1"/>
    <col min="3851" max="3851" width="8.7109375" style="205" customWidth="1"/>
    <col min="3852" max="3852" width="8.85546875" style="205" customWidth="1"/>
    <col min="3853" max="3853" width="9.85546875" style="205" customWidth="1"/>
    <col min="3854" max="4096" width="9.140625" style="205"/>
    <col min="4097" max="4097" width="42.28515625" style="205" customWidth="1"/>
    <col min="4098" max="4098" width="9.7109375" style="205" customWidth="1"/>
    <col min="4099" max="4099" width="8.42578125" style="205" customWidth="1"/>
    <col min="4100" max="4100" width="8.85546875" style="205" customWidth="1"/>
    <col min="4101" max="4101" width="9.42578125" style="205" customWidth="1"/>
    <col min="4102" max="4102" width="9.7109375" style="205" customWidth="1"/>
    <col min="4103" max="4103" width="7.42578125" style="205" customWidth="1"/>
    <col min="4104" max="4104" width="8" style="205" customWidth="1"/>
    <col min="4105" max="4105" width="8.42578125" style="205" customWidth="1"/>
    <col min="4106" max="4106" width="8.85546875" style="205" customWidth="1"/>
    <col min="4107" max="4107" width="8.7109375" style="205" customWidth="1"/>
    <col min="4108" max="4108" width="8.85546875" style="205" customWidth="1"/>
    <col min="4109" max="4109" width="9.85546875" style="205" customWidth="1"/>
    <col min="4110" max="4352" width="9.140625" style="205"/>
    <col min="4353" max="4353" width="42.28515625" style="205" customWidth="1"/>
    <col min="4354" max="4354" width="9.7109375" style="205" customWidth="1"/>
    <col min="4355" max="4355" width="8.42578125" style="205" customWidth="1"/>
    <col min="4356" max="4356" width="8.85546875" style="205" customWidth="1"/>
    <col min="4357" max="4357" width="9.42578125" style="205" customWidth="1"/>
    <col min="4358" max="4358" width="9.7109375" style="205" customWidth="1"/>
    <col min="4359" max="4359" width="7.42578125" style="205" customWidth="1"/>
    <col min="4360" max="4360" width="8" style="205" customWidth="1"/>
    <col min="4361" max="4361" width="8.42578125" style="205" customWidth="1"/>
    <col min="4362" max="4362" width="8.85546875" style="205" customWidth="1"/>
    <col min="4363" max="4363" width="8.7109375" style="205" customWidth="1"/>
    <col min="4364" max="4364" width="8.85546875" style="205" customWidth="1"/>
    <col min="4365" max="4365" width="9.85546875" style="205" customWidth="1"/>
    <col min="4366" max="4608" width="9.140625" style="205"/>
    <col min="4609" max="4609" width="42.28515625" style="205" customWidth="1"/>
    <col min="4610" max="4610" width="9.7109375" style="205" customWidth="1"/>
    <col min="4611" max="4611" width="8.42578125" style="205" customWidth="1"/>
    <col min="4612" max="4612" width="8.85546875" style="205" customWidth="1"/>
    <col min="4613" max="4613" width="9.42578125" style="205" customWidth="1"/>
    <col min="4614" max="4614" width="9.7109375" style="205" customWidth="1"/>
    <col min="4615" max="4615" width="7.42578125" style="205" customWidth="1"/>
    <col min="4616" max="4616" width="8" style="205" customWidth="1"/>
    <col min="4617" max="4617" width="8.42578125" style="205" customWidth="1"/>
    <col min="4618" max="4618" width="8.85546875" style="205" customWidth="1"/>
    <col min="4619" max="4619" width="8.7109375" style="205" customWidth="1"/>
    <col min="4620" max="4620" width="8.85546875" style="205" customWidth="1"/>
    <col min="4621" max="4621" width="9.85546875" style="205" customWidth="1"/>
    <col min="4622" max="4864" width="9.140625" style="205"/>
    <col min="4865" max="4865" width="42.28515625" style="205" customWidth="1"/>
    <col min="4866" max="4866" width="9.7109375" style="205" customWidth="1"/>
    <col min="4867" max="4867" width="8.42578125" style="205" customWidth="1"/>
    <col min="4868" max="4868" width="8.85546875" style="205" customWidth="1"/>
    <col min="4869" max="4869" width="9.42578125" style="205" customWidth="1"/>
    <col min="4870" max="4870" width="9.7109375" style="205" customWidth="1"/>
    <col min="4871" max="4871" width="7.42578125" style="205" customWidth="1"/>
    <col min="4872" max="4872" width="8" style="205" customWidth="1"/>
    <col min="4873" max="4873" width="8.42578125" style="205" customWidth="1"/>
    <col min="4874" max="4874" width="8.85546875" style="205" customWidth="1"/>
    <col min="4875" max="4875" width="8.7109375" style="205" customWidth="1"/>
    <col min="4876" max="4876" width="8.85546875" style="205" customWidth="1"/>
    <col min="4877" max="4877" width="9.85546875" style="205" customWidth="1"/>
    <col min="4878" max="5120" width="9.140625" style="205"/>
    <col min="5121" max="5121" width="42.28515625" style="205" customWidth="1"/>
    <col min="5122" max="5122" width="9.7109375" style="205" customWidth="1"/>
    <col min="5123" max="5123" width="8.42578125" style="205" customWidth="1"/>
    <col min="5124" max="5124" width="8.85546875" style="205" customWidth="1"/>
    <col min="5125" max="5125" width="9.42578125" style="205" customWidth="1"/>
    <col min="5126" max="5126" width="9.7109375" style="205" customWidth="1"/>
    <col min="5127" max="5127" width="7.42578125" style="205" customWidth="1"/>
    <col min="5128" max="5128" width="8" style="205" customWidth="1"/>
    <col min="5129" max="5129" width="8.42578125" style="205" customWidth="1"/>
    <col min="5130" max="5130" width="8.85546875" style="205" customWidth="1"/>
    <col min="5131" max="5131" width="8.7109375" style="205" customWidth="1"/>
    <col min="5132" max="5132" width="8.85546875" style="205" customWidth="1"/>
    <col min="5133" max="5133" width="9.85546875" style="205" customWidth="1"/>
    <col min="5134" max="5376" width="9.140625" style="205"/>
    <col min="5377" max="5377" width="42.28515625" style="205" customWidth="1"/>
    <col min="5378" max="5378" width="9.7109375" style="205" customWidth="1"/>
    <col min="5379" max="5379" width="8.42578125" style="205" customWidth="1"/>
    <col min="5380" max="5380" width="8.85546875" style="205" customWidth="1"/>
    <col min="5381" max="5381" width="9.42578125" style="205" customWidth="1"/>
    <col min="5382" max="5382" width="9.7109375" style="205" customWidth="1"/>
    <col min="5383" max="5383" width="7.42578125" style="205" customWidth="1"/>
    <col min="5384" max="5384" width="8" style="205" customWidth="1"/>
    <col min="5385" max="5385" width="8.42578125" style="205" customWidth="1"/>
    <col min="5386" max="5386" width="8.85546875" style="205" customWidth="1"/>
    <col min="5387" max="5387" width="8.7109375" style="205" customWidth="1"/>
    <col min="5388" max="5388" width="8.85546875" style="205" customWidth="1"/>
    <col min="5389" max="5389" width="9.85546875" style="205" customWidth="1"/>
    <col min="5390" max="5632" width="9.140625" style="205"/>
    <col min="5633" max="5633" width="42.28515625" style="205" customWidth="1"/>
    <col min="5634" max="5634" width="9.7109375" style="205" customWidth="1"/>
    <col min="5635" max="5635" width="8.42578125" style="205" customWidth="1"/>
    <col min="5636" max="5636" width="8.85546875" style="205" customWidth="1"/>
    <col min="5637" max="5637" width="9.42578125" style="205" customWidth="1"/>
    <col min="5638" max="5638" width="9.7109375" style="205" customWidth="1"/>
    <col min="5639" max="5639" width="7.42578125" style="205" customWidth="1"/>
    <col min="5640" max="5640" width="8" style="205" customWidth="1"/>
    <col min="5641" max="5641" width="8.42578125" style="205" customWidth="1"/>
    <col min="5642" max="5642" width="8.85546875" style="205" customWidth="1"/>
    <col min="5643" max="5643" width="8.7109375" style="205" customWidth="1"/>
    <col min="5644" max="5644" width="8.85546875" style="205" customWidth="1"/>
    <col min="5645" max="5645" width="9.85546875" style="205" customWidth="1"/>
    <col min="5646" max="5888" width="9.140625" style="205"/>
    <col min="5889" max="5889" width="42.28515625" style="205" customWidth="1"/>
    <col min="5890" max="5890" width="9.7109375" style="205" customWidth="1"/>
    <col min="5891" max="5891" width="8.42578125" style="205" customWidth="1"/>
    <col min="5892" max="5892" width="8.85546875" style="205" customWidth="1"/>
    <col min="5893" max="5893" width="9.42578125" style="205" customWidth="1"/>
    <col min="5894" max="5894" width="9.7109375" style="205" customWidth="1"/>
    <col min="5895" max="5895" width="7.42578125" style="205" customWidth="1"/>
    <col min="5896" max="5896" width="8" style="205" customWidth="1"/>
    <col min="5897" max="5897" width="8.42578125" style="205" customWidth="1"/>
    <col min="5898" max="5898" width="8.85546875" style="205" customWidth="1"/>
    <col min="5899" max="5899" width="8.7109375" style="205" customWidth="1"/>
    <col min="5900" max="5900" width="8.85546875" style="205" customWidth="1"/>
    <col min="5901" max="5901" width="9.85546875" style="205" customWidth="1"/>
    <col min="5902" max="6144" width="9.140625" style="205"/>
    <col min="6145" max="6145" width="42.28515625" style="205" customWidth="1"/>
    <col min="6146" max="6146" width="9.7109375" style="205" customWidth="1"/>
    <col min="6147" max="6147" width="8.42578125" style="205" customWidth="1"/>
    <col min="6148" max="6148" width="8.85546875" style="205" customWidth="1"/>
    <col min="6149" max="6149" width="9.42578125" style="205" customWidth="1"/>
    <col min="6150" max="6150" width="9.7109375" style="205" customWidth="1"/>
    <col min="6151" max="6151" width="7.42578125" style="205" customWidth="1"/>
    <col min="6152" max="6152" width="8" style="205" customWidth="1"/>
    <col min="6153" max="6153" width="8.42578125" style="205" customWidth="1"/>
    <col min="6154" max="6154" width="8.85546875" style="205" customWidth="1"/>
    <col min="6155" max="6155" width="8.7109375" style="205" customWidth="1"/>
    <col min="6156" max="6156" width="8.85546875" style="205" customWidth="1"/>
    <col min="6157" max="6157" width="9.85546875" style="205" customWidth="1"/>
    <col min="6158" max="6400" width="9.140625" style="205"/>
    <col min="6401" max="6401" width="42.28515625" style="205" customWidth="1"/>
    <col min="6402" max="6402" width="9.7109375" style="205" customWidth="1"/>
    <col min="6403" max="6403" width="8.42578125" style="205" customWidth="1"/>
    <col min="6404" max="6404" width="8.85546875" style="205" customWidth="1"/>
    <col min="6405" max="6405" width="9.42578125" style="205" customWidth="1"/>
    <col min="6406" max="6406" width="9.7109375" style="205" customWidth="1"/>
    <col min="6407" max="6407" width="7.42578125" style="205" customWidth="1"/>
    <col min="6408" max="6408" width="8" style="205" customWidth="1"/>
    <col min="6409" max="6409" width="8.42578125" style="205" customWidth="1"/>
    <col min="6410" max="6410" width="8.85546875" style="205" customWidth="1"/>
    <col min="6411" max="6411" width="8.7109375" style="205" customWidth="1"/>
    <col min="6412" max="6412" width="8.85546875" style="205" customWidth="1"/>
    <col min="6413" max="6413" width="9.85546875" style="205" customWidth="1"/>
    <col min="6414" max="6656" width="9.140625" style="205"/>
    <col min="6657" max="6657" width="42.28515625" style="205" customWidth="1"/>
    <col min="6658" max="6658" width="9.7109375" style="205" customWidth="1"/>
    <col min="6659" max="6659" width="8.42578125" style="205" customWidth="1"/>
    <col min="6660" max="6660" width="8.85546875" style="205" customWidth="1"/>
    <col min="6661" max="6661" width="9.42578125" style="205" customWidth="1"/>
    <col min="6662" max="6662" width="9.7109375" style="205" customWidth="1"/>
    <col min="6663" max="6663" width="7.42578125" style="205" customWidth="1"/>
    <col min="6664" max="6664" width="8" style="205" customWidth="1"/>
    <col min="6665" max="6665" width="8.42578125" style="205" customWidth="1"/>
    <col min="6666" max="6666" width="8.85546875" style="205" customWidth="1"/>
    <col min="6667" max="6667" width="8.7109375" style="205" customWidth="1"/>
    <col min="6668" max="6668" width="8.85546875" style="205" customWidth="1"/>
    <col min="6669" max="6669" width="9.85546875" style="205" customWidth="1"/>
    <col min="6670" max="6912" width="9.140625" style="205"/>
    <col min="6913" max="6913" width="42.28515625" style="205" customWidth="1"/>
    <col min="6914" max="6914" width="9.7109375" style="205" customWidth="1"/>
    <col min="6915" max="6915" width="8.42578125" style="205" customWidth="1"/>
    <col min="6916" max="6916" width="8.85546875" style="205" customWidth="1"/>
    <col min="6917" max="6917" width="9.42578125" style="205" customWidth="1"/>
    <col min="6918" max="6918" width="9.7109375" style="205" customWidth="1"/>
    <col min="6919" max="6919" width="7.42578125" style="205" customWidth="1"/>
    <col min="6920" max="6920" width="8" style="205" customWidth="1"/>
    <col min="6921" max="6921" width="8.42578125" style="205" customWidth="1"/>
    <col min="6922" max="6922" width="8.85546875" style="205" customWidth="1"/>
    <col min="6923" max="6923" width="8.7109375" style="205" customWidth="1"/>
    <col min="6924" max="6924" width="8.85546875" style="205" customWidth="1"/>
    <col min="6925" max="6925" width="9.85546875" style="205" customWidth="1"/>
    <col min="6926" max="7168" width="9.140625" style="205"/>
    <col min="7169" max="7169" width="42.28515625" style="205" customWidth="1"/>
    <col min="7170" max="7170" width="9.7109375" style="205" customWidth="1"/>
    <col min="7171" max="7171" width="8.42578125" style="205" customWidth="1"/>
    <col min="7172" max="7172" width="8.85546875" style="205" customWidth="1"/>
    <col min="7173" max="7173" width="9.42578125" style="205" customWidth="1"/>
    <col min="7174" max="7174" width="9.7109375" style="205" customWidth="1"/>
    <col min="7175" max="7175" width="7.42578125" style="205" customWidth="1"/>
    <col min="7176" max="7176" width="8" style="205" customWidth="1"/>
    <col min="7177" max="7177" width="8.42578125" style="205" customWidth="1"/>
    <col min="7178" max="7178" width="8.85546875" style="205" customWidth="1"/>
    <col min="7179" max="7179" width="8.7109375" style="205" customWidth="1"/>
    <col min="7180" max="7180" width="8.85546875" style="205" customWidth="1"/>
    <col min="7181" max="7181" width="9.85546875" style="205" customWidth="1"/>
    <col min="7182" max="7424" width="9.140625" style="205"/>
    <col min="7425" max="7425" width="42.28515625" style="205" customWidth="1"/>
    <col min="7426" max="7426" width="9.7109375" style="205" customWidth="1"/>
    <col min="7427" max="7427" width="8.42578125" style="205" customWidth="1"/>
    <col min="7428" max="7428" width="8.85546875" style="205" customWidth="1"/>
    <col min="7429" max="7429" width="9.42578125" style="205" customWidth="1"/>
    <col min="7430" max="7430" width="9.7109375" style="205" customWidth="1"/>
    <col min="7431" max="7431" width="7.42578125" style="205" customWidth="1"/>
    <col min="7432" max="7432" width="8" style="205" customWidth="1"/>
    <col min="7433" max="7433" width="8.42578125" style="205" customWidth="1"/>
    <col min="7434" max="7434" width="8.85546875" style="205" customWidth="1"/>
    <col min="7435" max="7435" width="8.7109375" style="205" customWidth="1"/>
    <col min="7436" max="7436" width="8.85546875" style="205" customWidth="1"/>
    <col min="7437" max="7437" width="9.85546875" style="205" customWidth="1"/>
    <col min="7438" max="7680" width="9.140625" style="205"/>
    <col min="7681" max="7681" width="42.28515625" style="205" customWidth="1"/>
    <col min="7682" max="7682" width="9.7109375" style="205" customWidth="1"/>
    <col min="7683" max="7683" width="8.42578125" style="205" customWidth="1"/>
    <col min="7684" max="7684" width="8.85546875" style="205" customWidth="1"/>
    <col min="7685" max="7685" width="9.42578125" style="205" customWidth="1"/>
    <col min="7686" max="7686" width="9.7109375" style="205" customWidth="1"/>
    <col min="7687" max="7687" width="7.42578125" style="205" customWidth="1"/>
    <col min="7688" max="7688" width="8" style="205" customWidth="1"/>
    <col min="7689" max="7689" width="8.42578125" style="205" customWidth="1"/>
    <col min="7690" max="7690" width="8.85546875" style="205" customWidth="1"/>
    <col min="7691" max="7691" width="8.7109375" style="205" customWidth="1"/>
    <col min="7692" max="7692" width="8.85546875" style="205" customWidth="1"/>
    <col min="7693" max="7693" width="9.85546875" style="205" customWidth="1"/>
    <col min="7694" max="7936" width="9.140625" style="205"/>
    <col min="7937" max="7937" width="42.28515625" style="205" customWidth="1"/>
    <col min="7938" max="7938" width="9.7109375" style="205" customWidth="1"/>
    <col min="7939" max="7939" width="8.42578125" style="205" customWidth="1"/>
    <col min="7940" max="7940" width="8.85546875" style="205" customWidth="1"/>
    <col min="7941" max="7941" width="9.42578125" style="205" customWidth="1"/>
    <col min="7942" max="7942" width="9.7109375" style="205" customWidth="1"/>
    <col min="7943" max="7943" width="7.42578125" style="205" customWidth="1"/>
    <col min="7944" max="7944" width="8" style="205" customWidth="1"/>
    <col min="7945" max="7945" width="8.42578125" style="205" customWidth="1"/>
    <col min="7946" max="7946" width="8.85546875" style="205" customWidth="1"/>
    <col min="7947" max="7947" width="8.7109375" style="205" customWidth="1"/>
    <col min="7948" max="7948" width="8.85546875" style="205" customWidth="1"/>
    <col min="7949" max="7949" width="9.85546875" style="205" customWidth="1"/>
    <col min="7950" max="8192" width="9.140625" style="205"/>
    <col min="8193" max="8193" width="42.28515625" style="205" customWidth="1"/>
    <col min="8194" max="8194" width="9.7109375" style="205" customWidth="1"/>
    <col min="8195" max="8195" width="8.42578125" style="205" customWidth="1"/>
    <col min="8196" max="8196" width="8.85546875" style="205" customWidth="1"/>
    <col min="8197" max="8197" width="9.42578125" style="205" customWidth="1"/>
    <col min="8198" max="8198" width="9.7109375" style="205" customWidth="1"/>
    <col min="8199" max="8199" width="7.42578125" style="205" customWidth="1"/>
    <col min="8200" max="8200" width="8" style="205" customWidth="1"/>
    <col min="8201" max="8201" width="8.42578125" style="205" customWidth="1"/>
    <col min="8202" max="8202" width="8.85546875" style="205" customWidth="1"/>
    <col min="8203" max="8203" width="8.7109375" style="205" customWidth="1"/>
    <col min="8204" max="8204" width="8.85546875" style="205" customWidth="1"/>
    <col min="8205" max="8205" width="9.85546875" style="205" customWidth="1"/>
    <col min="8206" max="8448" width="9.140625" style="205"/>
    <col min="8449" max="8449" width="42.28515625" style="205" customWidth="1"/>
    <col min="8450" max="8450" width="9.7109375" style="205" customWidth="1"/>
    <col min="8451" max="8451" width="8.42578125" style="205" customWidth="1"/>
    <col min="8452" max="8452" width="8.85546875" style="205" customWidth="1"/>
    <col min="8453" max="8453" width="9.42578125" style="205" customWidth="1"/>
    <col min="8454" max="8454" width="9.7109375" style="205" customWidth="1"/>
    <col min="8455" max="8455" width="7.42578125" style="205" customWidth="1"/>
    <col min="8456" max="8456" width="8" style="205" customWidth="1"/>
    <col min="8457" max="8457" width="8.42578125" style="205" customWidth="1"/>
    <col min="8458" max="8458" width="8.85546875" style="205" customWidth="1"/>
    <col min="8459" max="8459" width="8.7109375" style="205" customWidth="1"/>
    <col min="8460" max="8460" width="8.85546875" style="205" customWidth="1"/>
    <col min="8461" max="8461" width="9.85546875" style="205" customWidth="1"/>
    <col min="8462" max="8704" width="9.140625" style="205"/>
    <col min="8705" max="8705" width="42.28515625" style="205" customWidth="1"/>
    <col min="8706" max="8706" width="9.7109375" style="205" customWidth="1"/>
    <col min="8707" max="8707" width="8.42578125" style="205" customWidth="1"/>
    <col min="8708" max="8708" width="8.85546875" style="205" customWidth="1"/>
    <col min="8709" max="8709" width="9.42578125" style="205" customWidth="1"/>
    <col min="8710" max="8710" width="9.7109375" style="205" customWidth="1"/>
    <col min="8711" max="8711" width="7.42578125" style="205" customWidth="1"/>
    <col min="8712" max="8712" width="8" style="205" customWidth="1"/>
    <col min="8713" max="8713" width="8.42578125" style="205" customWidth="1"/>
    <col min="8714" max="8714" width="8.85546875" style="205" customWidth="1"/>
    <col min="8715" max="8715" width="8.7109375" style="205" customWidth="1"/>
    <col min="8716" max="8716" width="8.85546875" style="205" customWidth="1"/>
    <col min="8717" max="8717" width="9.85546875" style="205" customWidth="1"/>
    <col min="8718" max="8960" width="9.140625" style="205"/>
    <col min="8961" max="8961" width="42.28515625" style="205" customWidth="1"/>
    <col min="8962" max="8962" width="9.7109375" style="205" customWidth="1"/>
    <col min="8963" max="8963" width="8.42578125" style="205" customWidth="1"/>
    <col min="8964" max="8964" width="8.85546875" style="205" customWidth="1"/>
    <col min="8965" max="8965" width="9.42578125" style="205" customWidth="1"/>
    <col min="8966" max="8966" width="9.7109375" style="205" customWidth="1"/>
    <col min="8967" max="8967" width="7.42578125" style="205" customWidth="1"/>
    <col min="8968" max="8968" width="8" style="205" customWidth="1"/>
    <col min="8969" max="8969" width="8.42578125" style="205" customWidth="1"/>
    <col min="8970" max="8970" width="8.85546875" style="205" customWidth="1"/>
    <col min="8971" max="8971" width="8.7109375" style="205" customWidth="1"/>
    <col min="8972" max="8972" width="8.85546875" style="205" customWidth="1"/>
    <col min="8973" max="8973" width="9.85546875" style="205" customWidth="1"/>
    <col min="8974" max="9216" width="9.140625" style="205"/>
    <col min="9217" max="9217" width="42.28515625" style="205" customWidth="1"/>
    <col min="9218" max="9218" width="9.7109375" style="205" customWidth="1"/>
    <col min="9219" max="9219" width="8.42578125" style="205" customWidth="1"/>
    <col min="9220" max="9220" width="8.85546875" style="205" customWidth="1"/>
    <col min="9221" max="9221" width="9.42578125" style="205" customWidth="1"/>
    <col min="9222" max="9222" width="9.7109375" style="205" customWidth="1"/>
    <col min="9223" max="9223" width="7.42578125" style="205" customWidth="1"/>
    <col min="9224" max="9224" width="8" style="205" customWidth="1"/>
    <col min="9225" max="9225" width="8.42578125" style="205" customWidth="1"/>
    <col min="9226" max="9226" width="8.85546875" style="205" customWidth="1"/>
    <col min="9227" max="9227" width="8.7109375" style="205" customWidth="1"/>
    <col min="9228" max="9228" width="8.85546875" style="205" customWidth="1"/>
    <col min="9229" max="9229" width="9.85546875" style="205" customWidth="1"/>
    <col min="9230" max="9472" width="9.140625" style="205"/>
    <col min="9473" max="9473" width="42.28515625" style="205" customWidth="1"/>
    <col min="9474" max="9474" width="9.7109375" style="205" customWidth="1"/>
    <col min="9475" max="9475" width="8.42578125" style="205" customWidth="1"/>
    <col min="9476" max="9476" width="8.85546875" style="205" customWidth="1"/>
    <col min="9477" max="9477" width="9.42578125" style="205" customWidth="1"/>
    <col min="9478" max="9478" width="9.7109375" style="205" customWidth="1"/>
    <col min="9479" max="9479" width="7.42578125" style="205" customWidth="1"/>
    <col min="9480" max="9480" width="8" style="205" customWidth="1"/>
    <col min="9481" max="9481" width="8.42578125" style="205" customWidth="1"/>
    <col min="9482" max="9482" width="8.85546875" style="205" customWidth="1"/>
    <col min="9483" max="9483" width="8.7109375" style="205" customWidth="1"/>
    <col min="9484" max="9484" width="8.85546875" style="205" customWidth="1"/>
    <col min="9485" max="9485" width="9.85546875" style="205" customWidth="1"/>
    <col min="9486" max="9728" width="9.140625" style="205"/>
    <col min="9729" max="9729" width="42.28515625" style="205" customWidth="1"/>
    <col min="9730" max="9730" width="9.7109375" style="205" customWidth="1"/>
    <col min="9731" max="9731" width="8.42578125" style="205" customWidth="1"/>
    <col min="9732" max="9732" width="8.85546875" style="205" customWidth="1"/>
    <col min="9733" max="9733" width="9.42578125" style="205" customWidth="1"/>
    <col min="9734" max="9734" width="9.7109375" style="205" customWidth="1"/>
    <col min="9735" max="9735" width="7.42578125" style="205" customWidth="1"/>
    <col min="9736" max="9736" width="8" style="205" customWidth="1"/>
    <col min="9737" max="9737" width="8.42578125" style="205" customWidth="1"/>
    <col min="9738" max="9738" width="8.85546875" style="205" customWidth="1"/>
    <col min="9739" max="9739" width="8.7109375" style="205" customWidth="1"/>
    <col min="9740" max="9740" width="8.85546875" style="205" customWidth="1"/>
    <col min="9741" max="9741" width="9.85546875" style="205" customWidth="1"/>
    <col min="9742" max="9984" width="9.140625" style="205"/>
    <col min="9985" max="9985" width="42.28515625" style="205" customWidth="1"/>
    <col min="9986" max="9986" width="9.7109375" style="205" customWidth="1"/>
    <col min="9987" max="9987" width="8.42578125" style="205" customWidth="1"/>
    <col min="9988" max="9988" width="8.85546875" style="205" customWidth="1"/>
    <col min="9989" max="9989" width="9.42578125" style="205" customWidth="1"/>
    <col min="9990" max="9990" width="9.7109375" style="205" customWidth="1"/>
    <col min="9991" max="9991" width="7.42578125" style="205" customWidth="1"/>
    <col min="9992" max="9992" width="8" style="205" customWidth="1"/>
    <col min="9993" max="9993" width="8.42578125" style="205" customWidth="1"/>
    <col min="9994" max="9994" width="8.85546875" style="205" customWidth="1"/>
    <col min="9995" max="9995" width="8.7109375" style="205" customWidth="1"/>
    <col min="9996" max="9996" width="8.85546875" style="205" customWidth="1"/>
    <col min="9997" max="9997" width="9.85546875" style="205" customWidth="1"/>
    <col min="9998" max="10240" width="9.140625" style="205"/>
    <col min="10241" max="10241" width="42.28515625" style="205" customWidth="1"/>
    <col min="10242" max="10242" width="9.7109375" style="205" customWidth="1"/>
    <col min="10243" max="10243" width="8.42578125" style="205" customWidth="1"/>
    <col min="10244" max="10244" width="8.85546875" style="205" customWidth="1"/>
    <col min="10245" max="10245" width="9.42578125" style="205" customWidth="1"/>
    <col min="10246" max="10246" width="9.7109375" style="205" customWidth="1"/>
    <col min="10247" max="10247" width="7.42578125" style="205" customWidth="1"/>
    <col min="10248" max="10248" width="8" style="205" customWidth="1"/>
    <col min="10249" max="10249" width="8.42578125" style="205" customWidth="1"/>
    <col min="10250" max="10250" width="8.85546875" style="205" customWidth="1"/>
    <col min="10251" max="10251" width="8.7109375" style="205" customWidth="1"/>
    <col min="10252" max="10252" width="8.85546875" style="205" customWidth="1"/>
    <col min="10253" max="10253" width="9.85546875" style="205" customWidth="1"/>
    <col min="10254" max="10496" width="9.140625" style="205"/>
    <col min="10497" max="10497" width="42.28515625" style="205" customWidth="1"/>
    <col min="10498" max="10498" width="9.7109375" style="205" customWidth="1"/>
    <col min="10499" max="10499" width="8.42578125" style="205" customWidth="1"/>
    <col min="10500" max="10500" width="8.85546875" style="205" customWidth="1"/>
    <col min="10501" max="10501" width="9.42578125" style="205" customWidth="1"/>
    <col min="10502" max="10502" width="9.7109375" style="205" customWidth="1"/>
    <col min="10503" max="10503" width="7.42578125" style="205" customWidth="1"/>
    <col min="10504" max="10504" width="8" style="205" customWidth="1"/>
    <col min="10505" max="10505" width="8.42578125" style="205" customWidth="1"/>
    <col min="10506" max="10506" width="8.85546875" style="205" customWidth="1"/>
    <col min="10507" max="10507" width="8.7109375" style="205" customWidth="1"/>
    <col min="10508" max="10508" width="8.85546875" style="205" customWidth="1"/>
    <col min="10509" max="10509" width="9.85546875" style="205" customWidth="1"/>
    <col min="10510" max="10752" width="9.140625" style="205"/>
    <col min="10753" max="10753" width="42.28515625" style="205" customWidth="1"/>
    <col min="10754" max="10754" width="9.7109375" style="205" customWidth="1"/>
    <col min="10755" max="10755" width="8.42578125" style="205" customWidth="1"/>
    <col min="10756" max="10756" width="8.85546875" style="205" customWidth="1"/>
    <col min="10757" max="10757" width="9.42578125" style="205" customWidth="1"/>
    <col min="10758" max="10758" width="9.7109375" style="205" customWidth="1"/>
    <col min="10759" max="10759" width="7.42578125" style="205" customWidth="1"/>
    <col min="10760" max="10760" width="8" style="205" customWidth="1"/>
    <col min="10761" max="10761" width="8.42578125" style="205" customWidth="1"/>
    <col min="10762" max="10762" width="8.85546875" style="205" customWidth="1"/>
    <col min="10763" max="10763" width="8.7109375" style="205" customWidth="1"/>
    <col min="10764" max="10764" width="8.85546875" style="205" customWidth="1"/>
    <col min="10765" max="10765" width="9.85546875" style="205" customWidth="1"/>
    <col min="10766" max="11008" width="9.140625" style="205"/>
    <col min="11009" max="11009" width="42.28515625" style="205" customWidth="1"/>
    <col min="11010" max="11010" width="9.7109375" style="205" customWidth="1"/>
    <col min="11011" max="11011" width="8.42578125" style="205" customWidth="1"/>
    <col min="11012" max="11012" width="8.85546875" style="205" customWidth="1"/>
    <col min="11013" max="11013" width="9.42578125" style="205" customWidth="1"/>
    <col min="11014" max="11014" width="9.7109375" style="205" customWidth="1"/>
    <col min="11015" max="11015" width="7.42578125" style="205" customWidth="1"/>
    <col min="11016" max="11016" width="8" style="205" customWidth="1"/>
    <col min="11017" max="11017" width="8.42578125" style="205" customWidth="1"/>
    <col min="11018" max="11018" width="8.85546875" style="205" customWidth="1"/>
    <col min="11019" max="11019" width="8.7109375" style="205" customWidth="1"/>
    <col min="11020" max="11020" width="8.85546875" style="205" customWidth="1"/>
    <col min="11021" max="11021" width="9.85546875" style="205" customWidth="1"/>
    <col min="11022" max="11264" width="9.140625" style="205"/>
    <col min="11265" max="11265" width="42.28515625" style="205" customWidth="1"/>
    <col min="11266" max="11266" width="9.7109375" style="205" customWidth="1"/>
    <col min="11267" max="11267" width="8.42578125" style="205" customWidth="1"/>
    <col min="11268" max="11268" width="8.85546875" style="205" customWidth="1"/>
    <col min="11269" max="11269" width="9.42578125" style="205" customWidth="1"/>
    <col min="11270" max="11270" width="9.7109375" style="205" customWidth="1"/>
    <col min="11271" max="11271" width="7.42578125" style="205" customWidth="1"/>
    <col min="11272" max="11272" width="8" style="205" customWidth="1"/>
    <col min="11273" max="11273" width="8.42578125" style="205" customWidth="1"/>
    <col min="11274" max="11274" width="8.85546875" style="205" customWidth="1"/>
    <col min="11275" max="11275" width="8.7109375" style="205" customWidth="1"/>
    <col min="11276" max="11276" width="8.85546875" style="205" customWidth="1"/>
    <col min="11277" max="11277" width="9.85546875" style="205" customWidth="1"/>
    <col min="11278" max="11520" width="9.140625" style="205"/>
    <col min="11521" max="11521" width="42.28515625" style="205" customWidth="1"/>
    <col min="11522" max="11522" width="9.7109375" style="205" customWidth="1"/>
    <col min="11523" max="11523" width="8.42578125" style="205" customWidth="1"/>
    <col min="11524" max="11524" width="8.85546875" style="205" customWidth="1"/>
    <col min="11525" max="11525" width="9.42578125" style="205" customWidth="1"/>
    <col min="11526" max="11526" width="9.7109375" style="205" customWidth="1"/>
    <col min="11527" max="11527" width="7.42578125" style="205" customWidth="1"/>
    <col min="11528" max="11528" width="8" style="205" customWidth="1"/>
    <col min="11529" max="11529" width="8.42578125" style="205" customWidth="1"/>
    <col min="11530" max="11530" width="8.85546875" style="205" customWidth="1"/>
    <col min="11531" max="11531" width="8.7109375" style="205" customWidth="1"/>
    <col min="11532" max="11532" width="8.85546875" style="205" customWidth="1"/>
    <col min="11533" max="11533" width="9.85546875" style="205" customWidth="1"/>
    <col min="11534" max="11776" width="9.140625" style="205"/>
    <col min="11777" max="11777" width="42.28515625" style="205" customWidth="1"/>
    <col min="11778" max="11778" width="9.7109375" style="205" customWidth="1"/>
    <col min="11779" max="11779" width="8.42578125" style="205" customWidth="1"/>
    <col min="11780" max="11780" width="8.85546875" style="205" customWidth="1"/>
    <col min="11781" max="11781" width="9.42578125" style="205" customWidth="1"/>
    <col min="11782" max="11782" width="9.7109375" style="205" customWidth="1"/>
    <col min="11783" max="11783" width="7.42578125" style="205" customWidth="1"/>
    <col min="11784" max="11784" width="8" style="205" customWidth="1"/>
    <col min="11785" max="11785" width="8.42578125" style="205" customWidth="1"/>
    <col min="11786" max="11786" width="8.85546875" style="205" customWidth="1"/>
    <col min="11787" max="11787" width="8.7109375" style="205" customWidth="1"/>
    <col min="11788" max="11788" width="8.85546875" style="205" customWidth="1"/>
    <col min="11789" max="11789" width="9.85546875" style="205" customWidth="1"/>
    <col min="11790" max="12032" width="9.140625" style="205"/>
    <col min="12033" max="12033" width="42.28515625" style="205" customWidth="1"/>
    <col min="12034" max="12034" width="9.7109375" style="205" customWidth="1"/>
    <col min="12035" max="12035" width="8.42578125" style="205" customWidth="1"/>
    <col min="12036" max="12036" width="8.85546875" style="205" customWidth="1"/>
    <col min="12037" max="12037" width="9.42578125" style="205" customWidth="1"/>
    <col min="12038" max="12038" width="9.7109375" style="205" customWidth="1"/>
    <col min="12039" max="12039" width="7.42578125" style="205" customWidth="1"/>
    <col min="12040" max="12040" width="8" style="205" customWidth="1"/>
    <col min="12041" max="12041" width="8.42578125" style="205" customWidth="1"/>
    <col min="12042" max="12042" width="8.85546875" style="205" customWidth="1"/>
    <col min="12043" max="12043" width="8.7109375" style="205" customWidth="1"/>
    <col min="12044" max="12044" width="8.85546875" style="205" customWidth="1"/>
    <col min="12045" max="12045" width="9.85546875" style="205" customWidth="1"/>
    <col min="12046" max="12288" width="9.140625" style="205"/>
    <col min="12289" max="12289" width="42.28515625" style="205" customWidth="1"/>
    <col min="12290" max="12290" width="9.7109375" style="205" customWidth="1"/>
    <col min="12291" max="12291" width="8.42578125" style="205" customWidth="1"/>
    <col min="12292" max="12292" width="8.85546875" style="205" customWidth="1"/>
    <col min="12293" max="12293" width="9.42578125" style="205" customWidth="1"/>
    <col min="12294" max="12294" width="9.7109375" style="205" customWidth="1"/>
    <col min="12295" max="12295" width="7.42578125" style="205" customWidth="1"/>
    <col min="12296" max="12296" width="8" style="205" customWidth="1"/>
    <col min="12297" max="12297" width="8.42578125" style="205" customWidth="1"/>
    <col min="12298" max="12298" width="8.85546875" style="205" customWidth="1"/>
    <col min="12299" max="12299" width="8.7109375" style="205" customWidth="1"/>
    <col min="12300" max="12300" width="8.85546875" style="205" customWidth="1"/>
    <col min="12301" max="12301" width="9.85546875" style="205" customWidth="1"/>
    <col min="12302" max="12544" width="9.140625" style="205"/>
    <col min="12545" max="12545" width="42.28515625" style="205" customWidth="1"/>
    <col min="12546" max="12546" width="9.7109375" style="205" customWidth="1"/>
    <col min="12547" max="12547" width="8.42578125" style="205" customWidth="1"/>
    <col min="12548" max="12548" width="8.85546875" style="205" customWidth="1"/>
    <col min="12549" max="12549" width="9.42578125" style="205" customWidth="1"/>
    <col min="12550" max="12550" width="9.7109375" style="205" customWidth="1"/>
    <col min="12551" max="12551" width="7.42578125" style="205" customWidth="1"/>
    <col min="12552" max="12552" width="8" style="205" customWidth="1"/>
    <col min="12553" max="12553" width="8.42578125" style="205" customWidth="1"/>
    <col min="12554" max="12554" width="8.85546875" style="205" customWidth="1"/>
    <col min="12555" max="12555" width="8.7109375" style="205" customWidth="1"/>
    <col min="12556" max="12556" width="8.85546875" style="205" customWidth="1"/>
    <col min="12557" max="12557" width="9.85546875" style="205" customWidth="1"/>
    <col min="12558" max="12800" width="9.140625" style="205"/>
    <col min="12801" max="12801" width="42.28515625" style="205" customWidth="1"/>
    <col min="12802" max="12802" width="9.7109375" style="205" customWidth="1"/>
    <col min="12803" max="12803" width="8.42578125" style="205" customWidth="1"/>
    <col min="12804" max="12804" width="8.85546875" style="205" customWidth="1"/>
    <col min="12805" max="12805" width="9.42578125" style="205" customWidth="1"/>
    <col min="12806" max="12806" width="9.7109375" style="205" customWidth="1"/>
    <col min="12807" max="12807" width="7.42578125" style="205" customWidth="1"/>
    <col min="12808" max="12808" width="8" style="205" customWidth="1"/>
    <col min="12809" max="12809" width="8.42578125" style="205" customWidth="1"/>
    <col min="12810" max="12810" width="8.85546875" style="205" customWidth="1"/>
    <col min="12811" max="12811" width="8.7109375" style="205" customWidth="1"/>
    <col min="12812" max="12812" width="8.85546875" style="205" customWidth="1"/>
    <col min="12813" max="12813" width="9.85546875" style="205" customWidth="1"/>
    <col min="12814" max="13056" width="9.140625" style="205"/>
    <col min="13057" max="13057" width="42.28515625" style="205" customWidth="1"/>
    <col min="13058" max="13058" width="9.7109375" style="205" customWidth="1"/>
    <col min="13059" max="13059" width="8.42578125" style="205" customWidth="1"/>
    <col min="13060" max="13060" width="8.85546875" style="205" customWidth="1"/>
    <col min="13061" max="13061" width="9.42578125" style="205" customWidth="1"/>
    <col min="13062" max="13062" width="9.7109375" style="205" customWidth="1"/>
    <col min="13063" max="13063" width="7.42578125" style="205" customWidth="1"/>
    <col min="13064" max="13064" width="8" style="205" customWidth="1"/>
    <col min="13065" max="13065" width="8.42578125" style="205" customWidth="1"/>
    <col min="13066" max="13066" width="8.85546875" style="205" customWidth="1"/>
    <col min="13067" max="13067" width="8.7109375" style="205" customWidth="1"/>
    <col min="13068" max="13068" width="8.85546875" style="205" customWidth="1"/>
    <col min="13069" max="13069" width="9.85546875" style="205" customWidth="1"/>
    <col min="13070" max="13312" width="9.140625" style="205"/>
    <col min="13313" max="13313" width="42.28515625" style="205" customWidth="1"/>
    <col min="13314" max="13314" width="9.7109375" style="205" customWidth="1"/>
    <col min="13315" max="13315" width="8.42578125" style="205" customWidth="1"/>
    <col min="13316" max="13316" width="8.85546875" style="205" customWidth="1"/>
    <col min="13317" max="13317" width="9.42578125" style="205" customWidth="1"/>
    <col min="13318" max="13318" width="9.7109375" style="205" customWidth="1"/>
    <col min="13319" max="13319" width="7.42578125" style="205" customWidth="1"/>
    <col min="13320" max="13320" width="8" style="205" customWidth="1"/>
    <col min="13321" max="13321" width="8.42578125" style="205" customWidth="1"/>
    <col min="13322" max="13322" width="8.85546875" style="205" customWidth="1"/>
    <col min="13323" max="13323" width="8.7109375" style="205" customWidth="1"/>
    <col min="13324" max="13324" width="8.85546875" style="205" customWidth="1"/>
    <col min="13325" max="13325" width="9.85546875" style="205" customWidth="1"/>
    <col min="13326" max="13568" width="9.140625" style="205"/>
    <col min="13569" max="13569" width="42.28515625" style="205" customWidth="1"/>
    <col min="13570" max="13570" width="9.7109375" style="205" customWidth="1"/>
    <col min="13571" max="13571" width="8.42578125" style="205" customWidth="1"/>
    <col min="13572" max="13572" width="8.85546875" style="205" customWidth="1"/>
    <col min="13573" max="13573" width="9.42578125" style="205" customWidth="1"/>
    <col min="13574" max="13574" width="9.7109375" style="205" customWidth="1"/>
    <col min="13575" max="13575" width="7.42578125" style="205" customWidth="1"/>
    <col min="13576" max="13576" width="8" style="205" customWidth="1"/>
    <col min="13577" max="13577" width="8.42578125" style="205" customWidth="1"/>
    <col min="13578" max="13578" width="8.85546875" style="205" customWidth="1"/>
    <col min="13579" max="13579" width="8.7109375" style="205" customWidth="1"/>
    <col min="13580" max="13580" width="8.85546875" style="205" customWidth="1"/>
    <col min="13581" max="13581" width="9.85546875" style="205" customWidth="1"/>
    <col min="13582" max="13824" width="9.140625" style="205"/>
    <col min="13825" max="13825" width="42.28515625" style="205" customWidth="1"/>
    <col min="13826" max="13826" width="9.7109375" style="205" customWidth="1"/>
    <col min="13827" max="13827" width="8.42578125" style="205" customWidth="1"/>
    <col min="13828" max="13828" width="8.85546875" style="205" customWidth="1"/>
    <col min="13829" max="13829" width="9.42578125" style="205" customWidth="1"/>
    <col min="13830" max="13830" width="9.7109375" style="205" customWidth="1"/>
    <col min="13831" max="13831" width="7.42578125" style="205" customWidth="1"/>
    <col min="13832" max="13832" width="8" style="205" customWidth="1"/>
    <col min="13833" max="13833" width="8.42578125" style="205" customWidth="1"/>
    <col min="13834" max="13834" width="8.85546875" style="205" customWidth="1"/>
    <col min="13835" max="13835" width="8.7109375" style="205" customWidth="1"/>
    <col min="13836" max="13836" width="8.85546875" style="205" customWidth="1"/>
    <col min="13837" max="13837" width="9.85546875" style="205" customWidth="1"/>
    <col min="13838" max="14080" width="9.140625" style="205"/>
    <col min="14081" max="14081" width="42.28515625" style="205" customWidth="1"/>
    <col min="14082" max="14082" width="9.7109375" style="205" customWidth="1"/>
    <col min="14083" max="14083" width="8.42578125" style="205" customWidth="1"/>
    <col min="14084" max="14084" width="8.85546875" style="205" customWidth="1"/>
    <col min="14085" max="14085" width="9.42578125" style="205" customWidth="1"/>
    <col min="14086" max="14086" width="9.7109375" style="205" customWidth="1"/>
    <col min="14087" max="14087" width="7.42578125" style="205" customWidth="1"/>
    <col min="14088" max="14088" width="8" style="205" customWidth="1"/>
    <col min="14089" max="14089" width="8.42578125" style="205" customWidth="1"/>
    <col min="14090" max="14090" width="8.85546875" style="205" customWidth="1"/>
    <col min="14091" max="14091" width="8.7109375" style="205" customWidth="1"/>
    <col min="14092" max="14092" width="8.85546875" style="205" customWidth="1"/>
    <col min="14093" max="14093" width="9.85546875" style="205" customWidth="1"/>
    <col min="14094" max="14336" width="9.140625" style="205"/>
    <col min="14337" max="14337" width="42.28515625" style="205" customWidth="1"/>
    <col min="14338" max="14338" width="9.7109375" style="205" customWidth="1"/>
    <col min="14339" max="14339" width="8.42578125" style="205" customWidth="1"/>
    <col min="14340" max="14340" width="8.85546875" style="205" customWidth="1"/>
    <col min="14341" max="14341" width="9.42578125" style="205" customWidth="1"/>
    <col min="14342" max="14342" width="9.7109375" style="205" customWidth="1"/>
    <col min="14343" max="14343" width="7.42578125" style="205" customWidth="1"/>
    <col min="14344" max="14344" width="8" style="205" customWidth="1"/>
    <col min="14345" max="14345" width="8.42578125" style="205" customWidth="1"/>
    <col min="14346" max="14346" width="8.85546875" style="205" customWidth="1"/>
    <col min="14347" max="14347" width="8.7109375" style="205" customWidth="1"/>
    <col min="14348" max="14348" width="8.85546875" style="205" customWidth="1"/>
    <col min="14349" max="14349" width="9.85546875" style="205" customWidth="1"/>
    <col min="14350" max="14592" width="9.140625" style="205"/>
    <col min="14593" max="14593" width="42.28515625" style="205" customWidth="1"/>
    <col min="14594" max="14594" width="9.7109375" style="205" customWidth="1"/>
    <col min="14595" max="14595" width="8.42578125" style="205" customWidth="1"/>
    <col min="14596" max="14596" width="8.85546875" style="205" customWidth="1"/>
    <col min="14597" max="14597" width="9.42578125" style="205" customWidth="1"/>
    <col min="14598" max="14598" width="9.7109375" style="205" customWidth="1"/>
    <col min="14599" max="14599" width="7.42578125" style="205" customWidth="1"/>
    <col min="14600" max="14600" width="8" style="205" customWidth="1"/>
    <col min="14601" max="14601" width="8.42578125" style="205" customWidth="1"/>
    <col min="14602" max="14602" width="8.85546875" style="205" customWidth="1"/>
    <col min="14603" max="14603" width="8.7109375" style="205" customWidth="1"/>
    <col min="14604" max="14604" width="8.85546875" style="205" customWidth="1"/>
    <col min="14605" max="14605" width="9.85546875" style="205" customWidth="1"/>
    <col min="14606" max="14848" width="9.140625" style="205"/>
    <col min="14849" max="14849" width="42.28515625" style="205" customWidth="1"/>
    <col min="14850" max="14850" width="9.7109375" style="205" customWidth="1"/>
    <col min="14851" max="14851" width="8.42578125" style="205" customWidth="1"/>
    <col min="14852" max="14852" width="8.85546875" style="205" customWidth="1"/>
    <col min="14853" max="14853" width="9.42578125" style="205" customWidth="1"/>
    <col min="14854" max="14854" width="9.7109375" style="205" customWidth="1"/>
    <col min="14855" max="14855" width="7.42578125" style="205" customWidth="1"/>
    <col min="14856" max="14856" width="8" style="205" customWidth="1"/>
    <col min="14857" max="14857" width="8.42578125" style="205" customWidth="1"/>
    <col min="14858" max="14858" width="8.85546875" style="205" customWidth="1"/>
    <col min="14859" max="14859" width="8.7109375" style="205" customWidth="1"/>
    <col min="14860" max="14860" width="8.85546875" style="205" customWidth="1"/>
    <col min="14861" max="14861" width="9.85546875" style="205" customWidth="1"/>
    <col min="14862" max="15104" width="9.140625" style="205"/>
    <col min="15105" max="15105" width="42.28515625" style="205" customWidth="1"/>
    <col min="15106" max="15106" width="9.7109375" style="205" customWidth="1"/>
    <col min="15107" max="15107" width="8.42578125" style="205" customWidth="1"/>
    <col min="15108" max="15108" width="8.85546875" style="205" customWidth="1"/>
    <col min="15109" max="15109" width="9.42578125" style="205" customWidth="1"/>
    <col min="15110" max="15110" width="9.7109375" style="205" customWidth="1"/>
    <col min="15111" max="15111" width="7.42578125" style="205" customWidth="1"/>
    <col min="15112" max="15112" width="8" style="205" customWidth="1"/>
    <col min="15113" max="15113" width="8.42578125" style="205" customWidth="1"/>
    <col min="15114" max="15114" width="8.85546875" style="205" customWidth="1"/>
    <col min="15115" max="15115" width="8.7109375" style="205" customWidth="1"/>
    <col min="15116" max="15116" width="8.85546875" style="205" customWidth="1"/>
    <col min="15117" max="15117" width="9.85546875" style="205" customWidth="1"/>
    <col min="15118" max="15360" width="9.140625" style="205"/>
    <col min="15361" max="15361" width="42.28515625" style="205" customWidth="1"/>
    <col min="15362" max="15362" width="9.7109375" style="205" customWidth="1"/>
    <col min="15363" max="15363" width="8.42578125" style="205" customWidth="1"/>
    <col min="15364" max="15364" width="8.85546875" style="205" customWidth="1"/>
    <col min="15365" max="15365" width="9.42578125" style="205" customWidth="1"/>
    <col min="15366" max="15366" width="9.7109375" style="205" customWidth="1"/>
    <col min="15367" max="15367" width="7.42578125" style="205" customWidth="1"/>
    <col min="15368" max="15368" width="8" style="205" customWidth="1"/>
    <col min="15369" max="15369" width="8.42578125" style="205" customWidth="1"/>
    <col min="15370" max="15370" width="8.85546875" style="205" customWidth="1"/>
    <col min="15371" max="15371" width="8.7109375" style="205" customWidth="1"/>
    <col min="15372" max="15372" width="8.85546875" style="205" customWidth="1"/>
    <col min="15373" max="15373" width="9.85546875" style="205" customWidth="1"/>
    <col min="15374" max="15616" width="9.140625" style="205"/>
    <col min="15617" max="15617" width="42.28515625" style="205" customWidth="1"/>
    <col min="15618" max="15618" width="9.7109375" style="205" customWidth="1"/>
    <col min="15619" max="15619" width="8.42578125" style="205" customWidth="1"/>
    <col min="15620" max="15620" width="8.85546875" style="205" customWidth="1"/>
    <col min="15621" max="15621" width="9.42578125" style="205" customWidth="1"/>
    <col min="15622" max="15622" width="9.7109375" style="205" customWidth="1"/>
    <col min="15623" max="15623" width="7.42578125" style="205" customWidth="1"/>
    <col min="15624" max="15624" width="8" style="205" customWidth="1"/>
    <col min="15625" max="15625" width="8.42578125" style="205" customWidth="1"/>
    <col min="15626" max="15626" width="8.85546875" style="205" customWidth="1"/>
    <col min="15627" max="15627" width="8.7109375" style="205" customWidth="1"/>
    <col min="15628" max="15628" width="8.85546875" style="205" customWidth="1"/>
    <col min="15629" max="15629" width="9.85546875" style="205" customWidth="1"/>
    <col min="15630" max="15872" width="9.140625" style="205"/>
    <col min="15873" max="15873" width="42.28515625" style="205" customWidth="1"/>
    <col min="15874" max="15874" width="9.7109375" style="205" customWidth="1"/>
    <col min="15875" max="15875" width="8.42578125" style="205" customWidth="1"/>
    <col min="15876" max="15876" width="8.85546875" style="205" customWidth="1"/>
    <col min="15877" max="15877" width="9.42578125" style="205" customWidth="1"/>
    <col min="15878" max="15878" width="9.7109375" style="205" customWidth="1"/>
    <col min="15879" max="15879" width="7.42578125" style="205" customWidth="1"/>
    <col min="15880" max="15880" width="8" style="205" customWidth="1"/>
    <col min="15881" max="15881" width="8.42578125" style="205" customWidth="1"/>
    <col min="15882" max="15882" width="8.85546875" style="205" customWidth="1"/>
    <col min="15883" max="15883" width="8.7109375" style="205" customWidth="1"/>
    <col min="15884" max="15884" width="8.85546875" style="205" customWidth="1"/>
    <col min="15885" max="15885" width="9.85546875" style="205" customWidth="1"/>
    <col min="15886" max="16128" width="9.140625" style="205"/>
    <col min="16129" max="16129" width="42.28515625" style="205" customWidth="1"/>
    <col min="16130" max="16130" width="9.7109375" style="205" customWidth="1"/>
    <col min="16131" max="16131" width="8.42578125" style="205" customWidth="1"/>
    <col min="16132" max="16132" width="8.85546875" style="205" customWidth="1"/>
    <col min="16133" max="16133" width="9.42578125" style="205" customWidth="1"/>
    <col min="16134" max="16134" width="9.7109375" style="205" customWidth="1"/>
    <col min="16135" max="16135" width="7.42578125" style="205" customWidth="1"/>
    <col min="16136" max="16136" width="8" style="205" customWidth="1"/>
    <col min="16137" max="16137" width="8.42578125" style="205" customWidth="1"/>
    <col min="16138" max="16138" width="8.85546875" style="205" customWidth="1"/>
    <col min="16139" max="16139" width="8.7109375" style="205" customWidth="1"/>
    <col min="16140" max="16140" width="8.85546875" style="205" customWidth="1"/>
    <col min="16141" max="16141" width="9.85546875" style="205" customWidth="1"/>
    <col min="16142" max="16384" width="9.140625" style="205"/>
  </cols>
  <sheetData>
    <row r="1" spans="1:25" ht="15" customHeight="1" x14ac:dyDescent="0.2">
      <c r="A1" s="1523" t="s">
        <v>604</v>
      </c>
      <c r="B1" s="1523"/>
      <c r="C1" s="1523"/>
      <c r="D1" s="1523"/>
      <c r="E1" s="1523"/>
      <c r="F1" s="1523"/>
      <c r="G1" s="1523"/>
      <c r="H1" s="1523"/>
    </row>
    <row r="2" spans="1:25" s="329" customFormat="1" ht="35.25" x14ac:dyDescent="0.25">
      <c r="A2" s="328"/>
      <c r="B2" s="1026">
        <v>2010</v>
      </c>
      <c r="C2" s="1026">
        <v>2011</v>
      </c>
      <c r="D2" s="1026">
        <v>2012</v>
      </c>
      <c r="E2" s="1026">
        <v>2013</v>
      </c>
      <c r="F2" s="1026">
        <v>2014</v>
      </c>
      <c r="G2" s="1026">
        <v>2015</v>
      </c>
      <c r="H2" s="1026">
        <v>2016</v>
      </c>
      <c r="I2" s="1026">
        <v>2017</v>
      </c>
      <c r="J2" s="1026">
        <v>2018</v>
      </c>
      <c r="K2" s="1026">
        <v>2019</v>
      </c>
      <c r="L2" s="1026">
        <v>2020</v>
      </c>
      <c r="M2" s="1026">
        <v>2021</v>
      </c>
      <c r="N2" s="1026">
        <v>2022</v>
      </c>
      <c r="O2" s="1027" t="s">
        <v>682</v>
      </c>
    </row>
    <row r="3" spans="1:25" s="321" customFormat="1" x14ac:dyDescent="0.2">
      <c r="A3" s="875" t="s">
        <v>1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</row>
    <row r="4" spans="1:25" x14ac:dyDescent="0.2">
      <c r="A4" s="256" t="s">
        <v>605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25" s="284" customFormat="1" x14ac:dyDescent="0.2">
      <c r="A5" s="256" t="s">
        <v>3</v>
      </c>
      <c r="B5" s="237">
        <v>38.5</v>
      </c>
      <c r="C5" s="237">
        <v>38.1</v>
      </c>
      <c r="D5" s="237">
        <v>38</v>
      </c>
      <c r="E5" s="237">
        <v>37.799999999999997</v>
      </c>
      <c r="F5" s="237">
        <v>37.6</v>
      </c>
      <c r="G5" s="237">
        <v>37</v>
      </c>
      <c r="H5" s="237">
        <v>36.700000000000003</v>
      </c>
      <c r="I5" s="214">
        <v>36.4</v>
      </c>
      <c r="J5" s="214">
        <v>36.1</v>
      </c>
      <c r="K5" s="214">
        <v>35.4</v>
      </c>
      <c r="L5" s="214">
        <v>35.1</v>
      </c>
      <c r="M5" s="320">
        <v>36.5</v>
      </c>
      <c r="N5" s="211">
        <v>36.1</v>
      </c>
      <c r="O5" s="876">
        <v>35.700000000000003</v>
      </c>
      <c r="P5" s="321"/>
      <c r="Q5" s="321"/>
      <c r="R5" s="321"/>
      <c r="S5" s="321"/>
      <c r="T5" s="321"/>
      <c r="U5" s="321"/>
      <c r="V5" s="321"/>
      <c r="W5" s="321"/>
      <c r="X5" s="321"/>
      <c r="Y5" s="321"/>
    </row>
    <row r="6" spans="1:25" x14ac:dyDescent="0.2">
      <c r="A6" s="256" t="s">
        <v>5</v>
      </c>
      <c r="B6" s="237">
        <v>98.7</v>
      </c>
      <c r="C6" s="237">
        <v>99</v>
      </c>
      <c r="D6" s="237">
        <v>99.7</v>
      </c>
      <c r="E6" s="237">
        <v>99.5</v>
      </c>
      <c r="F6" s="237">
        <v>99.5</v>
      </c>
      <c r="G6" s="237">
        <v>98.4</v>
      </c>
      <c r="H6" s="237">
        <v>99.2</v>
      </c>
      <c r="I6" s="237">
        <v>99.2</v>
      </c>
      <c r="J6" s="214">
        <v>99.2</v>
      </c>
      <c r="K6" s="214">
        <v>98.1</v>
      </c>
      <c r="L6" s="214">
        <v>99.2</v>
      </c>
      <c r="M6" s="320">
        <v>104</v>
      </c>
      <c r="N6" s="211">
        <v>98.9</v>
      </c>
      <c r="O6" s="876">
        <v>98.9</v>
      </c>
      <c r="P6" s="321"/>
      <c r="Q6" s="321"/>
      <c r="R6" s="321"/>
      <c r="S6" s="321"/>
      <c r="T6" s="321"/>
      <c r="U6" s="321"/>
      <c r="V6" s="321"/>
      <c r="W6" s="321"/>
      <c r="X6" s="321"/>
      <c r="Y6" s="321"/>
    </row>
    <row r="7" spans="1:25" x14ac:dyDescent="0.2">
      <c r="A7" s="210" t="s">
        <v>6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222"/>
      <c r="M7" s="320"/>
      <c r="N7" s="222"/>
      <c r="O7" s="877"/>
      <c r="P7" s="321"/>
      <c r="Q7" s="321"/>
      <c r="R7" s="321"/>
      <c r="S7" s="321"/>
      <c r="T7" s="321"/>
      <c r="U7" s="321"/>
      <c r="V7" s="321"/>
      <c r="W7" s="321"/>
      <c r="X7" s="321"/>
      <c r="Y7" s="321"/>
    </row>
    <row r="8" spans="1:25" x14ac:dyDescent="0.2">
      <c r="A8" s="239" t="s">
        <v>606</v>
      </c>
      <c r="B8" s="221">
        <v>470</v>
      </c>
      <c r="C8" s="221">
        <v>460</v>
      </c>
      <c r="D8" s="221">
        <v>512</v>
      </c>
      <c r="E8" s="221">
        <v>505</v>
      </c>
      <c r="F8" s="221">
        <v>464</v>
      </c>
      <c r="G8" s="221">
        <v>443</v>
      </c>
      <c r="H8" s="221">
        <v>429</v>
      </c>
      <c r="I8" s="221">
        <v>432</v>
      </c>
      <c r="J8" s="221">
        <v>418</v>
      </c>
      <c r="K8" s="221">
        <v>373</v>
      </c>
      <c r="L8" s="222">
        <v>412</v>
      </c>
      <c r="M8" s="222">
        <v>364</v>
      </c>
      <c r="N8" s="222">
        <v>332</v>
      </c>
      <c r="O8" s="878">
        <v>328</v>
      </c>
      <c r="P8" s="321"/>
      <c r="Q8" s="321"/>
      <c r="R8" s="321"/>
      <c r="S8" s="321"/>
      <c r="T8" s="321"/>
      <c r="U8" s="321"/>
      <c r="V8" s="321"/>
      <c r="W8" s="321"/>
      <c r="X8" s="321"/>
      <c r="Y8" s="321"/>
    </row>
    <row r="9" spans="1:25" x14ac:dyDescent="0.2">
      <c r="A9" s="256" t="s">
        <v>9</v>
      </c>
      <c r="B9" s="215" t="s">
        <v>4</v>
      </c>
      <c r="C9" s="215" t="s">
        <v>4</v>
      </c>
      <c r="D9" s="215" t="s">
        <v>4</v>
      </c>
      <c r="E9" s="215" t="s">
        <v>4</v>
      </c>
      <c r="F9" s="215" t="s">
        <v>4</v>
      </c>
      <c r="G9" s="215" t="s">
        <v>4</v>
      </c>
      <c r="H9" s="215" t="s">
        <v>4</v>
      </c>
      <c r="I9" s="215" t="s">
        <v>4</v>
      </c>
      <c r="J9" s="215" t="s">
        <v>4</v>
      </c>
      <c r="K9" s="215" t="s">
        <v>4</v>
      </c>
      <c r="L9" s="215" t="s">
        <v>4</v>
      </c>
      <c r="M9" s="215" t="s">
        <v>4</v>
      </c>
      <c r="N9" s="215" t="s">
        <v>4</v>
      </c>
      <c r="O9" s="876" t="s">
        <v>4</v>
      </c>
      <c r="P9" s="321"/>
      <c r="Q9" s="321"/>
      <c r="R9" s="321"/>
      <c r="S9" s="321"/>
      <c r="T9" s="321"/>
      <c r="U9" s="321"/>
      <c r="V9" s="321"/>
      <c r="W9" s="321"/>
      <c r="X9" s="321"/>
      <c r="Y9" s="321"/>
    </row>
    <row r="10" spans="1:25" x14ac:dyDescent="0.2">
      <c r="A10" s="210" t="s">
        <v>10</v>
      </c>
      <c r="B10" s="879"/>
      <c r="C10" s="879"/>
      <c r="D10" s="879"/>
      <c r="E10" s="879"/>
      <c r="F10" s="879"/>
      <c r="G10" s="879"/>
      <c r="H10" s="879"/>
      <c r="I10" s="879"/>
      <c r="J10" s="320"/>
      <c r="K10" s="879"/>
      <c r="L10" s="879"/>
      <c r="M10" s="221"/>
      <c r="N10" s="221"/>
      <c r="O10" s="877"/>
      <c r="P10" s="321"/>
      <c r="Q10" s="321"/>
      <c r="R10" s="321"/>
      <c r="S10" s="321"/>
      <c r="T10" s="321"/>
      <c r="U10" s="321"/>
      <c r="V10" s="321"/>
      <c r="W10" s="321"/>
      <c r="X10" s="321"/>
      <c r="Y10" s="321"/>
    </row>
    <row r="11" spans="1:25" x14ac:dyDescent="0.2">
      <c r="A11" s="239" t="s">
        <v>269</v>
      </c>
      <c r="B11" s="221">
        <v>747</v>
      </c>
      <c r="C11" s="221">
        <v>798</v>
      </c>
      <c r="D11" s="221">
        <v>649</v>
      </c>
      <c r="E11" s="221">
        <v>636</v>
      </c>
      <c r="F11" s="221">
        <v>602</v>
      </c>
      <c r="G11" s="221">
        <v>618</v>
      </c>
      <c r="H11" s="221">
        <v>611</v>
      </c>
      <c r="I11" s="221">
        <v>635</v>
      </c>
      <c r="J11" s="221">
        <v>592</v>
      </c>
      <c r="K11" s="221">
        <v>664</v>
      </c>
      <c r="L11" s="222">
        <v>656</v>
      </c>
      <c r="M11" s="222">
        <v>828</v>
      </c>
      <c r="N11" s="222">
        <v>575</v>
      </c>
      <c r="O11" s="878">
        <v>532</v>
      </c>
    </row>
    <row r="12" spans="1:25" x14ac:dyDescent="0.2">
      <c r="A12" s="256" t="s">
        <v>12</v>
      </c>
      <c r="B12" s="215" t="s">
        <v>4</v>
      </c>
      <c r="C12" s="215" t="s">
        <v>4</v>
      </c>
      <c r="D12" s="215" t="s">
        <v>4</v>
      </c>
      <c r="E12" s="215" t="s">
        <v>4</v>
      </c>
      <c r="F12" s="215" t="s">
        <v>4</v>
      </c>
      <c r="G12" s="215" t="s">
        <v>4</v>
      </c>
      <c r="H12" s="215" t="s">
        <v>4</v>
      </c>
      <c r="I12" s="215" t="s">
        <v>4</v>
      </c>
      <c r="J12" s="215" t="s">
        <v>4</v>
      </c>
      <c r="K12" s="215" t="s">
        <v>4</v>
      </c>
      <c r="L12" s="215" t="s">
        <v>4</v>
      </c>
      <c r="M12" s="215" t="s">
        <v>4</v>
      </c>
      <c r="N12" s="215" t="s">
        <v>4</v>
      </c>
      <c r="O12" s="876" t="s">
        <v>4</v>
      </c>
    </row>
    <row r="13" spans="1:25" ht="22.5" x14ac:dyDescent="0.2">
      <c r="A13" s="256" t="s">
        <v>13</v>
      </c>
      <c r="B13" s="215" t="s">
        <v>4</v>
      </c>
      <c r="C13" s="215" t="s">
        <v>4</v>
      </c>
      <c r="D13" s="215" t="s">
        <v>4</v>
      </c>
      <c r="E13" s="215" t="s">
        <v>4</v>
      </c>
      <c r="F13" s="215" t="s">
        <v>4</v>
      </c>
      <c r="G13" s="215" t="s">
        <v>4</v>
      </c>
      <c r="H13" s="215" t="s">
        <v>4</v>
      </c>
      <c r="I13" s="215" t="s">
        <v>4</v>
      </c>
      <c r="J13" s="215" t="s">
        <v>4</v>
      </c>
      <c r="K13" s="215" t="s">
        <v>4</v>
      </c>
      <c r="L13" s="215" t="s">
        <v>4</v>
      </c>
      <c r="M13" s="215" t="s">
        <v>4</v>
      </c>
      <c r="N13" s="215" t="s">
        <v>4</v>
      </c>
      <c r="O13" s="876" t="s">
        <v>4</v>
      </c>
    </row>
    <row r="14" spans="1:25" x14ac:dyDescent="0.2">
      <c r="A14" s="256" t="s">
        <v>15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876"/>
    </row>
    <row r="15" spans="1:25" x14ac:dyDescent="0.2">
      <c r="A15" s="239" t="s">
        <v>16</v>
      </c>
      <c r="B15" s="221">
        <v>-277</v>
      </c>
      <c r="C15" s="221">
        <v>-338</v>
      </c>
      <c r="D15" s="221">
        <v>-137</v>
      </c>
      <c r="E15" s="221">
        <v>-131</v>
      </c>
      <c r="F15" s="221">
        <v>-138</v>
      </c>
      <c r="G15" s="221">
        <v>-185</v>
      </c>
      <c r="H15" s="221">
        <v>-182</v>
      </c>
      <c r="I15" s="221">
        <v>-203</v>
      </c>
      <c r="J15" s="221">
        <v>-174</v>
      </c>
      <c r="K15" s="221">
        <v>-291</v>
      </c>
      <c r="L15" s="222">
        <v>-244</v>
      </c>
      <c r="M15" s="222">
        <v>-464</v>
      </c>
      <c r="N15" s="222">
        <v>-243</v>
      </c>
      <c r="O15" s="878">
        <v>-204</v>
      </c>
    </row>
    <row r="16" spans="1:25" x14ac:dyDescent="0.2">
      <c r="A16" s="239" t="s">
        <v>17</v>
      </c>
      <c r="B16" s="215" t="s">
        <v>4</v>
      </c>
      <c r="C16" s="215" t="s">
        <v>4</v>
      </c>
      <c r="D16" s="215" t="s">
        <v>4</v>
      </c>
      <c r="E16" s="215" t="s">
        <v>4</v>
      </c>
      <c r="F16" s="215" t="s">
        <v>4</v>
      </c>
      <c r="G16" s="215" t="s">
        <v>4</v>
      </c>
      <c r="H16" s="215" t="s">
        <v>4</v>
      </c>
      <c r="I16" s="215" t="s">
        <v>4</v>
      </c>
      <c r="J16" s="215" t="s">
        <v>4</v>
      </c>
      <c r="K16" s="215" t="s">
        <v>4</v>
      </c>
      <c r="L16" s="215" t="s">
        <v>4</v>
      </c>
      <c r="M16" s="215" t="s">
        <v>4</v>
      </c>
      <c r="N16" s="215" t="s">
        <v>4</v>
      </c>
      <c r="O16" s="876" t="s">
        <v>4</v>
      </c>
    </row>
    <row r="17" spans="1:15" x14ac:dyDescent="0.2">
      <c r="A17" s="256" t="s">
        <v>607</v>
      </c>
      <c r="B17" s="215" t="s">
        <v>4</v>
      </c>
      <c r="C17" s="215" t="s">
        <v>4</v>
      </c>
      <c r="D17" s="215" t="s">
        <v>4</v>
      </c>
      <c r="E17" s="215" t="s">
        <v>4</v>
      </c>
      <c r="F17" s="215" t="s">
        <v>4</v>
      </c>
      <c r="G17" s="215" t="s">
        <v>4</v>
      </c>
      <c r="H17" s="215" t="s">
        <v>4</v>
      </c>
      <c r="I17" s="215" t="s">
        <v>4</v>
      </c>
      <c r="J17" s="215" t="s">
        <v>4</v>
      </c>
      <c r="K17" s="215" t="s">
        <v>4</v>
      </c>
      <c r="L17" s="215" t="s">
        <v>4</v>
      </c>
      <c r="M17" s="215" t="s">
        <v>4</v>
      </c>
      <c r="N17" s="215" t="s">
        <v>4</v>
      </c>
      <c r="O17" s="876" t="s">
        <v>4</v>
      </c>
    </row>
    <row r="18" spans="1:15" x14ac:dyDescent="0.2">
      <c r="A18" s="210" t="s">
        <v>19</v>
      </c>
      <c r="B18" s="215" t="s">
        <v>4</v>
      </c>
      <c r="C18" s="215" t="s">
        <v>4</v>
      </c>
      <c r="D18" s="215" t="s">
        <v>4</v>
      </c>
      <c r="E18" s="215" t="s">
        <v>4</v>
      </c>
      <c r="F18" s="215" t="s">
        <v>4</v>
      </c>
      <c r="G18" s="215" t="s">
        <v>4</v>
      </c>
      <c r="H18" s="215" t="s">
        <v>4</v>
      </c>
      <c r="I18" s="215" t="s">
        <v>4</v>
      </c>
      <c r="J18" s="215" t="s">
        <v>4</v>
      </c>
      <c r="K18" s="215" t="s">
        <v>4</v>
      </c>
      <c r="L18" s="215" t="s">
        <v>4</v>
      </c>
      <c r="M18" s="215" t="s">
        <v>4</v>
      </c>
      <c r="N18" s="215" t="s">
        <v>4</v>
      </c>
      <c r="O18" s="876" t="s">
        <v>4</v>
      </c>
    </row>
    <row r="19" spans="1:15" ht="22.5" x14ac:dyDescent="0.2">
      <c r="A19" s="256" t="s">
        <v>608</v>
      </c>
      <c r="B19" s="215" t="s">
        <v>4</v>
      </c>
      <c r="C19" s="215" t="s">
        <v>4</v>
      </c>
      <c r="D19" s="215" t="s">
        <v>4</v>
      </c>
      <c r="E19" s="215" t="s">
        <v>4</v>
      </c>
      <c r="F19" s="215" t="s">
        <v>4</v>
      </c>
      <c r="G19" s="215" t="s">
        <v>4</v>
      </c>
      <c r="H19" s="215" t="s">
        <v>4</v>
      </c>
      <c r="I19" s="215" t="s">
        <v>4</v>
      </c>
      <c r="J19" s="215" t="s">
        <v>4</v>
      </c>
      <c r="K19" s="215" t="s">
        <v>4</v>
      </c>
      <c r="L19" s="215" t="s">
        <v>4</v>
      </c>
      <c r="M19" s="215" t="s">
        <v>4</v>
      </c>
      <c r="N19" s="215" t="s">
        <v>4</v>
      </c>
      <c r="O19" s="876" t="s">
        <v>4</v>
      </c>
    </row>
    <row r="20" spans="1:15" x14ac:dyDescent="0.2">
      <c r="A20" s="210" t="s">
        <v>21</v>
      </c>
      <c r="B20" s="215" t="s">
        <v>4</v>
      </c>
      <c r="C20" s="215" t="s">
        <v>4</v>
      </c>
      <c r="D20" s="215" t="s">
        <v>4</v>
      </c>
      <c r="E20" s="215" t="s">
        <v>4</v>
      </c>
      <c r="F20" s="215" t="s">
        <v>4</v>
      </c>
      <c r="G20" s="215" t="s">
        <v>4</v>
      </c>
      <c r="H20" s="215" t="s">
        <v>4</v>
      </c>
      <c r="I20" s="215" t="s">
        <v>4</v>
      </c>
      <c r="J20" s="215" t="s">
        <v>4</v>
      </c>
      <c r="K20" s="215" t="s">
        <v>4</v>
      </c>
      <c r="L20" s="215" t="s">
        <v>4</v>
      </c>
      <c r="M20" s="215" t="s">
        <v>4</v>
      </c>
      <c r="N20" s="215" t="s">
        <v>4</v>
      </c>
      <c r="O20" s="876" t="s">
        <v>4</v>
      </c>
    </row>
    <row r="21" spans="1:15" x14ac:dyDescent="0.2">
      <c r="A21" s="239" t="s">
        <v>609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876" t="s">
        <v>4</v>
      </c>
    </row>
    <row r="22" spans="1:15" x14ac:dyDescent="0.2">
      <c r="A22" s="239" t="s">
        <v>610</v>
      </c>
      <c r="B22" s="219">
        <v>697</v>
      </c>
      <c r="C22" s="219">
        <v>723</v>
      </c>
      <c r="D22" s="219">
        <v>811</v>
      </c>
      <c r="E22" s="219">
        <v>785</v>
      </c>
      <c r="F22" s="219">
        <v>664</v>
      </c>
      <c r="G22" s="219">
        <v>646</v>
      </c>
      <c r="H22" s="219">
        <v>554</v>
      </c>
      <c r="I22" s="219">
        <v>1200</v>
      </c>
      <c r="J22" s="219">
        <v>1156</v>
      </c>
      <c r="K22" s="219">
        <v>905</v>
      </c>
      <c r="L22" s="219">
        <v>745</v>
      </c>
      <c r="M22" s="219">
        <v>672</v>
      </c>
      <c r="N22" s="219">
        <v>634</v>
      </c>
      <c r="O22" s="878">
        <v>682</v>
      </c>
    </row>
    <row r="23" spans="1:15" x14ac:dyDescent="0.2">
      <c r="A23" s="239" t="s">
        <v>611</v>
      </c>
      <c r="B23" s="219">
        <v>862</v>
      </c>
      <c r="C23" s="219">
        <v>842</v>
      </c>
      <c r="D23" s="219">
        <v>783</v>
      </c>
      <c r="E23" s="219">
        <v>786</v>
      </c>
      <c r="F23" s="219">
        <v>830</v>
      </c>
      <c r="G23" s="219">
        <v>976</v>
      </c>
      <c r="H23" s="219">
        <v>778</v>
      </c>
      <c r="I23" s="219">
        <v>1278</v>
      </c>
      <c r="J23" s="219">
        <v>1240</v>
      </c>
      <c r="K23" s="219">
        <v>1285</v>
      </c>
      <c r="L23" s="219">
        <v>797</v>
      </c>
      <c r="M23" s="219">
        <v>748</v>
      </c>
      <c r="N23" s="219">
        <v>752</v>
      </c>
      <c r="O23" s="878">
        <v>855</v>
      </c>
    </row>
    <row r="24" spans="1:15" x14ac:dyDescent="0.2">
      <c r="A24" s="256" t="s">
        <v>27</v>
      </c>
      <c r="B24" s="222">
        <v>-165</v>
      </c>
      <c r="C24" s="222">
        <v>-119</v>
      </c>
      <c r="D24" s="222">
        <v>28</v>
      </c>
      <c r="E24" s="222">
        <v>-1</v>
      </c>
      <c r="F24" s="222">
        <v>-166</v>
      </c>
      <c r="G24" s="222">
        <v>-330</v>
      </c>
      <c r="H24" s="222">
        <v>-224</v>
      </c>
      <c r="I24" s="222">
        <v>-78</v>
      </c>
      <c r="J24" s="222">
        <v>-84</v>
      </c>
      <c r="K24" s="222">
        <v>-380</v>
      </c>
      <c r="L24" s="222">
        <v>-52</v>
      </c>
      <c r="M24" s="320">
        <v>-76</v>
      </c>
      <c r="N24" s="211">
        <v>-118</v>
      </c>
      <c r="O24" s="878">
        <v>-173</v>
      </c>
    </row>
    <row r="25" spans="1:15" x14ac:dyDescent="0.2">
      <c r="A25" s="256" t="s">
        <v>273</v>
      </c>
      <c r="B25" s="215" t="s">
        <v>4</v>
      </c>
      <c r="C25" s="215" t="s">
        <v>4</v>
      </c>
      <c r="D25" s="215" t="s">
        <v>4</v>
      </c>
      <c r="E25" s="215" t="s">
        <v>4</v>
      </c>
      <c r="F25" s="215" t="s">
        <v>4</v>
      </c>
      <c r="G25" s="215" t="s">
        <v>4</v>
      </c>
      <c r="H25" s="215" t="s">
        <v>4</v>
      </c>
      <c r="I25" s="215" t="s">
        <v>4</v>
      </c>
      <c r="J25" s="215" t="s">
        <v>4</v>
      </c>
      <c r="K25" s="215" t="s">
        <v>4</v>
      </c>
      <c r="L25" s="215" t="s">
        <v>4</v>
      </c>
      <c r="M25" s="215" t="s">
        <v>4</v>
      </c>
      <c r="N25" s="215" t="s">
        <v>4</v>
      </c>
      <c r="O25" s="215" t="s">
        <v>4</v>
      </c>
    </row>
    <row r="26" spans="1:15" x14ac:dyDescent="0.2">
      <c r="A26" s="256" t="s">
        <v>612</v>
      </c>
      <c r="B26" s="215" t="s">
        <v>4</v>
      </c>
      <c r="C26" s="215" t="s">
        <v>4</v>
      </c>
      <c r="D26" s="215" t="s">
        <v>4</v>
      </c>
      <c r="E26" s="215" t="s">
        <v>4</v>
      </c>
      <c r="F26" s="215" t="s">
        <v>4</v>
      </c>
      <c r="G26" s="215" t="s">
        <v>4</v>
      </c>
      <c r="H26" s="215" t="s">
        <v>4</v>
      </c>
      <c r="I26" s="215" t="s">
        <v>4</v>
      </c>
      <c r="J26" s="215" t="s">
        <v>4</v>
      </c>
      <c r="K26" s="215" t="s">
        <v>4</v>
      </c>
      <c r="L26" s="215" t="s">
        <v>4</v>
      </c>
      <c r="M26" s="215" t="s">
        <v>4</v>
      </c>
      <c r="N26" s="215" t="s">
        <v>4</v>
      </c>
      <c r="O26" s="215" t="s">
        <v>4</v>
      </c>
    </row>
    <row r="27" spans="1:15" ht="22.5" x14ac:dyDescent="0.2">
      <c r="A27" s="256" t="s">
        <v>613</v>
      </c>
      <c r="B27" s="215" t="s">
        <v>4</v>
      </c>
      <c r="C27" s="215" t="s">
        <v>4</v>
      </c>
      <c r="D27" s="215" t="s">
        <v>4</v>
      </c>
      <c r="E27" s="215" t="s">
        <v>4</v>
      </c>
      <c r="F27" s="215" t="s">
        <v>4</v>
      </c>
      <c r="G27" s="215" t="s">
        <v>4</v>
      </c>
      <c r="H27" s="215" t="s">
        <v>4</v>
      </c>
      <c r="I27" s="215" t="s">
        <v>4</v>
      </c>
      <c r="J27" s="215" t="s">
        <v>4</v>
      </c>
      <c r="K27" s="215" t="s">
        <v>4</v>
      </c>
      <c r="L27" s="215" t="s">
        <v>4</v>
      </c>
      <c r="M27" s="215" t="s">
        <v>4</v>
      </c>
      <c r="N27" s="215" t="s">
        <v>4</v>
      </c>
      <c r="O27" s="215" t="s">
        <v>4</v>
      </c>
    </row>
    <row r="28" spans="1:15" ht="22.5" x14ac:dyDescent="0.2">
      <c r="A28" s="256" t="s">
        <v>614</v>
      </c>
      <c r="B28" s="215" t="s">
        <v>4</v>
      </c>
      <c r="C28" s="215" t="s">
        <v>4</v>
      </c>
      <c r="D28" s="215" t="s">
        <v>4</v>
      </c>
      <c r="E28" s="215" t="s">
        <v>4</v>
      </c>
      <c r="F28" s="215" t="s">
        <v>4</v>
      </c>
      <c r="G28" s="215" t="s">
        <v>4</v>
      </c>
      <c r="H28" s="215" t="s">
        <v>4</v>
      </c>
      <c r="I28" s="215" t="s">
        <v>4</v>
      </c>
      <c r="J28" s="215" t="s">
        <v>4</v>
      </c>
      <c r="K28" s="215" t="s">
        <v>4</v>
      </c>
      <c r="L28" s="215" t="s">
        <v>4</v>
      </c>
      <c r="M28" s="215" t="s">
        <v>4</v>
      </c>
      <c r="N28" s="215" t="s">
        <v>4</v>
      </c>
      <c r="O28" s="215" t="s">
        <v>4</v>
      </c>
    </row>
    <row r="29" spans="1:15" x14ac:dyDescent="0.2">
      <c r="A29" s="256" t="s">
        <v>615</v>
      </c>
      <c r="B29" s="215" t="s">
        <v>4</v>
      </c>
      <c r="C29" s="215" t="s">
        <v>4</v>
      </c>
      <c r="D29" s="215" t="s">
        <v>4</v>
      </c>
      <c r="E29" s="215" t="s">
        <v>4</v>
      </c>
      <c r="F29" s="215" t="s">
        <v>4</v>
      </c>
      <c r="G29" s="215" t="s">
        <v>4</v>
      </c>
      <c r="H29" s="215" t="s">
        <v>4</v>
      </c>
      <c r="I29" s="215" t="s">
        <v>4</v>
      </c>
      <c r="J29" s="215" t="s">
        <v>4</v>
      </c>
      <c r="K29" s="215" t="s">
        <v>4</v>
      </c>
      <c r="L29" s="215" t="s">
        <v>4</v>
      </c>
      <c r="M29" s="215" t="s">
        <v>4</v>
      </c>
      <c r="N29" s="215" t="s">
        <v>4</v>
      </c>
      <c r="O29" s="215" t="s">
        <v>4</v>
      </c>
    </row>
    <row r="30" spans="1:15" x14ac:dyDescent="0.2">
      <c r="A30" s="256" t="s">
        <v>616</v>
      </c>
      <c r="B30" s="215" t="s">
        <v>4</v>
      </c>
      <c r="C30" s="215" t="s">
        <v>4</v>
      </c>
      <c r="D30" s="215" t="s">
        <v>4</v>
      </c>
      <c r="E30" s="215" t="s">
        <v>4</v>
      </c>
      <c r="F30" s="215" t="s">
        <v>4</v>
      </c>
      <c r="G30" s="215" t="s">
        <v>4</v>
      </c>
      <c r="H30" s="215" t="s">
        <v>4</v>
      </c>
      <c r="I30" s="215" t="s">
        <v>4</v>
      </c>
      <c r="J30" s="215" t="s">
        <v>4</v>
      </c>
      <c r="K30" s="215" t="s">
        <v>4</v>
      </c>
      <c r="L30" s="215" t="s">
        <v>4</v>
      </c>
      <c r="M30" s="215" t="s">
        <v>4</v>
      </c>
      <c r="N30" s="215" t="s">
        <v>4</v>
      </c>
      <c r="O30" s="215" t="s">
        <v>4</v>
      </c>
    </row>
    <row r="31" spans="1:15" ht="12.75" x14ac:dyDescent="0.2">
      <c r="A31" s="353" t="s">
        <v>278</v>
      </c>
      <c r="B31" s="215" t="s">
        <v>4</v>
      </c>
      <c r="C31" s="215" t="s">
        <v>4</v>
      </c>
      <c r="D31" s="215" t="s">
        <v>4</v>
      </c>
      <c r="E31" s="215" t="s">
        <v>4</v>
      </c>
      <c r="F31" s="215" t="s">
        <v>4</v>
      </c>
      <c r="G31" s="215" t="s">
        <v>4</v>
      </c>
      <c r="H31" s="215" t="s">
        <v>4</v>
      </c>
      <c r="I31" s="215" t="s">
        <v>4</v>
      </c>
      <c r="J31" s="215" t="s">
        <v>4</v>
      </c>
      <c r="K31" s="215" t="s">
        <v>4</v>
      </c>
      <c r="L31" s="215" t="s">
        <v>4</v>
      </c>
      <c r="M31" s="215" t="s">
        <v>4</v>
      </c>
      <c r="N31" s="215" t="s">
        <v>4</v>
      </c>
      <c r="O31" s="215" t="s">
        <v>4</v>
      </c>
    </row>
    <row r="32" spans="1:15" ht="12.75" x14ac:dyDescent="0.2">
      <c r="A32" s="353" t="s">
        <v>279</v>
      </c>
      <c r="B32" s="215" t="s">
        <v>4</v>
      </c>
      <c r="C32" s="215" t="s">
        <v>4</v>
      </c>
      <c r="D32" s="215" t="s">
        <v>4</v>
      </c>
      <c r="E32" s="215" t="s">
        <v>4</v>
      </c>
      <c r="F32" s="215" t="s">
        <v>4</v>
      </c>
      <c r="G32" s="215" t="s">
        <v>4</v>
      </c>
      <c r="H32" s="215" t="s">
        <v>4</v>
      </c>
      <c r="I32" s="215" t="s">
        <v>4</v>
      </c>
      <c r="J32" s="215" t="s">
        <v>4</v>
      </c>
      <c r="K32" s="215" t="s">
        <v>4</v>
      </c>
      <c r="L32" s="215" t="s">
        <v>4</v>
      </c>
      <c r="M32" s="215" t="s">
        <v>4</v>
      </c>
      <c r="N32" s="215" t="s">
        <v>4</v>
      </c>
      <c r="O32" s="215" t="s">
        <v>4</v>
      </c>
    </row>
    <row r="33" spans="1:15" x14ac:dyDescent="0.2">
      <c r="A33" s="256" t="s">
        <v>37</v>
      </c>
      <c r="B33" s="215" t="s">
        <v>4</v>
      </c>
      <c r="C33" s="215" t="s">
        <v>4</v>
      </c>
      <c r="D33" s="215" t="s">
        <v>4</v>
      </c>
      <c r="E33" s="215" t="s">
        <v>4</v>
      </c>
      <c r="F33" s="215" t="s">
        <v>4</v>
      </c>
      <c r="G33" s="215" t="s">
        <v>4</v>
      </c>
      <c r="H33" s="215" t="s">
        <v>4</v>
      </c>
      <c r="I33" s="215" t="s">
        <v>4</v>
      </c>
      <c r="J33" s="215" t="s">
        <v>4</v>
      </c>
      <c r="K33" s="215" t="s">
        <v>4</v>
      </c>
      <c r="L33" s="215" t="s">
        <v>4</v>
      </c>
      <c r="M33" s="215" t="s">
        <v>4</v>
      </c>
      <c r="N33" s="215" t="s">
        <v>4</v>
      </c>
      <c r="O33" s="215" t="s">
        <v>4</v>
      </c>
    </row>
    <row r="34" spans="1:15" x14ac:dyDescent="0.2">
      <c r="A34" s="212" t="s">
        <v>617</v>
      </c>
      <c r="B34" s="215" t="s">
        <v>4</v>
      </c>
      <c r="C34" s="215" t="s">
        <v>4</v>
      </c>
      <c r="D34" s="215" t="s">
        <v>4</v>
      </c>
      <c r="E34" s="215" t="s">
        <v>4</v>
      </c>
      <c r="F34" s="215" t="s">
        <v>4</v>
      </c>
      <c r="G34" s="215" t="s">
        <v>4</v>
      </c>
      <c r="H34" s="215" t="s">
        <v>4</v>
      </c>
      <c r="I34" s="215" t="s">
        <v>4</v>
      </c>
      <c r="J34" s="215" t="s">
        <v>4</v>
      </c>
      <c r="K34" s="215" t="s">
        <v>4</v>
      </c>
      <c r="L34" s="215" t="s">
        <v>4</v>
      </c>
      <c r="M34" s="215" t="s">
        <v>4</v>
      </c>
      <c r="N34" s="215" t="s">
        <v>4</v>
      </c>
      <c r="O34" s="215" t="s">
        <v>4</v>
      </c>
    </row>
    <row r="35" spans="1:15" x14ac:dyDescent="0.2">
      <c r="A35" s="320" t="s">
        <v>281</v>
      </c>
      <c r="B35" s="215" t="s">
        <v>4</v>
      </c>
      <c r="C35" s="215" t="s">
        <v>4</v>
      </c>
      <c r="D35" s="215" t="s">
        <v>4</v>
      </c>
      <c r="E35" s="215" t="s">
        <v>4</v>
      </c>
      <c r="F35" s="215" t="s">
        <v>4</v>
      </c>
      <c r="G35" s="215" t="s">
        <v>4</v>
      </c>
      <c r="H35" s="215" t="s">
        <v>4</v>
      </c>
      <c r="I35" s="215" t="s">
        <v>4</v>
      </c>
      <c r="J35" s="215" t="s">
        <v>4</v>
      </c>
      <c r="K35" s="215" t="s">
        <v>4</v>
      </c>
      <c r="L35" s="215" t="s">
        <v>4</v>
      </c>
      <c r="M35" s="215" t="s">
        <v>4</v>
      </c>
      <c r="N35" s="215" t="s">
        <v>4</v>
      </c>
      <c r="O35" s="215" t="s">
        <v>4</v>
      </c>
    </row>
    <row r="36" spans="1:15" x14ac:dyDescent="0.2">
      <c r="A36" s="880" t="s">
        <v>40</v>
      </c>
      <c r="B36" s="881"/>
      <c r="C36" s="881"/>
      <c r="D36" s="881"/>
      <c r="E36" s="881"/>
      <c r="F36" s="881"/>
      <c r="G36" s="881"/>
      <c r="H36" s="881"/>
      <c r="I36" s="881"/>
      <c r="J36" s="881"/>
      <c r="K36" s="881"/>
      <c r="L36" s="881"/>
      <c r="M36" s="881"/>
      <c r="N36" s="881"/>
      <c r="O36" s="881"/>
    </row>
    <row r="37" spans="1:15" x14ac:dyDescent="0.2">
      <c r="A37" s="256" t="s">
        <v>41</v>
      </c>
      <c r="B37" s="320"/>
      <c r="C37" s="320"/>
      <c r="D37" s="320"/>
      <c r="E37" s="320"/>
      <c r="F37" s="320"/>
      <c r="G37" s="320"/>
      <c r="H37" s="320"/>
      <c r="I37" s="320"/>
      <c r="J37" s="320"/>
      <c r="K37" s="882"/>
      <c r="L37" s="882"/>
      <c r="M37" s="320"/>
      <c r="N37" s="320"/>
      <c r="O37" s="212"/>
    </row>
    <row r="38" spans="1:15" x14ac:dyDescent="0.2">
      <c r="A38" s="256" t="s">
        <v>42</v>
      </c>
      <c r="B38" s="883">
        <v>12438</v>
      </c>
      <c r="C38" s="883">
        <v>15562</v>
      </c>
      <c r="D38" s="883">
        <v>16800</v>
      </c>
      <c r="E38" s="883">
        <v>17984</v>
      </c>
      <c r="F38" s="883">
        <v>19100</v>
      </c>
      <c r="G38" s="883">
        <v>20171</v>
      </c>
      <c r="H38" s="883">
        <v>22291</v>
      </c>
      <c r="I38" s="883">
        <v>24802</v>
      </c>
      <c r="J38" s="884">
        <v>28729</v>
      </c>
      <c r="K38" s="884">
        <v>30490</v>
      </c>
      <c r="L38" s="884">
        <v>34885</v>
      </c>
      <c r="M38" s="884">
        <v>38661</v>
      </c>
      <c r="N38" s="245">
        <v>45687</v>
      </c>
      <c r="O38" s="245">
        <v>52518</v>
      </c>
    </row>
    <row r="39" spans="1:15" s="985" customFormat="1" x14ac:dyDescent="0.2">
      <c r="A39" s="1035" t="s">
        <v>43</v>
      </c>
      <c r="B39" s="1036">
        <v>84.4</v>
      </c>
      <c r="C39" s="1036">
        <v>106.1</v>
      </c>
      <c r="D39" s="1036">
        <v>112.7</v>
      </c>
      <c r="E39" s="1036">
        <v>118.2</v>
      </c>
      <c r="F39" s="1036">
        <v>106.6</v>
      </c>
      <c r="G39" s="1036">
        <v>91</v>
      </c>
      <c r="H39" s="1036">
        <v>65.099999999999994</v>
      </c>
      <c r="I39" s="1036">
        <v>76.099999999999994</v>
      </c>
      <c r="J39" s="1037">
        <v>83.34</v>
      </c>
      <c r="K39" s="1037">
        <v>79.66</v>
      </c>
      <c r="L39" s="1037">
        <v>84.48</v>
      </c>
      <c r="M39" s="1037">
        <v>90.75</v>
      </c>
      <c r="N39" s="1038">
        <v>99.22</v>
      </c>
      <c r="O39" s="1038">
        <v>115.09</v>
      </c>
    </row>
    <row r="40" spans="1:15" s="1033" customFormat="1" x14ac:dyDescent="0.2">
      <c r="A40" s="1034" t="s">
        <v>44</v>
      </c>
      <c r="B40" s="1034"/>
      <c r="C40" s="1034"/>
      <c r="D40" s="1034"/>
      <c r="E40" s="1034"/>
      <c r="F40" s="1034"/>
      <c r="G40" s="1034"/>
      <c r="H40" s="1034"/>
      <c r="I40" s="1034"/>
      <c r="J40" s="1034"/>
      <c r="K40" s="1034"/>
      <c r="L40" s="1034"/>
      <c r="M40" s="1034"/>
      <c r="N40" s="1034"/>
      <c r="O40" s="1034"/>
    </row>
    <row r="41" spans="1:15" x14ac:dyDescent="0.2">
      <c r="A41" s="1028" t="s">
        <v>45</v>
      </c>
      <c r="B41" s="1029"/>
      <c r="C41" s="1029"/>
      <c r="D41" s="1029"/>
      <c r="E41" s="1029"/>
      <c r="F41" s="1029"/>
      <c r="G41" s="1029"/>
      <c r="H41" s="1029"/>
      <c r="I41" s="1029"/>
      <c r="J41" s="1030"/>
      <c r="K41" s="1031"/>
      <c r="L41" s="1031"/>
      <c r="M41" s="1029"/>
      <c r="N41" s="1029"/>
      <c r="O41" s="1032"/>
    </row>
    <row r="42" spans="1:15" x14ac:dyDescent="0.2">
      <c r="A42" s="256" t="s">
        <v>46</v>
      </c>
      <c r="B42" s="355" t="s">
        <v>4</v>
      </c>
      <c r="C42" s="355" t="s">
        <v>4</v>
      </c>
      <c r="D42" s="355" t="s">
        <v>4</v>
      </c>
      <c r="E42" s="355" t="s">
        <v>4</v>
      </c>
      <c r="F42" s="355" t="s">
        <v>4</v>
      </c>
      <c r="G42" s="355" t="s">
        <v>4</v>
      </c>
      <c r="H42" s="355" t="s">
        <v>4</v>
      </c>
      <c r="I42" s="355" t="s">
        <v>4</v>
      </c>
      <c r="J42" s="355" t="s">
        <v>4</v>
      </c>
      <c r="K42" s="355" t="s">
        <v>4</v>
      </c>
      <c r="L42" s="355" t="s">
        <v>4</v>
      </c>
      <c r="M42" s="355" t="s">
        <v>4</v>
      </c>
      <c r="N42" s="355" t="s">
        <v>4</v>
      </c>
      <c r="O42" s="355" t="s">
        <v>4</v>
      </c>
    </row>
    <row r="43" spans="1:15" x14ac:dyDescent="0.2">
      <c r="A43" s="256" t="s">
        <v>5</v>
      </c>
      <c r="B43" s="355" t="s">
        <v>4</v>
      </c>
      <c r="C43" s="355" t="s">
        <v>4</v>
      </c>
      <c r="D43" s="355" t="s">
        <v>4</v>
      </c>
      <c r="E43" s="355" t="s">
        <v>4</v>
      </c>
      <c r="F43" s="355" t="s">
        <v>4</v>
      </c>
      <c r="G43" s="355" t="s">
        <v>4</v>
      </c>
      <c r="H43" s="355" t="s">
        <v>4</v>
      </c>
      <c r="I43" s="355" t="s">
        <v>4</v>
      </c>
      <c r="J43" s="355" t="s">
        <v>4</v>
      </c>
      <c r="K43" s="355" t="s">
        <v>4</v>
      </c>
      <c r="L43" s="355" t="s">
        <v>4</v>
      </c>
      <c r="M43" s="355" t="s">
        <v>4</v>
      </c>
      <c r="N43" s="355" t="s">
        <v>4</v>
      </c>
      <c r="O43" s="355" t="s">
        <v>4</v>
      </c>
    </row>
    <row r="44" spans="1:15" x14ac:dyDescent="0.2">
      <c r="A44" s="256" t="s">
        <v>47</v>
      </c>
      <c r="B44" s="355"/>
      <c r="C44" s="355"/>
      <c r="D44" s="355"/>
      <c r="E44" s="355"/>
      <c r="F44" s="355"/>
      <c r="G44" s="885"/>
      <c r="H44" s="885"/>
      <c r="I44" s="885"/>
      <c r="J44" s="885"/>
      <c r="K44" s="885"/>
      <c r="L44" s="885"/>
      <c r="M44" s="885"/>
      <c r="N44" s="885"/>
      <c r="O44" s="886"/>
    </row>
    <row r="45" spans="1:15" x14ac:dyDescent="0.2">
      <c r="A45" s="256" t="s">
        <v>46</v>
      </c>
      <c r="B45" s="355" t="s">
        <v>4</v>
      </c>
      <c r="C45" s="355" t="s">
        <v>4</v>
      </c>
      <c r="D45" s="355" t="s">
        <v>4</v>
      </c>
      <c r="E45" s="355" t="s">
        <v>4</v>
      </c>
      <c r="F45" s="355" t="s">
        <v>4</v>
      </c>
      <c r="G45" s="355" t="s">
        <v>4</v>
      </c>
      <c r="H45" s="355" t="s">
        <v>4</v>
      </c>
      <c r="I45" s="355" t="s">
        <v>4</v>
      </c>
      <c r="J45" s="355" t="s">
        <v>4</v>
      </c>
      <c r="K45" s="355" t="s">
        <v>4</v>
      </c>
      <c r="L45" s="355" t="s">
        <v>4</v>
      </c>
      <c r="M45" s="355" t="s">
        <v>4</v>
      </c>
      <c r="N45" s="355" t="s">
        <v>4</v>
      </c>
      <c r="O45" s="355" t="s">
        <v>4</v>
      </c>
    </row>
    <row r="46" spans="1:15" x14ac:dyDescent="0.2">
      <c r="A46" s="256" t="s">
        <v>5</v>
      </c>
      <c r="B46" s="355" t="s">
        <v>4</v>
      </c>
      <c r="C46" s="355" t="s">
        <v>4</v>
      </c>
      <c r="D46" s="355" t="s">
        <v>4</v>
      </c>
      <c r="E46" s="355" t="s">
        <v>4</v>
      </c>
      <c r="F46" s="355" t="s">
        <v>4</v>
      </c>
      <c r="G46" s="355" t="s">
        <v>4</v>
      </c>
      <c r="H46" s="355" t="s">
        <v>4</v>
      </c>
      <c r="I46" s="355" t="s">
        <v>4</v>
      </c>
      <c r="J46" s="355" t="s">
        <v>4</v>
      </c>
      <c r="K46" s="355" t="s">
        <v>4</v>
      </c>
      <c r="L46" s="355" t="s">
        <v>4</v>
      </c>
      <c r="M46" s="355" t="s">
        <v>4</v>
      </c>
      <c r="N46" s="355" t="s">
        <v>4</v>
      </c>
      <c r="O46" s="355" t="s">
        <v>4</v>
      </c>
    </row>
    <row r="47" spans="1:15" x14ac:dyDescent="0.2">
      <c r="A47" s="256" t="s">
        <v>48</v>
      </c>
      <c r="B47" s="355"/>
      <c r="C47" s="355"/>
      <c r="D47" s="355"/>
      <c r="E47" s="355"/>
      <c r="F47" s="355"/>
      <c r="G47" s="885"/>
      <c r="H47" s="885"/>
      <c r="I47" s="885"/>
      <c r="J47" s="885"/>
      <c r="K47" s="885"/>
      <c r="L47" s="885"/>
      <c r="M47" s="885"/>
      <c r="N47" s="885"/>
      <c r="O47" s="886"/>
    </row>
    <row r="48" spans="1:15" x14ac:dyDescent="0.2">
      <c r="A48" s="256" t="s">
        <v>49</v>
      </c>
      <c r="B48" s="355" t="s">
        <v>4</v>
      </c>
      <c r="C48" s="355" t="s">
        <v>4</v>
      </c>
      <c r="D48" s="355" t="s">
        <v>4</v>
      </c>
      <c r="E48" s="355" t="s">
        <v>4</v>
      </c>
      <c r="F48" s="355" t="s">
        <v>4</v>
      </c>
      <c r="G48" s="355" t="s">
        <v>4</v>
      </c>
      <c r="H48" s="355" t="s">
        <v>4</v>
      </c>
      <c r="I48" s="355" t="s">
        <v>4</v>
      </c>
      <c r="J48" s="355" t="s">
        <v>4</v>
      </c>
      <c r="K48" s="355" t="s">
        <v>4</v>
      </c>
      <c r="L48" s="355" t="s">
        <v>4</v>
      </c>
      <c r="M48" s="355" t="s">
        <v>4</v>
      </c>
      <c r="N48" s="355" t="s">
        <v>4</v>
      </c>
      <c r="O48" s="355" t="s">
        <v>4</v>
      </c>
    </row>
    <row r="49" spans="1:15" x14ac:dyDescent="0.2">
      <c r="A49" s="256" t="s">
        <v>5</v>
      </c>
      <c r="B49" s="355" t="s">
        <v>4</v>
      </c>
      <c r="C49" s="355" t="s">
        <v>4</v>
      </c>
      <c r="D49" s="355" t="s">
        <v>4</v>
      </c>
      <c r="E49" s="355" t="s">
        <v>4</v>
      </c>
      <c r="F49" s="355" t="s">
        <v>4</v>
      </c>
      <c r="G49" s="355" t="s">
        <v>4</v>
      </c>
      <c r="H49" s="355" t="s">
        <v>4</v>
      </c>
      <c r="I49" s="355" t="s">
        <v>4</v>
      </c>
      <c r="J49" s="355" t="s">
        <v>4</v>
      </c>
      <c r="K49" s="355" t="s">
        <v>4</v>
      </c>
      <c r="L49" s="355" t="s">
        <v>4</v>
      </c>
      <c r="M49" s="355" t="s">
        <v>4</v>
      </c>
      <c r="N49" s="355" t="s">
        <v>4</v>
      </c>
      <c r="O49" s="355" t="s">
        <v>4</v>
      </c>
    </row>
    <row r="50" spans="1:15" x14ac:dyDescent="0.2">
      <c r="A50" s="256" t="s">
        <v>50</v>
      </c>
      <c r="B50" s="355"/>
      <c r="C50" s="355"/>
      <c r="D50" s="355"/>
      <c r="E50" s="355"/>
      <c r="F50" s="355"/>
      <c r="G50" s="885"/>
      <c r="H50" s="885"/>
      <c r="I50" s="885"/>
      <c r="J50" s="885"/>
      <c r="K50" s="885"/>
      <c r="L50" s="885"/>
      <c r="M50" s="885"/>
      <c r="N50" s="885"/>
      <c r="O50" s="886"/>
    </row>
    <row r="51" spans="1:15" x14ac:dyDescent="0.2">
      <c r="A51" s="256" t="s">
        <v>46</v>
      </c>
      <c r="B51" s="355" t="s">
        <v>4</v>
      </c>
      <c r="C51" s="355" t="s">
        <v>4</v>
      </c>
      <c r="D51" s="355" t="s">
        <v>4</v>
      </c>
      <c r="E51" s="355" t="s">
        <v>4</v>
      </c>
      <c r="F51" s="355" t="s">
        <v>4</v>
      </c>
      <c r="G51" s="355" t="s">
        <v>4</v>
      </c>
      <c r="H51" s="355" t="s">
        <v>4</v>
      </c>
      <c r="I51" s="355" t="s">
        <v>4</v>
      </c>
      <c r="J51" s="355" t="s">
        <v>4</v>
      </c>
      <c r="K51" s="355" t="s">
        <v>4</v>
      </c>
      <c r="L51" s="355" t="s">
        <v>4</v>
      </c>
      <c r="M51" s="355" t="s">
        <v>4</v>
      </c>
      <c r="N51" s="355" t="s">
        <v>4</v>
      </c>
      <c r="O51" s="355" t="s">
        <v>4</v>
      </c>
    </row>
    <row r="52" spans="1:15" x14ac:dyDescent="0.2">
      <c r="A52" s="256" t="s">
        <v>5</v>
      </c>
      <c r="B52" s="355" t="s">
        <v>4</v>
      </c>
      <c r="C52" s="355" t="s">
        <v>4</v>
      </c>
      <c r="D52" s="355" t="s">
        <v>4</v>
      </c>
      <c r="E52" s="355" t="s">
        <v>4</v>
      </c>
      <c r="F52" s="355" t="s">
        <v>4</v>
      </c>
      <c r="G52" s="355" t="s">
        <v>4</v>
      </c>
      <c r="H52" s="355" t="s">
        <v>4</v>
      </c>
      <c r="I52" s="355" t="s">
        <v>4</v>
      </c>
      <c r="J52" s="355" t="s">
        <v>4</v>
      </c>
      <c r="K52" s="355" t="s">
        <v>4</v>
      </c>
      <c r="L52" s="355" t="s">
        <v>4</v>
      </c>
      <c r="M52" s="355" t="s">
        <v>4</v>
      </c>
      <c r="N52" s="355" t="s">
        <v>4</v>
      </c>
      <c r="O52" s="355" t="s">
        <v>4</v>
      </c>
    </row>
    <row r="53" spans="1:15" x14ac:dyDescent="0.2">
      <c r="A53" s="256" t="s">
        <v>51</v>
      </c>
      <c r="B53" s="355"/>
      <c r="C53" s="355"/>
      <c r="D53" s="355"/>
      <c r="E53" s="355"/>
      <c r="F53" s="355"/>
      <c r="G53" s="885"/>
      <c r="H53" s="885"/>
      <c r="I53" s="885"/>
      <c r="J53" s="885"/>
      <c r="K53" s="885"/>
      <c r="L53" s="885"/>
      <c r="M53" s="885"/>
      <c r="N53" s="885"/>
      <c r="O53" s="886"/>
    </row>
    <row r="54" spans="1:15" x14ac:dyDescent="0.2">
      <c r="A54" s="256" t="s">
        <v>46</v>
      </c>
      <c r="B54" s="355" t="s">
        <v>4</v>
      </c>
      <c r="C54" s="355" t="s">
        <v>4</v>
      </c>
      <c r="D54" s="355" t="s">
        <v>4</v>
      </c>
      <c r="E54" s="355" t="s">
        <v>4</v>
      </c>
      <c r="F54" s="355" t="s">
        <v>4</v>
      </c>
      <c r="G54" s="355" t="s">
        <v>4</v>
      </c>
      <c r="H54" s="355" t="s">
        <v>4</v>
      </c>
      <c r="I54" s="355" t="s">
        <v>4</v>
      </c>
      <c r="J54" s="355" t="s">
        <v>4</v>
      </c>
      <c r="K54" s="355" t="s">
        <v>4</v>
      </c>
      <c r="L54" s="355" t="s">
        <v>4</v>
      </c>
      <c r="M54" s="355" t="s">
        <v>4</v>
      </c>
      <c r="N54" s="355" t="s">
        <v>4</v>
      </c>
      <c r="O54" s="355" t="s">
        <v>4</v>
      </c>
    </row>
    <row r="55" spans="1:15" x14ac:dyDescent="0.2">
      <c r="A55" s="256" t="s">
        <v>5</v>
      </c>
      <c r="B55" s="355" t="s">
        <v>4</v>
      </c>
      <c r="C55" s="355" t="s">
        <v>4</v>
      </c>
      <c r="D55" s="355" t="s">
        <v>4</v>
      </c>
      <c r="E55" s="355" t="s">
        <v>4</v>
      </c>
      <c r="F55" s="355" t="s">
        <v>4</v>
      </c>
      <c r="G55" s="355" t="s">
        <v>4</v>
      </c>
      <c r="H55" s="355" t="s">
        <v>4</v>
      </c>
      <c r="I55" s="355" t="s">
        <v>4</v>
      </c>
      <c r="J55" s="355" t="s">
        <v>4</v>
      </c>
      <c r="K55" s="355" t="s">
        <v>4</v>
      </c>
      <c r="L55" s="355" t="s">
        <v>4</v>
      </c>
      <c r="M55" s="355" t="s">
        <v>4</v>
      </c>
      <c r="N55" s="355" t="s">
        <v>4</v>
      </c>
      <c r="O55" s="355" t="s">
        <v>4</v>
      </c>
    </row>
    <row r="56" spans="1:15" ht="22.5" x14ac:dyDescent="0.2">
      <c r="A56" s="256" t="s">
        <v>284</v>
      </c>
      <c r="B56" s="355" t="s">
        <v>4</v>
      </c>
      <c r="C56" s="355" t="s">
        <v>4</v>
      </c>
      <c r="D56" s="355" t="s">
        <v>4</v>
      </c>
      <c r="E56" s="355" t="s">
        <v>4</v>
      </c>
      <c r="F56" s="355" t="s">
        <v>4</v>
      </c>
      <c r="G56" s="355" t="s">
        <v>4</v>
      </c>
      <c r="H56" s="355" t="s">
        <v>4</v>
      </c>
      <c r="I56" s="355" t="s">
        <v>4</v>
      </c>
      <c r="J56" s="355" t="s">
        <v>4</v>
      </c>
      <c r="K56" s="355" t="s">
        <v>4</v>
      </c>
      <c r="L56" s="355" t="s">
        <v>4</v>
      </c>
      <c r="M56" s="355" t="s">
        <v>4</v>
      </c>
      <c r="N56" s="355" t="s">
        <v>4</v>
      </c>
      <c r="O56" s="355" t="s">
        <v>4</v>
      </c>
    </row>
    <row r="57" spans="1:15" ht="22.5" x14ac:dyDescent="0.2">
      <c r="A57" s="256" t="s">
        <v>285</v>
      </c>
      <c r="B57" s="355" t="s">
        <v>4</v>
      </c>
      <c r="C57" s="355" t="s">
        <v>4</v>
      </c>
      <c r="D57" s="355" t="s">
        <v>4</v>
      </c>
      <c r="E57" s="355" t="s">
        <v>4</v>
      </c>
      <c r="F57" s="355" t="s">
        <v>4</v>
      </c>
      <c r="G57" s="355" t="s">
        <v>4</v>
      </c>
      <c r="H57" s="355" t="s">
        <v>4</v>
      </c>
      <c r="I57" s="355" t="s">
        <v>4</v>
      </c>
      <c r="J57" s="355" t="s">
        <v>4</v>
      </c>
      <c r="K57" s="355" t="s">
        <v>4</v>
      </c>
      <c r="L57" s="355" t="s">
        <v>4</v>
      </c>
      <c r="M57" s="355" t="s">
        <v>4</v>
      </c>
      <c r="N57" s="355" t="s">
        <v>4</v>
      </c>
      <c r="O57" s="355" t="s">
        <v>4</v>
      </c>
    </row>
    <row r="58" spans="1:15" x14ac:dyDescent="0.2">
      <c r="A58" s="256" t="s">
        <v>336</v>
      </c>
      <c r="B58" s="355" t="s">
        <v>4</v>
      </c>
      <c r="C58" s="355" t="s">
        <v>4</v>
      </c>
      <c r="D58" s="355" t="s">
        <v>4</v>
      </c>
      <c r="E58" s="355" t="s">
        <v>4</v>
      </c>
      <c r="F58" s="355" t="s">
        <v>4</v>
      </c>
      <c r="G58" s="355" t="s">
        <v>4</v>
      </c>
      <c r="H58" s="355" t="s">
        <v>4</v>
      </c>
      <c r="I58" s="355" t="s">
        <v>4</v>
      </c>
      <c r="J58" s="355" t="s">
        <v>4</v>
      </c>
      <c r="K58" s="355" t="s">
        <v>4</v>
      </c>
      <c r="L58" s="355" t="s">
        <v>4</v>
      </c>
      <c r="M58" s="355" t="s">
        <v>4</v>
      </c>
      <c r="N58" s="355" t="s">
        <v>4</v>
      </c>
      <c r="O58" s="355" t="s">
        <v>4</v>
      </c>
    </row>
    <row r="59" spans="1:15" ht="22.5" x14ac:dyDescent="0.2">
      <c r="A59" s="256" t="s">
        <v>618</v>
      </c>
      <c r="B59" s="355" t="s">
        <v>4</v>
      </c>
      <c r="C59" s="355" t="s">
        <v>4</v>
      </c>
      <c r="D59" s="355" t="s">
        <v>4</v>
      </c>
      <c r="E59" s="355" t="s">
        <v>4</v>
      </c>
      <c r="F59" s="355" t="s">
        <v>4</v>
      </c>
      <c r="G59" s="355" t="s">
        <v>4</v>
      </c>
      <c r="H59" s="355" t="s">
        <v>4</v>
      </c>
      <c r="I59" s="355" t="s">
        <v>4</v>
      </c>
      <c r="J59" s="355" t="s">
        <v>4</v>
      </c>
      <c r="K59" s="355" t="s">
        <v>4</v>
      </c>
      <c r="L59" s="355" t="s">
        <v>4</v>
      </c>
      <c r="M59" s="355" t="s">
        <v>4</v>
      </c>
      <c r="N59" s="355" t="s">
        <v>4</v>
      </c>
      <c r="O59" s="355" t="s">
        <v>4</v>
      </c>
    </row>
    <row r="60" spans="1:15" ht="22.5" x14ac:dyDescent="0.2">
      <c r="A60" s="256" t="s">
        <v>528</v>
      </c>
      <c r="B60" s="355" t="s">
        <v>4</v>
      </c>
      <c r="C60" s="355" t="s">
        <v>4</v>
      </c>
      <c r="D60" s="355" t="s">
        <v>4</v>
      </c>
      <c r="E60" s="355" t="s">
        <v>4</v>
      </c>
      <c r="F60" s="355" t="s">
        <v>4</v>
      </c>
      <c r="G60" s="355" t="s">
        <v>4</v>
      </c>
      <c r="H60" s="355" t="s">
        <v>4</v>
      </c>
      <c r="I60" s="355" t="s">
        <v>4</v>
      </c>
      <c r="J60" s="355" t="s">
        <v>4</v>
      </c>
      <c r="K60" s="355" t="s">
        <v>4</v>
      </c>
      <c r="L60" s="355" t="s">
        <v>4</v>
      </c>
      <c r="M60" s="355" t="s">
        <v>4</v>
      </c>
      <c r="N60" s="355" t="s">
        <v>4</v>
      </c>
      <c r="O60" s="355" t="s">
        <v>4</v>
      </c>
    </row>
    <row r="61" spans="1:15" ht="22.5" x14ac:dyDescent="0.2">
      <c r="A61" s="256" t="s">
        <v>232</v>
      </c>
      <c r="B61" s="320"/>
      <c r="C61" s="320"/>
      <c r="D61" s="320"/>
      <c r="E61" s="320"/>
      <c r="F61" s="320"/>
      <c r="G61" s="320"/>
      <c r="H61" s="320"/>
      <c r="I61" s="320"/>
      <c r="J61" s="882"/>
      <c r="K61" s="882"/>
      <c r="L61" s="882"/>
      <c r="M61" s="320"/>
      <c r="N61" s="320"/>
      <c r="O61" s="212"/>
    </row>
    <row r="62" spans="1:15" x14ac:dyDescent="0.2">
      <c r="A62" s="256" t="s">
        <v>42</v>
      </c>
      <c r="B62" s="884">
        <v>57231</v>
      </c>
      <c r="C62" s="884">
        <v>67145</v>
      </c>
      <c r="D62" s="884">
        <v>78174</v>
      </c>
      <c r="E62" s="884">
        <v>84826</v>
      </c>
      <c r="F62" s="884">
        <v>94033</v>
      </c>
      <c r="G62" s="884">
        <v>100175</v>
      </c>
      <c r="H62" s="884">
        <v>111568</v>
      </c>
      <c r="I62" s="884">
        <v>115398</v>
      </c>
      <c r="J62" s="883">
        <v>128842</v>
      </c>
      <c r="K62" s="320">
        <v>156684</v>
      </c>
      <c r="L62" s="320">
        <v>186288</v>
      </c>
      <c r="M62" s="882">
        <v>220616</v>
      </c>
      <c r="N62" s="882">
        <v>286779</v>
      </c>
      <c r="O62" s="355" t="s">
        <v>4</v>
      </c>
    </row>
    <row r="63" spans="1:15" x14ac:dyDescent="0.2">
      <c r="A63" s="256" t="s">
        <v>43</v>
      </c>
      <c r="B63" s="884">
        <v>388</v>
      </c>
      <c r="C63" s="884">
        <v>458</v>
      </c>
      <c r="D63" s="884">
        <v>524</v>
      </c>
      <c r="E63" s="884">
        <v>558</v>
      </c>
      <c r="F63" s="884">
        <v>525</v>
      </c>
      <c r="G63" s="884">
        <v>452</v>
      </c>
      <c r="H63" s="884">
        <v>326</v>
      </c>
      <c r="I63" s="884">
        <v>354</v>
      </c>
      <c r="J63" s="884">
        <v>373</v>
      </c>
      <c r="K63" s="320">
        <v>409</v>
      </c>
      <c r="L63" s="320">
        <v>451</v>
      </c>
      <c r="M63" s="884">
        <v>517.8414665633876</v>
      </c>
      <c r="N63" s="882">
        <v>623</v>
      </c>
      <c r="O63" s="355" t="s">
        <v>4</v>
      </c>
    </row>
    <row r="64" spans="1:15" ht="22.5" x14ac:dyDescent="0.2">
      <c r="A64" s="256" t="s">
        <v>289</v>
      </c>
      <c r="B64" s="885">
        <v>112.9</v>
      </c>
      <c r="C64" s="885">
        <v>117.3</v>
      </c>
      <c r="D64" s="885">
        <v>116.4</v>
      </c>
      <c r="E64" s="885">
        <v>108.5</v>
      </c>
      <c r="F64" s="885">
        <v>110.9</v>
      </c>
      <c r="G64" s="885">
        <v>104.4</v>
      </c>
      <c r="H64" s="885">
        <v>111.4</v>
      </c>
      <c r="I64" s="885">
        <v>103.4</v>
      </c>
      <c r="J64" s="320">
        <v>111.7</v>
      </c>
      <c r="K64" s="320">
        <v>121.6</v>
      </c>
      <c r="L64" s="320">
        <v>118.9</v>
      </c>
      <c r="M64" s="882">
        <v>118.4</v>
      </c>
      <c r="N64" s="887">
        <v>130</v>
      </c>
      <c r="O64" s="355" t="s">
        <v>4</v>
      </c>
    </row>
    <row r="65" spans="1:15" ht="22.5" x14ac:dyDescent="0.2">
      <c r="A65" s="256" t="s">
        <v>619</v>
      </c>
      <c r="B65" s="885">
        <v>105.5</v>
      </c>
      <c r="C65" s="885">
        <v>108.5</v>
      </c>
      <c r="D65" s="885">
        <v>110.8</v>
      </c>
      <c r="E65" s="885">
        <v>102.9</v>
      </c>
      <c r="F65" s="885">
        <v>103.7</v>
      </c>
      <c r="G65" s="885">
        <v>97.7</v>
      </c>
      <c r="H65" s="885">
        <v>97.8</v>
      </c>
      <c r="I65" s="885">
        <v>96.1</v>
      </c>
      <c r="J65" s="320">
        <v>105.6</v>
      </c>
      <c r="K65" s="320">
        <v>115.5</v>
      </c>
      <c r="L65" s="320">
        <v>111.4</v>
      </c>
      <c r="M65" s="882">
        <v>109.5</v>
      </c>
      <c r="N65" s="882">
        <v>112.7</v>
      </c>
      <c r="O65" s="355" t="s">
        <v>4</v>
      </c>
    </row>
    <row r="66" spans="1:15" ht="22.5" x14ac:dyDescent="0.2">
      <c r="A66" s="256" t="s">
        <v>58</v>
      </c>
      <c r="B66" s="885" t="s">
        <v>620</v>
      </c>
      <c r="C66" s="885" t="s">
        <v>66</v>
      </c>
      <c r="D66" s="885" t="s">
        <v>70</v>
      </c>
      <c r="E66" s="885" t="s">
        <v>68</v>
      </c>
      <c r="F66" s="885" t="s">
        <v>621</v>
      </c>
      <c r="G66" s="885" t="s">
        <v>621</v>
      </c>
      <c r="H66" s="885" t="s">
        <v>68</v>
      </c>
      <c r="I66" s="885" t="s">
        <v>70</v>
      </c>
      <c r="J66" s="885" t="s">
        <v>68</v>
      </c>
      <c r="K66" s="320" t="s">
        <v>622</v>
      </c>
      <c r="L66" s="320" t="s">
        <v>623</v>
      </c>
      <c r="M66" s="885" t="s">
        <v>624</v>
      </c>
      <c r="N66" s="885" t="s">
        <v>625</v>
      </c>
      <c r="O66" s="355" t="s">
        <v>4</v>
      </c>
    </row>
    <row r="67" spans="1:15" x14ac:dyDescent="0.2">
      <c r="A67" s="256" t="s">
        <v>74</v>
      </c>
      <c r="B67" s="320" t="s">
        <v>78</v>
      </c>
      <c r="C67" s="883">
        <v>15999</v>
      </c>
      <c r="D67" s="883">
        <v>17439</v>
      </c>
      <c r="E67" s="884">
        <v>18660</v>
      </c>
      <c r="F67" s="884">
        <v>19966</v>
      </c>
      <c r="G67" s="884">
        <v>21364</v>
      </c>
      <c r="H67" s="884">
        <v>22859</v>
      </c>
      <c r="I67" s="884">
        <v>24459</v>
      </c>
      <c r="J67" s="884">
        <v>28284</v>
      </c>
      <c r="K67" s="883">
        <v>42500</v>
      </c>
      <c r="L67" s="883">
        <v>42500</v>
      </c>
      <c r="M67" s="882">
        <v>42500</v>
      </c>
      <c r="N67" s="888">
        <v>60000</v>
      </c>
      <c r="O67" s="888">
        <v>70000</v>
      </c>
    </row>
    <row r="68" spans="1:15" x14ac:dyDescent="0.2">
      <c r="A68" s="880" t="s">
        <v>79</v>
      </c>
      <c r="B68" s="889"/>
      <c r="C68" s="889"/>
      <c r="D68" s="889"/>
      <c r="E68" s="889"/>
      <c r="F68" s="889"/>
      <c r="G68" s="889"/>
      <c r="H68" s="889"/>
      <c r="I68" s="889"/>
      <c r="J68" s="889"/>
      <c r="K68" s="889"/>
      <c r="L68" s="889"/>
      <c r="M68" s="889"/>
      <c r="N68" s="889"/>
      <c r="O68" s="889"/>
    </row>
    <row r="69" spans="1:15" x14ac:dyDescent="0.2">
      <c r="A69" s="256" t="s">
        <v>80</v>
      </c>
      <c r="B69" s="882"/>
      <c r="C69" s="882"/>
      <c r="D69" s="882"/>
      <c r="E69" s="882"/>
      <c r="F69" s="882"/>
      <c r="G69" s="882"/>
      <c r="H69" s="882"/>
      <c r="I69" s="882"/>
      <c r="J69" s="882"/>
      <c r="K69" s="882"/>
      <c r="L69" s="882"/>
      <c r="M69" s="882"/>
      <c r="N69" s="212"/>
      <c r="O69" s="212"/>
    </row>
    <row r="70" spans="1:15" s="985" customFormat="1" x14ac:dyDescent="0.2">
      <c r="A70" s="1039" t="s">
        <v>294</v>
      </c>
      <c r="B70" s="1040">
        <v>6364</v>
      </c>
      <c r="C70" s="1041">
        <v>10361</v>
      </c>
      <c r="D70" s="1041">
        <v>9809</v>
      </c>
      <c r="E70" s="1040">
        <v>10121</v>
      </c>
      <c r="F70" s="1041">
        <v>11282</v>
      </c>
      <c r="G70" s="1041">
        <v>8702</v>
      </c>
      <c r="H70" s="1041">
        <v>11090</v>
      </c>
      <c r="I70" s="1041">
        <v>14317</v>
      </c>
      <c r="J70" s="1041">
        <v>16203</v>
      </c>
      <c r="K70" s="1041">
        <v>17273</v>
      </c>
      <c r="L70" s="1041">
        <v>20203</v>
      </c>
      <c r="M70" s="1041">
        <v>36585</v>
      </c>
      <c r="N70" s="1041">
        <v>37083</v>
      </c>
      <c r="O70" s="1041">
        <v>42931</v>
      </c>
    </row>
    <row r="71" spans="1:15" s="985" customFormat="1" x14ac:dyDescent="0.2">
      <c r="A71" s="1043" t="s">
        <v>626</v>
      </c>
      <c r="B71" s="1044">
        <v>43.189684424838823</v>
      </c>
      <c r="C71" s="1044">
        <v>70.665666348383581</v>
      </c>
      <c r="D71" s="1044">
        <v>65.783649654617392</v>
      </c>
      <c r="E71" s="1044">
        <v>66.528626832314472</v>
      </c>
      <c r="F71" s="1044">
        <v>62.961102740108267</v>
      </c>
      <c r="G71" s="1044">
        <v>39.24592973436161</v>
      </c>
      <c r="H71" s="1044">
        <v>32.411737198971238</v>
      </c>
      <c r="I71" s="1044">
        <v>43.917177914110432</v>
      </c>
      <c r="J71" s="1044">
        <v>47.004728612456852</v>
      </c>
      <c r="K71" s="1044">
        <v>45.128674069235792</v>
      </c>
      <c r="L71" s="1044">
        <v>48.923598498607582</v>
      </c>
      <c r="M71" s="1044">
        <v>85.874234208858539</v>
      </c>
      <c r="N71" s="1044">
        <v>80.5</v>
      </c>
      <c r="O71" s="1042">
        <v>94.1</v>
      </c>
    </row>
    <row r="72" spans="1:15" s="985" customFormat="1" ht="22.5" x14ac:dyDescent="0.2">
      <c r="A72" s="1039" t="s">
        <v>627</v>
      </c>
      <c r="B72" s="1025">
        <v>192.6</v>
      </c>
      <c r="C72" s="1025">
        <v>152.30000000000001</v>
      </c>
      <c r="D72" s="1044">
        <v>90</v>
      </c>
      <c r="E72" s="1025">
        <v>98.7</v>
      </c>
      <c r="F72" s="1044">
        <v>109.3</v>
      </c>
      <c r="G72" s="1044">
        <v>75.099999999999994</v>
      </c>
      <c r="H72" s="1044">
        <v>120.9</v>
      </c>
      <c r="I72" s="1044">
        <v>121.2</v>
      </c>
      <c r="J72" s="1044">
        <v>106.6</v>
      </c>
      <c r="K72" s="1044">
        <v>104.6</v>
      </c>
      <c r="L72" s="1044">
        <v>114.1</v>
      </c>
      <c r="M72" s="1044">
        <v>173.3</v>
      </c>
      <c r="N72" s="1044">
        <v>96.2</v>
      </c>
      <c r="O72" s="1042">
        <v>111.9</v>
      </c>
    </row>
    <row r="73" spans="1:15" s="985" customFormat="1" ht="22.5" x14ac:dyDescent="0.2">
      <c r="A73" s="1039" t="s">
        <v>85</v>
      </c>
      <c r="B73" s="1044">
        <v>192.6</v>
      </c>
      <c r="C73" s="1044">
        <v>293.3</v>
      </c>
      <c r="D73" s="1044">
        <v>264</v>
      </c>
      <c r="E73" s="1044">
        <v>260.60000000000002</v>
      </c>
      <c r="F73" s="1044">
        <v>284.8</v>
      </c>
      <c r="G73" s="1044">
        <v>213.9</v>
      </c>
      <c r="H73" s="1044">
        <v>258.60000000000002</v>
      </c>
      <c r="I73" s="1044">
        <v>313.39999999999998</v>
      </c>
      <c r="J73" s="1044">
        <v>334.1</v>
      </c>
      <c r="K73" s="1044">
        <v>349.5</v>
      </c>
      <c r="L73" s="1044">
        <v>398.8</v>
      </c>
      <c r="M73" s="1044">
        <v>691.1</v>
      </c>
      <c r="N73" s="1044">
        <v>664.8</v>
      </c>
      <c r="O73" s="1042">
        <v>743.9</v>
      </c>
    </row>
    <row r="74" spans="1:15" x14ac:dyDescent="0.2">
      <c r="A74" s="256" t="s">
        <v>86</v>
      </c>
      <c r="B74" s="320" t="s">
        <v>4</v>
      </c>
      <c r="C74" s="320" t="s">
        <v>4</v>
      </c>
      <c r="D74" s="320" t="s">
        <v>4</v>
      </c>
      <c r="E74" s="320" t="s">
        <v>4</v>
      </c>
      <c r="F74" s="320" t="s">
        <v>4</v>
      </c>
      <c r="G74" s="320" t="s">
        <v>4</v>
      </c>
      <c r="H74" s="320" t="s">
        <v>4</v>
      </c>
      <c r="I74" s="882" t="s">
        <v>4</v>
      </c>
      <c r="J74" s="882" t="s">
        <v>4</v>
      </c>
      <c r="K74" s="884" t="s">
        <v>4</v>
      </c>
      <c r="L74" s="884" t="s">
        <v>4</v>
      </c>
      <c r="M74" s="884" t="s">
        <v>4</v>
      </c>
      <c r="N74" s="884" t="s">
        <v>4</v>
      </c>
      <c r="O74" s="884" t="s">
        <v>4</v>
      </c>
    </row>
    <row r="75" spans="1:15" x14ac:dyDescent="0.2">
      <c r="A75" s="256" t="s">
        <v>87</v>
      </c>
      <c r="B75" s="320" t="s">
        <v>4</v>
      </c>
      <c r="C75" s="320" t="s">
        <v>4</v>
      </c>
      <c r="D75" s="320" t="s">
        <v>4</v>
      </c>
      <c r="E75" s="320" t="s">
        <v>4</v>
      </c>
      <c r="F75" s="320" t="s">
        <v>4</v>
      </c>
      <c r="G75" s="320" t="s">
        <v>4</v>
      </c>
      <c r="H75" s="320" t="s">
        <v>4</v>
      </c>
      <c r="I75" s="882" t="s">
        <v>4</v>
      </c>
      <c r="J75" s="882" t="s">
        <v>4</v>
      </c>
      <c r="K75" s="884" t="s">
        <v>4</v>
      </c>
      <c r="L75" s="884" t="s">
        <v>4</v>
      </c>
      <c r="M75" s="884" t="s">
        <v>4</v>
      </c>
      <c r="N75" s="884" t="s">
        <v>4</v>
      </c>
      <c r="O75" s="884" t="s">
        <v>4</v>
      </c>
    </row>
    <row r="76" spans="1:15" ht="33.75" x14ac:dyDescent="0.2">
      <c r="A76" s="256" t="s">
        <v>89</v>
      </c>
      <c r="B76" s="216" t="s">
        <v>8</v>
      </c>
      <c r="C76" s="216" t="s">
        <v>8</v>
      </c>
      <c r="D76" s="216" t="s">
        <v>8</v>
      </c>
      <c r="E76" s="216" t="s">
        <v>8</v>
      </c>
      <c r="F76" s="216" t="s">
        <v>8</v>
      </c>
      <c r="G76" s="216" t="s">
        <v>8</v>
      </c>
      <c r="H76" s="216" t="s">
        <v>8</v>
      </c>
      <c r="I76" s="216" t="s">
        <v>8</v>
      </c>
      <c r="J76" s="216" t="s">
        <v>8</v>
      </c>
      <c r="K76" s="216" t="s">
        <v>8</v>
      </c>
      <c r="L76" s="216" t="s">
        <v>8</v>
      </c>
      <c r="M76" s="216" t="s">
        <v>8</v>
      </c>
      <c r="N76" s="216" t="s">
        <v>8</v>
      </c>
      <c r="O76" s="890" t="s">
        <v>4</v>
      </c>
    </row>
    <row r="77" spans="1:15" ht="22.5" x14ac:dyDescent="0.2">
      <c r="A77" s="256" t="s">
        <v>90</v>
      </c>
      <c r="B77" s="216" t="s">
        <v>8</v>
      </c>
      <c r="C77" s="216" t="s">
        <v>8</v>
      </c>
      <c r="D77" s="216" t="s">
        <v>8</v>
      </c>
      <c r="E77" s="216" t="s">
        <v>8</v>
      </c>
      <c r="F77" s="216" t="s">
        <v>8</v>
      </c>
      <c r="G77" s="216" t="s">
        <v>8</v>
      </c>
      <c r="H77" s="216" t="s">
        <v>8</v>
      </c>
      <c r="I77" s="216" t="s">
        <v>8</v>
      </c>
      <c r="J77" s="216" t="s">
        <v>8</v>
      </c>
      <c r="K77" s="216" t="s">
        <v>8</v>
      </c>
      <c r="L77" s="216" t="s">
        <v>8</v>
      </c>
      <c r="M77" s="216" t="s">
        <v>8</v>
      </c>
      <c r="N77" s="216" t="s">
        <v>8</v>
      </c>
      <c r="O77" s="890" t="s">
        <v>4</v>
      </c>
    </row>
    <row r="78" spans="1:15" ht="12.75" x14ac:dyDescent="0.2">
      <c r="A78" s="256" t="s">
        <v>91</v>
      </c>
      <c r="B78" s="320"/>
      <c r="C78" s="320"/>
      <c r="D78" s="320"/>
      <c r="E78" s="320"/>
      <c r="F78" s="320"/>
      <c r="G78" s="320"/>
      <c r="H78" s="320"/>
      <c r="I78" s="320"/>
      <c r="J78" s="320"/>
      <c r="K78" s="320"/>
      <c r="L78" s="320"/>
      <c r="M78" s="320"/>
      <c r="N78" s="320"/>
      <c r="O78" s="890" t="s">
        <v>4</v>
      </c>
    </row>
    <row r="79" spans="1:15" ht="12.75" x14ac:dyDescent="0.2">
      <c r="A79" s="256" t="s">
        <v>508</v>
      </c>
      <c r="B79" s="216" t="s">
        <v>8</v>
      </c>
      <c r="C79" s="216" t="s">
        <v>8</v>
      </c>
      <c r="D79" s="216" t="s">
        <v>8</v>
      </c>
      <c r="E79" s="216" t="s">
        <v>8</v>
      </c>
      <c r="F79" s="216" t="s">
        <v>8</v>
      </c>
      <c r="G79" s="216" t="s">
        <v>8</v>
      </c>
      <c r="H79" s="216" t="s">
        <v>8</v>
      </c>
      <c r="I79" s="216" t="s">
        <v>8</v>
      </c>
      <c r="J79" s="216" t="s">
        <v>8</v>
      </c>
      <c r="K79" s="216" t="s">
        <v>8</v>
      </c>
      <c r="L79" s="216" t="s">
        <v>8</v>
      </c>
      <c r="M79" s="216" t="s">
        <v>8</v>
      </c>
      <c r="N79" s="216" t="s">
        <v>8</v>
      </c>
      <c r="O79" s="890" t="s">
        <v>4</v>
      </c>
    </row>
    <row r="80" spans="1:15" ht="12.75" x14ac:dyDescent="0.2">
      <c r="A80" s="256" t="s">
        <v>509</v>
      </c>
      <c r="B80" s="216" t="s">
        <v>8</v>
      </c>
      <c r="C80" s="216" t="s">
        <v>8</v>
      </c>
      <c r="D80" s="216" t="s">
        <v>8</v>
      </c>
      <c r="E80" s="216" t="s">
        <v>8</v>
      </c>
      <c r="F80" s="216" t="s">
        <v>8</v>
      </c>
      <c r="G80" s="216" t="s">
        <v>8</v>
      </c>
      <c r="H80" s="216" t="s">
        <v>8</v>
      </c>
      <c r="I80" s="216" t="s">
        <v>8</v>
      </c>
      <c r="J80" s="216" t="s">
        <v>8</v>
      </c>
      <c r="K80" s="216" t="s">
        <v>8</v>
      </c>
      <c r="L80" s="216" t="s">
        <v>8</v>
      </c>
      <c r="M80" s="216" t="s">
        <v>8</v>
      </c>
      <c r="N80" s="216" t="s">
        <v>8</v>
      </c>
      <c r="O80" s="890" t="s">
        <v>4</v>
      </c>
    </row>
    <row r="81" spans="1:15" ht="12.75" x14ac:dyDescent="0.2">
      <c r="A81" s="256" t="s">
        <v>628</v>
      </c>
      <c r="B81" s="216" t="s">
        <v>8</v>
      </c>
      <c r="C81" s="216" t="s">
        <v>8</v>
      </c>
      <c r="D81" s="216" t="s">
        <v>8</v>
      </c>
      <c r="E81" s="216" t="s">
        <v>8</v>
      </c>
      <c r="F81" s="216" t="s">
        <v>8</v>
      </c>
      <c r="G81" s="216" t="s">
        <v>8</v>
      </c>
      <c r="H81" s="216" t="s">
        <v>8</v>
      </c>
      <c r="I81" s="216" t="s">
        <v>8</v>
      </c>
      <c r="J81" s="216" t="s">
        <v>8</v>
      </c>
      <c r="K81" s="216" t="s">
        <v>8</v>
      </c>
      <c r="L81" s="216" t="s">
        <v>8</v>
      </c>
      <c r="M81" s="216" t="s">
        <v>8</v>
      </c>
      <c r="N81" s="216" t="s">
        <v>8</v>
      </c>
      <c r="O81" s="890" t="s">
        <v>4</v>
      </c>
    </row>
    <row r="82" spans="1:15" ht="12.75" x14ac:dyDescent="0.2">
      <c r="A82" s="256" t="s">
        <v>510</v>
      </c>
      <c r="B82" s="216" t="s">
        <v>8</v>
      </c>
      <c r="C82" s="216" t="s">
        <v>8</v>
      </c>
      <c r="D82" s="216" t="s">
        <v>8</v>
      </c>
      <c r="E82" s="216" t="s">
        <v>8</v>
      </c>
      <c r="F82" s="216" t="s">
        <v>8</v>
      </c>
      <c r="G82" s="216" t="s">
        <v>8</v>
      </c>
      <c r="H82" s="216" t="s">
        <v>8</v>
      </c>
      <c r="I82" s="216" t="s">
        <v>8</v>
      </c>
      <c r="J82" s="216" t="s">
        <v>8</v>
      </c>
      <c r="K82" s="216" t="s">
        <v>8</v>
      </c>
      <c r="L82" s="216" t="s">
        <v>8</v>
      </c>
      <c r="M82" s="216" t="s">
        <v>8</v>
      </c>
      <c r="N82" s="216" t="s">
        <v>8</v>
      </c>
      <c r="O82" s="890" t="s">
        <v>4</v>
      </c>
    </row>
    <row r="83" spans="1:15" ht="22.5" x14ac:dyDescent="0.2">
      <c r="A83" s="256" t="s">
        <v>96</v>
      </c>
      <c r="B83" s="216" t="s">
        <v>8</v>
      </c>
      <c r="C83" s="216" t="s">
        <v>8</v>
      </c>
      <c r="D83" s="216" t="s">
        <v>8</v>
      </c>
      <c r="E83" s="216" t="s">
        <v>8</v>
      </c>
      <c r="F83" s="216" t="s">
        <v>8</v>
      </c>
      <c r="G83" s="216" t="s">
        <v>8</v>
      </c>
      <c r="H83" s="216" t="s">
        <v>8</v>
      </c>
      <c r="I83" s="216" t="s">
        <v>8</v>
      </c>
      <c r="J83" s="216" t="s">
        <v>8</v>
      </c>
      <c r="K83" s="216" t="s">
        <v>8</v>
      </c>
      <c r="L83" s="216" t="s">
        <v>8</v>
      </c>
      <c r="M83" s="216" t="s">
        <v>8</v>
      </c>
      <c r="N83" s="216" t="s">
        <v>8</v>
      </c>
      <c r="O83" s="890" t="s">
        <v>4</v>
      </c>
    </row>
    <row r="84" spans="1:15" ht="12.75" x14ac:dyDescent="0.2">
      <c r="A84" s="256" t="s">
        <v>629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890" t="s">
        <v>4</v>
      </c>
    </row>
    <row r="85" spans="1:15" ht="12.75" x14ac:dyDescent="0.2">
      <c r="A85" s="256" t="s">
        <v>630</v>
      </c>
      <c r="B85" s="216" t="s">
        <v>8</v>
      </c>
      <c r="C85" s="216" t="s">
        <v>8</v>
      </c>
      <c r="D85" s="216" t="s">
        <v>8</v>
      </c>
      <c r="E85" s="216" t="s">
        <v>8</v>
      </c>
      <c r="F85" s="216" t="s">
        <v>8</v>
      </c>
      <c r="G85" s="216" t="s">
        <v>8</v>
      </c>
      <c r="H85" s="216" t="s">
        <v>8</v>
      </c>
      <c r="I85" s="216" t="s">
        <v>8</v>
      </c>
      <c r="J85" s="216" t="s">
        <v>8</v>
      </c>
      <c r="K85" s="216" t="s">
        <v>8</v>
      </c>
      <c r="L85" s="216" t="s">
        <v>8</v>
      </c>
      <c r="M85" s="216" t="s">
        <v>8</v>
      </c>
      <c r="N85" s="216" t="s">
        <v>8</v>
      </c>
      <c r="O85" s="890" t="s">
        <v>4</v>
      </c>
    </row>
    <row r="86" spans="1:15" ht="12.75" x14ac:dyDescent="0.2">
      <c r="A86" s="256" t="s">
        <v>631</v>
      </c>
      <c r="B86" s="216" t="s">
        <v>8</v>
      </c>
      <c r="C86" s="216" t="s">
        <v>8</v>
      </c>
      <c r="D86" s="216" t="s">
        <v>8</v>
      </c>
      <c r="E86" s="216" t="s">
        <v>8</v>
      </c>
      <c r="F86" s="216" t="s">
        <v>8</v>
      </c>
      <c r="G86" s="216" t="s">
        <v>8</v>
      </c>
      <c r="H86" s="216" t="s">
        <v>8</v>
      </c>
      <c r="I86" s="216" t="s">
        <v>8</v>
      </c>
      <c r="J86" s="216" t="s">
        <v>8</v>
      </c>
      <c r="K86" s="216" t="s">
        <v>8</v>
      </c>
      <c r="L86" s="216" t="s">
        <v>8</v>
      </c>
      <c r="M86" s="216" t="s">
        <v>8</v>
      </c>
      <c r="N86" s="216" t="s">
        <v>8</v>
      </c>
      <c r="O86" s="890" t="s">
        <v>4</v>
      </c>
    </row>
    <row r="87" spans="1:15" ht="12.75" x14ac:dyDescent="0.2">
      <c r="A87" s="256" t="s">
        <v>632</v>
      </c>
      <c r="B87" s="216" t="s">
        <v>8</v>
      </c>
      <c r="C87" s="216" t="s">
        <v>8</v>
      </c>
      <c r="D87" s="216" t="s">
        <v>8</v>
      </c>
      <c r="E87" s="216" t="s">
        <v>8</v>
      </c>
      <c r="F87" s="216" t="s">
        <v>8</v>
      </c>
      <c r="G87" s="216" t="s">
        <v>8</v>
      </c>
      <c r="H87" s="216" t="s">
        <v>8</v>
      </c>
      <c r="I87" s="216" t="s">
        <v>8</v>
      </c>
      <c r="J87" s="216" t="s">
        <v>8</v>
      </c>
      <c r="K87" s="216" t="s">
        <v>8</v>
      </c>
      <c r="L87" s="216" t="s">
        <v>8</v>
      </c>
      <c r="M87" s="216" t="s">
        <v>8</v>
      </c>
      <c r="N87" s="216" t="s">
        <v>8</v>
      </c>
      <c r="O87" s="890" t="s">
        <v>4</v>
      </c>
    </row>
    <row r="88" spans="1:15" ht="12.75" x14ac:dyDescent="0.2">
      <c r="A88" s="256" t="s">
        <v>633</v>
      </c>
      <c r="B88" s="216" t="s">
        <v>8</v>
      </c>
      <c r="C88" s="216" t="s">
        <v>8</v>
      </c>
      <c r="D88" s="216" t="s">
        <v>8</v>
      </c>
      <c r="E88" s="216" t="s">
        <v>8</v>
      </c>
      <c r="F88" s="216" t="s">
        <v>8</v>
      </c>
      <c r="G88" s="216" t="s">
        <v>8</v>
      </c>
      <c r="H88" s="216" t="s">
        <v>8</v>
      </c>
      <c r="I88" s="216" t="s">
        <v>8</v>
      </c>
      <c r="J88" s="216" t="s">
        <v>8</v>
      </c>
      <c r="K88" s="216" t="s">
        <v>8</v>
      </c>
      <c r="L88" s="216" t="s">
        <v>8</v>
      </c>
      <c r="M88" s="216" t="s">
        <v>8</v>
      </c>
      <c r="N88" s="216" t="s">
        <v>8</v>
      </c>
      <c r="O88" s="890" t="s">
        <v>4</v>
      </c>
    </row>
    <row r="89" spans="1:15" ht="12.75" x14ac:dyDescent="0.2">
      <c r="A89" s="256" t="s">
        <v>634</v>
      </c>
      <c r="B89" s="216" t="s">
        <v>8</v>
      </c>
      <c r="C89" s="216" t="s">
        <v>8</v>
      </c>
      <c r="D89" s="216" t="s">
        <v>8</v>
      </c>
      <c r="E89" s="216" t="s">
        <v>8</v>
      </c>
      <c r="F89" s="216" t="s">
        <v>8</v>
      </c>
      <c r="G89" s="216" t="s">
        <v>8</v>
      </c>
      <c r="H89" s="216" t="s">
        <v>8</v>
      </c>
      <c r="I89" s="216" t="s">
        <v>8</v>
      </c>
      <c r="J89" s="216" t="s">
        <v>8</v>
      </c>
      <c r="K89" s="216" t="s">
        <v>8</v>
      </c>
      <c r="L89" s="216" t="s">
        <v>8</v>
      </c>
      <c r="M89" s="216" t="s">
        <v>8</v>
      </c>
      <c r="N89" s="216" t="s">
        <v>8</v>
      </c>
      <c r="O89" s="890" t="s">
        <v>4</v>
      </c>
    </row>
    <row r="90" spans="1:15" x14ac:dyDescent="0.2">
      <c r="A90" s="880" t="s">
        <v>635</v>
      </c>
      <c r="B90" s="891"/>
      <c r="C90" s="891"/>
      <c r="D90" s="891"/>
      <c r="E90" s="891"/>
      <c r="F90" s="891"/>
      <c r="G90" s="891"/>
      <c r="H90" s="891"/>
      <c r="I90" s="891"/>
      <c r="J90" s="891"/>
      <c r="K90" s="891"/>
      <c r="L90" s="891"/>
      <c r="M90" s="891"/>
      <c r="N90" s="891"/>
      <c r="O90" s="889"/>
    </row>
    <row r="91" spans="1:15" ht="22.5" x14ac:dyDescent="0.2">
      <c r="A91" s="255" t="s">
        <v>105</v>
      </c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42"/>
      <c r="O91" s="212"/>
    </row>
    <row r="92" spans="1:15" x14ac:dyDescent="0.2">
      <c r="A92" s="256" t="s">
        <v>81</v>
      </c>
      <c r="B92" s="216">
        <v>1887.9870000000001</v>
      </c>
      <c r="C92" s="216">
        <v>9321.6219999999994</v>
      </c>
      <c r="D92" s="216">
        <v>10332.504000000001</v>
      </c>
      <c r="E92" s="216">
        <v>10364.812</v>
      </c>
      <c r="F92" s="216">
        <v>11262.263999999999</v>
      </c>
      <c r="G92" s="216">
        <v>8882.134</v>
      </c>
      <c r="H92" s="216">
        <v>7729.06</v>
      </c>
      <c r="I92" s="216">
        <v>5555.4350000000004</v>
      </c>
      <c r="J92" s="216">
        <v>6266.0649999999996</v>
      </c>
      <c r="K92" s="216">
        <v>10733.387000000001</v>
      </c>
      <c r="L92" s="216">
        <v>11734.130999999999</v>
      </c>
      <c r="M92" s="216">
        <v>7916.201</v>
      </c>
      <c r="N92" s="242">
        <v>9018.7999999999993</v>
      </c>
      <c r="O92" s="216">
        <v>8417.1460000000006</v>
      </c>
    </row>
    <row r="93" spans="1:15" ht="22.5" x14ac:dyDescent="0.2">
      <c r="A93" s="322" t="s">
        <v>106</v>
      </c>
      <c r="B93" s="407">
        <v>0.29441490533127235</v>
      </c>
      <c r="C93" s="407">
        <v>1.1327668780757614</v>
      </c>
      <c r="D93" s="407">
        <v>1.0699332032442794</v>
      </c>
      <c r="E93" s="407">
        <v>1.0378296437534917</v>
      </c>
      <c r="F93" s="407">
        <v>1.0094931805910641</v>
      </c>
      <c r="G93" s="407">
        <v>0.86928148287858753</v>
      </c>
      <c r="H93" s="407">
        <v>0.51301713765413903</v>
      </c>
      <c r="I93" s="407">
        <v>0.35126961173265031</v>
      </c>
      <c r="J93" s="407">
        <v>0.33686732594986374</v>
      </c>
      <c r="K93" s="407">
        <v>0.49832257752141029</v>
      </c>
      <c r="L93" s="407">
        <v>0.48885067254882242</v>
      </c>
      <c r="M93" s="407">
        <v>0.28646430105613979</v>
      </c>
      <c r="N93" s="407">
        <v>0.40667383122895495</v>
      </c>
      <c r="O93" s="216">
        <v>0.35204797571886964</v>
      </c>
    </row>
    <row r="94" spans="1:15" ht="22.5" x14ac:dyDescent="0.2">
      <c r="A94" s="256" t="s">
        <v>237</v>
      </c>
      <c r="B94" s="215" t="s">
        <v>4</v>
      </c>
      <c r="C94" s="215" t="s">
        <v>4</v>
      </c>
      <c r="D94" s="215" t="s">
        <v>4</v>
      </c>
      <c r="E94" s="215" t="s">
        <v>4</v>
      </c>
      <c r="F94" s="215" t="s">
        <v>4</v>
      </c>
      <c r="G94" s="215" t="s">
        <v>4</v>
      </c>
      <c r="H94" s="215" t="s">
        <v>4</v>
      </c>
      <c r="I94" s="215" t="s">
        <v>4</v>
      </c>
      <c r="J94" s="215" t="s">
        <v>4</v>
      </c>
      <c r="K94" s="215" t="s">
        <v>4</v>
      </c>
      <c r="L94" s="215" t="s">
        <v>4</v>
      </c>
      <c r="M94" s="215" t="s">
        <v>4</v>
      </c>
      <c r="N94" s="215" t="s">
        <v>4</v>
      </c>
      <c r="O94" s="216" t="s">
        <v>4</v>
      </c>
    </row>
    <row r="95" spans="1:15" ht="22.5" x14ac:dyDescent="0.2">
      <c r="A95" s="255" t="s">
        <v>113</v>
      </c>
      <c r="B95" s="215" t="s">
        <v>4</v>
      </c>
      <c r="C95" s="215" t="s">
        <v>4</v>
      </c>
      <c r="D95" s="215" t="s">
        <v>4</v>
      </c>
      <c r="E95" s="215" t="s">
        <v>4</v>
      </c>
      <c r="F95" s="215" t="s">
        <v>4</v>
      </c>
      <c r="G95" s="215" t="s">
        <v>4</v>
      </c>
      <c r="H95" s="215" t="s">
        <v>4</v>
      </c>
      <c r="I95" s="215" t="s">
        <v>4</v>
      </c>
      <c r="J95" s="215" t="s">
        <v>4</v>
      </c>
      <c r="K95" s="215" t="s">
        <v>4</v>
      </c>
      <c r="L95" s="215" t="s">
        <v>4</v>
      </c>
      <c r="M95" s="215" t="s">
        <v>4</v>
      </c>
      <c r="N95" s="215" t="s">
        <v>4</v>
      </c>
      <c r="O95" s="216" t="s">
        <v>4</v>
      </c>
    </row>
    <row r="96" spans="1:15" x14ac:dyDescent="0.2">
      <c r="A96" s="256" t="s">
        <v>294</v>
      </c>
      <c r="B96" s="216">
        <v>85.531999999999996</v>
      </c>
      <c r="C96" s="216">
        <v>81.019000000000005</v>
      </c>
      <c r="D96" s="216">
        <v>45.972000000000001</v>
      </c>
      <c r="E96" s="216">
        <v>24.821999999999999</v>
      </c>
      <c r="F96" s="216">
        <v>455.505</v>
      </c>
      <c r="G96" s="216">
        <v>70.808000000000007</v>
      </c>
      <c r="H96" s="216" t="s">
        <v>8</v>
      </c>
      <c r="I96" s="216" t="s">
        <v>8</v>
      </c>
      <c r="J96" s="216" t="s">
        <v>8</v>
      </c>
      <c r="K96" s="216">
        <v>4582.0200000000004</v>
      </c>
      <c r="L96" s="216">
        <v>5181.0959999999995</v>
      </c>
      <c r="M96" s="216" t="s">
        <v>8</v>
      </c>
      <c r="N96" s="242" t="s">
        <v>8</v>
      </c>
      <c r="O96" s="216" t="s">
        <v>8</v>
      </c>
    </row>
    <row r="97" spans="1:15" ht="22.5" x14ac:dyDescent="0.2">
      <c r="A97" s="256" t="s">
        <v>237</v>
      </c>
      <c r="B97" s="215" t="s">
        <v>4</v>
      </c>
      <c r="C97" s="215" t="s">
        <v>4</v>
      </c>
      <c r="D97" s="215" t="s">
        <v>4</v>
      </c>
      <c r="E97" s="215" t="s">
        <v>4</v>
      </c>
      <c r="F97" s="215" t="s">
        <v>4</v>
      </c>
      <c r="G97" s="215" t="s">
        <v>4</v>
      </c>
      <c r="H97" s="215" t="s">
        <v>4</v>
      </c>
      <c r="I97" s="215" t="s">
        <v>4</v>
      </c>
      <c r="J97" s="215" t="s">
        <v>4</v>
      </c>
      <c r="K97" s="215" t="s">
        <v>4</v>
      </c>
      <c r="L97" s="215" t="s">
        <v>4</v>
      </c>
      <c r="M97" s="215" t="s">
        <v>4</v>
      </c>
      <c r="N97" s="215" t="s">
        <v>4</v>
      </c>
      <c r="O97" s="216" t="s">
        <v>4</v>
      </c>
    </row>
    <row r="98" spans="1:15" x14ac:dyDescent="0.2">
      <c r="A98" s="255" t="s">
        <v>116</v>
      </c>
      <c r="B98" s="320"/>
      <c r="C98" s="320"/>
      <c r="D98" s="320"/>
      <c r="E98" s="320"/>
      <c r="F98" s="320"/>
      <c r="G98" s="320"/>
      <c r="H98" s="320"/>
      <c r="I98" s="320"/>
      <c r="J98" s="320"/>
      <c r="K98" s="320"/>
      <c r="L98" s="320"/>
      <c r="M98" s="320"/>
      <c r="N98" s="320"/>
      <c r="O98" s="216"/>
    </row>
    <row r="99" spans="1:15" x14ac:dyDescent="0.2">
      <c r="A99" s="256" t="s">
        <v>294</v>
      </c>
      <c r="B99" s="216">
        <v>546.70899999999995</v>
      </c>
      <c r="C99" s="216">
        <v>6817.1360000000004</v>
      </c>
      <c r="D99" s="216">
        <v>7650.26</v>
      </c>
      <c r="E99" s="216">
        <v>7098.6549999999997</v>
      </c>
      <c r="F99" s="216">
        <v>7371.3029999999999</v>
      </c>
      <c r="G99" s="216">
        <v>5306.4639999999999</v>
      </c>
      <c r="H99" s="216">
        <v>3746.6559999999999</v>
      </c>
      <c r="I99" s="216">
        <v>1195.1320000000001</v>
      </c>
      <c r="J99" s="216">
        <v>1295.7360000000001</v>
      </c>
      <c r="K99" s="216">
        <v>1262.0250000000001</v>
      </c>
      <c r="L99" s="216">
        <v>1407.54</v>
      </c>
      <c r="M99" s="216">
        <v>1637.067</v>
      </c>
      <c r="N99" s="242">
        <v>2268.6999999999998</v>
      </c>
      <c r="O99" s="216">
        <v>523.601</v>
      </c>
    </row>
    <row r="100" spans="1:15" ht="22.5" x14ac:dyDescent="0.2">
      <c r="A100" s="256" t="s">
        <v>237</v>
      </c>
      <c r="B100" s="215" t="s">
        <v>4</v>
      </c>
      <c r="C100" s="215" t="s">
        <v>4</v>
      </c>
      <c r="D100" s="215" t="s">
        <v>4</v>
      </c>
      <c r="E100" s="215" t="s">
        <v>4</v>
      </c>
      <c r="F100" s="215" t="s">
        <v>4</v>
      </c>
      <c r="G100" s="215" t="s">
        <v>4</v>
      </c>
      <c r="H100" s="215" t="s">
        <v>4</v>
      </c>
      <c r="I100" s="215" t="s">
        <v>4</v>
      </c>
      <c r="J100" s="215" t="s">
        <v>4</v>
      </c>
      <c r="K100" s="215" t="s">
        <v>4</v>
      </c>
      <c r="L100" s="215" t="s">
        <v>4</v>
      </c>
      <c r="M100" s="215" t="s">
        <v>4</v>
      </c>
      <c r="N100" s="215" t="s">
        <v>4</v>
      </c>
      <c r="O100" s="216" t="s">
        <v>4</v>
      </c>
    </row>
    <row r="101" spans="1:15" ht="22.5" x14ac:dyDescent="0.2">
      <c r="A101" s="252" t="s">
        <v>117</v>
      </c>
      <c r="B101" s="216">
        <v>253.53200000000001</v>
      </c>
      <c r="C101" s="216">
        <v>327.11200000000002</v>
      </c>
      <c r="D101" s="216">
        <v>447.58</v>
      </c>
      <c r="E101" s="216">
        <v>437.50700000000001</v>
      </c>
      <c r="F101" s="216">
        <v>430.60599999999999</v>
      </c>
      <c r="G101" s="216">
        <v>369.94600000000003</v>
      </c>
      <c r="H101" s="216">
        <v>287.85500000000002</v>
      </c>
      <c r="I101" s="216">
        <v>310.815</v>
      </c>
      <c r="J101" s="216">
        <v>302.16899999999998</v>
      </c>
      <c r="K101" s="216">
        <v>284.16399999999999</v>
      </c>
      <c r="L101" s="216">
        <v>411.12</v>
      </c>
      <c r="M101" s="216">
        <v>521.92600000000004</v>
      </c>
      <c r="N101" s="242">
        <v>1035.7</v>
      </c>
      <c r="O101" s="216">
        <v>132.523</v>
      </c>
    </row>
    <row r="102" spans="1:15" x14ac:dyDescent="0.2">
      <c r="A102" s="252" t="s">
        <v>118</v>
      </c>
      <c r="B102" s="216" t="s">
        <v>8</v>
      </c>
      <c r="C102" s="216" t="s">
        <v>8</v>
      </c>
      <c r="D102" s="216" t="s">
        <v>8</v>
      </c>
      <c r="E102" s="216" t="s">
        <v>8</v>
      </c>
      <c r="F102" s="216" t="s">
        <v>8</v>
      </c>
      <c r="G102" s="216" t="s">
        <v>8</v>
      </c>
      <c r="H102" s="216" t="s">
        <v>8</v>
      </c>
      <c r="I102" s="216" t="s">
        <v>8</v>
      </c>
      <c r="J102" s="216" t="s">
        <v>8</v>
      </c>
      <c r="K102" s="216" t="s">
        <v>8</v>
      </c>
      <c r="L102" s="216" t="s">
        <v>8</v>
      </c>
      <c r="M102" s="216" t="s">
        <v>8</v>
      </c>
      <c r="N102" s="242" t="s">
        <v>8</v>
      </c>
      <c r="O102" s="216" t="s">
        <v>8</v>
      </c>
    </row>
    <row r="103" spans="1:15" x14ac:dyDescent="0.2">
      <c r="A103" s="252" t="s">
        <v>119</v>
      </c>
      <c r="B103" s="216">
        <v>8.2729999999999997</v>
      </c>
      <c r="C103" s="216">
        <v>9.5719999999999992</v>
      </c>
      <c r="D103" s="216">
        <v>7.9779999999999998</v>
      </c>
      <c r="E103" s="216">
        <v>47.954999999999998</v>
      </c>
      <c r="F103" s="216">
        <v>27.282</v>
      </c>
      <c r="G103" s="216">
        <v>6.5019999999999998</v>
      </c>
      <c r="H103" s="216">
        <v>5.4210000000000003</v>
      </c>
      <c r="I103" s="216">
        <v>7.5510000000000002</v>
      </c>
      <c r="J103" s="216">
        <v>5.0069999999999997</v>
      </c>
      <c r="K103" s="216">
        <v>2.363</v>
      </c>
      <c r="L103" s="216">
        <v>17.931999999999999</v>
      </c>
      <c r="M103" s="216">
        <v>18.878</v>
      </c>
      <c r="N103" s="242">
        <v>9.4</v>
      </c>
      <c r="O103" s="216" t="s">
        <v>4</v>
      </c>
    </row>
    <row r="104" spans="1:15" ht="33.75" x14ac:dyDescent="0.2">
      <c r="A104" s="252" t="s">
        <v>636</v>
      </c>
      <c r="B104" s="216">
        <v>47.13</v>
      </c>
      <c r="C104" s="216">
        <v>65.977999999999994</v>
      </c>
      <c r="D104" s="216">
        <v>58.228000000000002</v>
      </c>
      <c r="E104" s="216">
        <v>45.220999999999997</v>
      </c>
      <c r="F104" s="216">
        <v>32.506</v>
      </c>
      <c r="G104" s="216">
        <v>14.842000000000001</v>
      </c>
      <c r="H104" s="216">
        <v>8.327</v>
      </c>
      <c r="I104" s="216">
        <v>50.802</v>
      </c>
      <c r="J104" s="216">
        <v>39.076000000000001</v>
      </c>
      <c r="K104" s="216">
        <v>21.298999999999999</v>
      </c>
      <c r="L104" s="216">
        <v>22.436</v>
      </c>
      <c r="M104" s="216">
        <v>23.587</v>
      </c>
      <c r="N104" s="242">
        <v>40.200000000000003</v>
      </c>
      <c r="O104" s="216" t="s">
        <v>4</v>
      </c>
    </row>
    <row r="105" spans="1:15" ht="22.5" x14ac:dyDescent="0.2">
      <c r="A105" s="252" t="s">
        <v>121</v>
      </c>
      <c r="B105" s="216" t="s">
        <v>8</v>
      </c>
      <c r="C105" s="216">
        <v>33.683999999999997</v>
      </c>
      <c r="D105" s="216">
        <v>32.325000000000003</v>
      </c>
      <c r="E105" s="216">
        <v>37.634999999999998</v>
      </c>
      <c r="F105" s="216">
        <v>28.140999999999998</v>
      </c>
      <c r="G105" s="216">
        <v>19.882999999999999</v>
      </c>
      <c r="H105" s="216">
        <v>27.867000000000001</v>
      </c>
      <c r="I105" s="216">
        <v>33.354999999999997</v>
      </c>
      <c r="J105" s="216">
        <v>37.281999999999996</v>
      </c>
      <c r="K105" s="216">
        <v>60.640999999999998</v>
      </c>
      <c r="L105" s="216">
        <v>66.156000000000006</v>
      </c>
      <c r="M105" s="216">
        <v>62.28</v>
      </c>
      <c r="N105" s="242">
        <v>77.900000000000006</v>
      </c>
      <c r="O105" s="216" t="s">
        <v>4</v>
      </c>
    </row>
    <row r="106" spans="1:15" ht="22.5" x14ac:dyDescent="0.2">
      <c r="A106" s="252" t="s">
        <v>122</v>
      </c>
      <c r="B106" s="216">
        <v>71.658000000000001</v>
      </c>
      <c r="C106" s="216">
        <v>128.40899999999999</v>
      </c>
      <c r="D106" s="216">
        <v>86.304000000000002</v>
      </c>
      <c r="E106" s="216">
        <v>56.982999999999997</v>
      </c>
      <c r="F106" s="216">
        <v>61.223999999999997</v>
      </c>
      <c r="G106" s="216">
        <v>23.984000000000002</v>
      </c>
      <c r="H106" s="216">
        <v>152.315</v>
      </c>
      <c r="I106" s="216">
        <v>198.10599999999999</v>
      </c>
      <c r="J106" s="216">
        <v>311.27</v>
      </c>
      <c r="K106" s="216">
        <v>253.63499999999999</v>
      </c>
      <c r="L106" s="216">
        <v>210.84200000000001</v>
      </c>
      <c r="M106" s="216">
        <v>281.16500000000002</v>
      </c>
      <c r="N106" s="242">
        <v>342.2</v>
      </c>
      <c r="O106" s="216" t="s">
        <v>4</v>
      </c>
    </row>
    <row r="107" spans="1:15" x14ac:dyDescent="0.2">
      <c r="A107" s="252" t="s">
        <v>123</v>
      </c>
      <c r="B107" s="216" t="s">
        <v>8</v>
      </c>
      <c r="C107" s="216">
        <v>6.6740000000000004</v>
      </c>
      <c r="D107" s="216">
        <v>8.7379999999999995</v>
      </c>
      <c r="E107" s="216">
        <v>4.4059999999999997</v>
      </c>
      <c r="F107" s="216">
        <v>9.6310000000000002</v>
      </c>
      <c r="G107" s="216">
        <v>4.5819999999999999</v>
      </c>
      <c r="H107" s="216">
        <v>6.5209999999999999</v>
      </c>
      <c r="I107" s="216">
        <v>0.44700000000000001</v>
      </c>
      <c r="J107" s="216" t="s">
        <v>8</v>
      </c>
      <c r="K107" s="216">
        <v>3.746</v>
      </c>
      <c r="L107" s="216" t="s">
        <v>8</v>
      </c>
      <c r="M107" s="216" t="s">
        <v>8</v>
      </c>
      <c r="N107" s="242"/>
      <c r="O107" s="216" t="s">
        <v>4</v>
      </c>
    </row>
    <row r="108" spans="1:15" ht="22.5" x14ac:dyDescent="0.2">
      <c r="A108" s="252" t="s">
        <v>124</v>
      </c>
      <c r="B108" s="216">
        <v>8.5069999999999997</v>
      </c>
      <c r="C108" s="216">
        <v>48.542000000000002</v>
      </c>
      <c r="D108" s="216">
        <v>53.143999999999998</v>
      </c>
      <c r="E108" s="216">
        <v>62.228999999999999</v>
      </c>
      <c r="F108" s="216">
        <v>36.881999999999998</v>
      </c>
      <c r="G108" s="216">
        <v>117.196</v>
      </c>
      <c r="H108" s="216">
        <v>115.693</v>
      </c>
      <c r="I108" s="216">
        <v>5.4050000000000002</v>
      </c>
      <c r="J108" s="216">
        <v>1.2150000000000001</v>
      </c>
      <c r="K108" s="216">
        <v>3.3780000000000001</v>
      </c>
      <c r="L108" s="216" t="s">
        <v>114</v>
      </c>
      <c r="M108" s="216" t="s">
        <v>114</v>
      </c>
      <c r="N108" s="216" t="s">
        <v>114</v>
      </c>
      <c r="O108" s="216" t="s">
        <v>4</v>
      </c>
    </row>
    <row r="109" spans="1:15" ht="22.5" x14ac:dyDescent="0.2">
      <c r="A109" s="252" t="s">
        <v>126</v>
      </c>
      <c r="B109" s="216" t="s">
        <v>8</v>
      </c>
      <c r="C109" s="216">
        <v>35.811</v>
      </c>
      <c r="D109" s="216">
        <v>55.694000000000003</v>
      </c>
      <c r="E109" s="216">
        <v>18.766999999999999</v>
      </c>
      <c r="F109" s="216">
        <v>20.178999999999998</v>
      </c>
      <c r="G109" s="216">
        <v>53.527000000000001</v>
      </c>
      <c r="H109" s="216">
        <v>57.389000000000003</v>
      </c>
      <c r="I109" s="216">
        <v>0.22</v>
      </c>
      <c r="J109" s="216">
        <v>0.104</v>
      </c>
      <c r="K109" s="216">
        <v>0.443</v>
      </c>
      <c r="L109" s="216">
        <v>11.15</v>
      </c>
      <c r="M109" s="216" t="s">
        <v>8</v>
      </c>
      <c r="N109" s="242" t="s">
        <v>8</v>
      </c>
      <c r="O109" s="216" t="s">
        <v>8</v>
      </c>
    </row>
    <row r="110" spans="1:15" ht="22.5" x14ac:dyDescent="0.2">
      <c r="A110" s="252" t="s">
        <v>127</v>
      </c>
      <c r="B110" s="216" t="s">
        <v>8</v>
      </c>
      <c r="C110" s="216" t="s">
        <v>8</v>
      </c>
      <c r="D110" s="216" t="s">
        <v>8</v>
      </c>
      <c r="E110" s="216" t="s">
        <v>8</v>
      </c>
      <c r="F110" s="216" t="s">
        <v>8</v>
      </c>
      <c r="G110" s="216" t="s">
        <v>8</v>
      </c>
      <c r="H110" s="216" t="s">
        <v>8</v>
      </c>
      <c r="I110" s="216" t="s">
        <v>8</v>
      </c>
      <c r="J110" s="216" t="s">
        <v>8</v>
      </c>
      <c r="K110" s="216" t="s">
        <v>8</v>
      </c>
      <c r="L110" s="216" t="s">
        <v>8</v>
      </c>
      <c r="M110" s="216" t="s">
        <v>8</v>
      </c>
      <c r="N110" s="242" t="s">
        <v>8</v>
      </c>
      <c r="O110" s="216" t="s">
        <v>8</v>
      </c>
    </row>
    <row r="111" spans="1:15" ht="22.5" x14ac:dyDescent="0.2">
      <c r="A111" s="252" t="s">
        <v>128</v>
      </c>
      <c r="B111" s="216" t="s">
        <v>8</v>
      </c>
      <c r="C111" s="216" t="s">
        <v>8</v>
      </c>
      <c r="D111" s="216" t="s">
        <v>8</v>
      </c>
      <c r="E111" s="216" t="s">
        <v>8</v>
      </c>
      <c r="F111" s="216" t="s">
        <v>8</v>
      </c>
      <c r="G111" s="216" t="s">
        <v>8</v>
      </c>
      <c r="H111" s="216" t="s">
        <v>8</v>
      </c>
      <c r="I111" s="216" t="s">
        <v>8</v>
      </c>
      <c r="J111" s="216" t="s">
        <v>8</v>
      </c>
      <c r="K111" s="216" t="s">
        <v>8</v>
      </c>
      <c r="L111" s="216" t="s">
        <v>8</v>
      </c>
      <c r="M111" s="216" t="s">
        <v>8</v>
      </c>
      <c r="N111" s="242" t="s">
        <v>8</v>
      </c>
      <c r="O111" s="216" t="s">
        <v>8</v>
      </c>
    </row>
    <row r="112" spans="1:15" x14ac:dyDescent="0.2">
      <c r="A112" s="252" t="s">
        <v>129</v>
      </c>
      <c r="B112" s="216">
        <v>6.6859999999999999</v>
      </c>
      <c r="C112" s="216">
        <v>7.2350000000000003</v>
      </c>
      <c r="D112" s="216" t="s">
        <v>8</v>
      </c>
      <c r="E112" s="216" t="s">
        <v>8</v>
      </c>
      <c r="F112" s="216">
        <v>1.028</v>
      </c>
      <c r="G112" s="216" t="s">
        <v>8</v>
      </c>
      <c r="H112" s="216" t="s">
        <v>8</v>
      </c>
      <c r="I112" s="216" t="s">
        <v>8</v>
      </c>
      <c r="J112" s="216">
        <v>7.4269999999999996</v>
      </c>
      <c r="K112" s="216">
        <v>35.749000000000002</v>
      </c>
      <c r="L112" s="216">
        <v>12.6</v>
      </c>
      <c r="M112" s="216" t="s">
        <v>8</v>
      </c>
      <c r="N112" s="242" t="s">
        <v>8</v>
      </c>
      <c r="O112" s="216" t="s">
        <v>8</v>
      </c>
    </row>
    <row r="113" spans="1:15" ht="22.5" x14ac:dyDescent="0.2">
      <c r="A113" s="255" t="s">
        <v>130</v>
      </c>
      <c r="B113" s="320"/>
      <c r="C113" s="320"/>
      <c r="D113" s="320"/>
      <c r="E113" s="320"/>
      <c r="F113" s="320"/>
      <c r="G113" s="320"/>
      <c r="H113" s="320"/>
      <c r="I113" s="320"/>
      <c r="J113" s="320"/>
      <c r="K113" s="885"/>
      <c r="L113" s="885"/>
      <c r="M113" s="885"/>
      <c r="N113" s="242"/>
      <c r="O113" s="216"/>
    </row>
    <row r="114" spans="1:15" x14ac:dyDescent="0.2">
      <c r="A114" s="256" t="s">
        <v>81</v>
      </c>
      <c r="B114" s="216">
        <v>1050.788</v>
      </c>
      <c r="C114" s="216">
        <v>2182.6799999999998</v>
      </c>
      <c r="D114" s="216">
        <v>2271.5129999999999</v>
      </c>
      <c r="E114" s="216">
        <v>2898.6689999999999</v>
      </c>
      <c r="F114" s="216">
        <v>3072.5129999999999</v>
      </c>
      <c r="G114" s="216">
        <v>3115.7469999999998</v>
      </c>
      <c r="H114" s="216">
        <v>3450.9029999999998</v>
      </c>
      <c r="I114" s="216">
        <v>3786.1410000000001</v>
      </c>
      <c r="J114" s="216">
        <v>4333.893</v>
      </c>
      <c r="K114" s="216">
        <v>4295.9260000000004</v>
      </c>
      <c r="L114" s="216">
        <v>4510.6109999999999</v>
      </c>
      <c r="M114" s="216">
        <v>5598.8789999999999</v>
      </c>
      <c r="N114" s="242">
        <v>6014.3</v>
      </c>
      <c r="O114" s="216">
        <v>7001.6260000000002</v>
      </c>
    </row>
    <row r="115" spans="1:15" ht="22.5" x14ac:dyDescent="0.2">
      <c r="A115" s="256" t="s">
        <v>637</v>
      </c>
      <c r="B115" s="215" t="s">
        <v>4</v>
      </c>
      <c r="C115" s="215" t="s">
        <v>4</v>
      </c>
      <c r="D115" s="215" t="s">
        <v>4</v>
      </c>
      <c r="E115" s="215" t="s">
        <v>4</v>
      </c>
      <c r="F115" s="215" t="s">
        <v>4</v>
      </c>
      <c r="G115" s="215" t="s">
        <v>4</v>
      </c>
      <c r="H115" s="215" t="s">
        <v>4</v>
      </c>
      <c r="I115" s="215" t="s">
        <v>4</v>
      </c>
      <c r="J115" s="215" t="s">
        <v>4</v>
      </c>
      <c r="K115" s="215" t="s">
        <v>4</v>
      </c>
      <c r="L115" s="215" t="s">
        <v>4</v>
      </c>
      <c r="M115" s="215" t="s">
        <v>4</v>
      </c>
      <c r="N115" s="215" t="s">
        <v>4</v>
      </c>
      <c r="O115" s="216" t="s">
        <v>4</v>
      </c>
    </row>
    <row r="116" spans="1:15" ht="22.5" x14ac:dyDescent="0.2">
      <c r="A116" s="255" t="s">
        <v>131</v>
      </c>
      <c r="B116" s="320"/>
      <c r="C116" s="320"/>
      <c r="D116" s="320"/>
      <c r="E116" s="320"/>
      <c r="F116" s="320"/>
      <c r="G116" s="320"/>
      <c r="H116" s="320"/>
      <c r="I116" s="320"/>
      <c r="J116" s="320"/>
      <c r="K116" s="885"/>
      <c r="L116" s="885"/>
      <c r="M116" s="885"/>
      <c r="N116" s="211"/>
      <c r="O116" s="216"/>
    </row>
    <row r="117" spans="1:15" x14ac:dyDescent="0.2">
      <c r="A117" s="256" t="s">
        <v>81</v>
      </c>
      <c r="B117" s="366">
        <v>204.958</v>
      </c>
      <c r="C117" s="366">
        <v>240.78700000000001</v>
      </c>
      <c r="D117" s="366">
        <v>364.75900000000001</v>
      </c>
      <c r="E117" s="366">
        <v>342.666</v>
      </c>
      <c r="F117" s="366">
        <v>362.94299999999998</v>
      </c>
      <c r="G117" s="366">
        <v>389.11500000000001</v>
      </c>
      <c r="H117" s="366">
        <v>531.50099999999998</v>
      </c>
      <c r="I117" s="366">
        <v>574.16200000000003</v>
      </c>
      <c r="J117" s="366">
        <v>636.43600000000004</v>
      </c>
      <c r="K117" s="366">
        <v>593.41600000000005</v>
      </c>
      <c r="L117" s="366">
        <v>634.88400000000001</v>
      </c>
      <c r="M117" s="366">
        <v>680.255</v>
      </c>
      <c r="N117" s="217">
        <v>735.8</v>
      </c>
      <c r="O117" s="216">
        <v>891.9</v>
      </c>
    </row>
    <row r="118" spans="1:15" ht="22.5" x14ac:dyDescent="0.2">
      <c r="A118" s="256" t="s">
        <v>637</v>
      </c>
      <c r="B118" s="215" t="s">
        <v>4</v>
      </c>
      <c r="C118" s="215" t="s">
        <v>4</v>
      </c>
      <c r="D118" s="215" t="s">
        <v>4</v>
      </c>
      <c r="E118" s="215" t="s">
        <v>4</v>
      </c>
      <c r="F118" s="215" t="s">
        <v>4</v>
      </c>
      <c r="G118" s="215" t="s">
        <v>4</v>
      </c>
      <c r="H118" s="215" t="s">
        <v>4</v>
      </c>
      <c r="I118" s="215" t="s">
        <v>4</v>
      </c>
      <c r="J118" s="215" t="s">
        <v>4</v>
      </c>
      <c r="K118" s="215" t="s">
        <v>4</v>
      </c>
      <c r="L118" s="215" t="s">
        <v>4</v>
      </c>
      <c r="M118" s="215" t="s">
        <v>4</v>
      </c>
      <c r="N118" s="215" t="s">
        <v>4</v>
      </c>
      <c r="O118" s="216" t="s">
        <v>4</v>
      </c>
    </row>
    <row r="119" spans="1:15" ht="22.5" x14ac:dyDescent="0.2">
      <c r="A119" s="256" t="s">
        <v>132</v>
      </c>
      <c r="B119" s="215" t="s">
        <v>4</v>
      </c>
      <c r="C119" s="215" t="s">
        <v>4</v>
      </c>
      <c r="D119" s="215" t="s">
        <v>4</v>
      </c>
      <c r="E119" s="215" t="s">
        <v>4</v>
      </c>
      <c r="F119" s="215" t="s">
        <v>4</v>
      </c>
      <c r="G119" s="215" t="s">
        <v>4</v>
      </c>
      <c r="H119" s="215" t="s">
        <v>4</v>
      </c>
      <c r="I119" s="215" t="s">
        <v>4</v>
      </c>
      <c r="J119" s="215" t="s">
        <v>4</v>
      </c>
      <c r="K119" s="215" t="s">
        <v>4</v>
      </c>
      <c r="L119" s="215" t="s">
        <v>4</v>
      </c>
      <c r="M119" s="215" t="s">
        <v>4</v>
      </c>
      <c r="N119" s="215" t="s">
        <v>4</v>
      </c>
      <c r="O119" s="215" t="s">
        <v>4</v>
      </c>
    </row>
    <row r="120" spans="1:15" x14ac:dyDescent="0.2">
      <c r="A120" s="256" t="s">
        <v>133</v>
      </c>
      <c r="B120" s="215" t="s">
        <v>4</v>
      </c>
      <c r="C120" s="215" t="s">
        <v>4</v>
      </c>
      <c r="D120" s="215" t="s">
        <v>4</v>
      </c>
      <c r="E120" s="215" t="s">
        <v>4</v>
      </c>
      <c r="F120" s="215" t="s">
        <v>4</v>
      </c>
      <c r="G120" s="215" t="s">
        <v>4</v>
      </c>
      <c r="H120" s="215" t="s">
        <v>4</v>
      </c>
      <c r="I120" s="215" t="s">
        <v>4</v>
      </c>
      <c r="J120" s="215" t="s">
        <v>4</v>
      </c>
      <c r="K120" s="215" t="s">
        <v>4</v>
      </c>
      <c r="L120" s="215" t="s">
        <v>4</v>
      </c>
      <c r="M120" s="215" t="s">
        <v>4</v>
      </c>
      <c r="N120" s="215" t="s">
        <v>4</v>
      </c>
      <c r="O120" s="215" t="s">
        <v>4</v>
      </c>
    </row>
    <row r="121" spans="1:15" ht="22.5" x14ac:dyDescent="0.2">
      <c r="A121" s="256" t="s">
        <v>134</v>
      </c>
      <c r="B121" s="215" t="s">
        <v>4</v>
      </c>
      <c r="C121" s="215" t="s">
        <v>4</v>
      </c>
      <c r="D121" s="215" t="s">
        <v>4</v>
      </c>
      <c r="E121" s="215" t="s">
        <v>4</v>
      </c>
      <c r="F121" s="215" t="s">
        <v>4</v>
      </c>
      <c r="G121" s="215" t="s">
        <v>4</v>
      </c>
      <c r="H121" s="215" t="s">
        <v>4</v>
      </c>
      <c r="I121" s="215" t="s">
        <v>4</v>
      </c>
      <c r="J121" s="215" t="s">
        <v>4</v>
      </c>
      <c r="K121" s="215" t="s">
        <v>4</v>
      </c>
      <c r="L121" s="215" t="s">
        <v>4</v>
      </c>
      <c r="M121" s="215" t="s">
        <v>4</v>
      </c>
      <c r="N121" s="215" t="s">
        <v>4</v>
      </c>
      <c r="O121" s="215" t="s">
        <v>4</v>
      </c>
    </row>
    <row r="122" spans="1:15" x14ac:dyDescent="0.2">
      <c r="A122" s="256" t="s">
        <v>135</v>
      </c>
      <c r="B122" s="215" t="s">
        <v>4</v>
      </c>
      <c r="C122" s="215" t="s">
        <v>4</v>
      </c>
      <c r="D122" s="215" t="s">
        <v>4</v>
      </c>
      <c r="E122" s="215" t="s">
        <v>4</v>
      </c>
      <c r="F122" s="215" t="s">
        <v>4</v>
      </c>
      <c r="G122" s="215" t="s">
        <v>4</v>
      </c>
      <c r="H122" s="215" t="s">
        <v>4</v>
      </c>
      <c r="I122" s="215" t="s">
        <v>4</v>
      </c>
      <c r="J122" s="215" t="s">
        <v>4</v>
      </c>
      <c r="K122" s="215" t="s">
        <v>4</v>
      </c>
      <c r="L122" s="215" t="s">
        <v>4</v>
      </c>
      <c r="M122" s="215" t="s">
        <v>4</v>
      </c>
      <c r="N122" s="215" t="s">
        <v>4</v>
      </c>
      <c r="O122" s="215" t="s">
        <v>4</v>
      </c>
    </row>
    <row r="123" spans="1:15" x14ac:dyDescent="0.2">
      <c r="A123" s="256" t="s">
        <v>136</v>
      </c>
      <c r="B123" s="215" t="s">
        <v>4</v>
      </c>
      <c r="C123" s="215" t="s">
        <v>4</v>
      </c>
      <c r="D123" s="215" t="s">
        <v>4</v>
      </c>
      <c r="E123" s="215" t="s">
        <v>4</v>
      </c>
      <c r="F123" s="215" t="s">
        <v>4</v>
      </c>
      <c r="G123" s="215" t="s">
        <v>4</v>
      </c>
      <c r="H123" s="215" t="s">
        <v>4</v>
      </c>
      <c r="I123" s="215" t="s">
        <v>4</v>
      </c>
      <c r="J123" s="215" t="s">
        <v>4</v>
      </c>
      <c r="K123" s="215" t="s">
        <v>4</v>
      </c>
      <c r="L123" s="215" t="s">
        <v>4</v>
      </c>
      <c r="M123" s="215" t="s">
        <v>4</v>
      </c>
      <c r="N123" s="215" t="s">
        <v>4</v>
      </c>
      <c r="O123" s="215" t="s">
        <v>4</v>
      </c>
    </row>
    <row r="124" spans="1:15" x14ac:dyDescent="0.2">
      <c r="A124" s="256" t="s">
        <v>81</v>
      </c>
      <c r="B124" s="215" t="s">
        <v>4</v>
      </c>
      <c r="C124" s="215" t="s">
        <v>4</v>
      </c>
      <c r="D124" s="215" t="s">
        <v>4</v>
      </c>
      <c r="E124" s="215" t="s">
        <v>4</v>
      </c>
      <c r="F124" s="215" t="s">
        <v>4</v>
      </c>
      <c r="G124" s="215" t="s">
        <v>4</v>
      </c>
      <c r="H124" s="215" t="s">
        <v>4</v>
      </c>
      <c r="I124" s="215" t="s">
        <v>4</v>
      </c>
      <c r="J124" s="215" t="s">
        <v>4</v>
      </c>
      <c r="K124" s="215" t="s">
        <v>4</v>
      </c>
      <c r="L124" s="215" t="s">
        <v>4</v>
      </c>
      <c r="M124" s="215" t="s">
        <v>4</v>
      </c>
      <c r="N124" s="215" t="s">
        <v>4</v>
      </c>
      <c r="O124" s="215" t="s">
        <v>4</v>
      </c>
    </row>
    <row r="125" spans="1:15" ht="22.5" x14ac:dyDescent="0.2">
      <c r="A125" s="256" t="s">
        <v>137</v>
      </c>
      <c r="B125" s="215" t="s">
        <v>4</v>
      </c>
      <c r="C125" s="215" t="s">
        <v>4</v>
      </c>
      <c r="D125" s="215" t="s">
        <v>4</v>
      </c>
      <c r="E125" s="215" t="s">
        <v>4</v>
      </c>
      <c r="F125" s="215" t="s">
        <v>4</v>
      </c>
      <c r="G125" s="215" t="s">
        <v>4</v>
      </c>
      <c r="H125" s="215" t="s">
        <v>4</v>
      </c>
      <c r="I125" s="215" t="s">
        <v>4</v>
      </c>
      <c r="J125" s="215" t="s">
        <v>4</v>
      </c>
      <c r="K125" s="215" t="s">
        <v>4</v>
      </c>
      <c r="L125" s="215" t="s">
        <v>4</v>
      </c>
      <c r="M125" s="215" t="s">
        <v>4</v>
      </c>
      <c r="N125" s="215" t="s">
        <v>4</v>
      </c>
      <c r="O125" s="215" t="s">
        <v>4</v>
      </c>
    </row>
    <row r="126" spans="1:15" x14ac:dyDescent="0.2">
      <c r="A126" s="256" t="s">
        <v>138</v>
      </c>
      <c r="B126" s="215" t="s">
        <v>4</v>
      </c>
      <c r="C126" s="215" t="s">
        <v>4</v>
      </c>
      <c r="D126" s="215" t="s">
        <v>4</v>
      </c>
      <c r="E126" s="215" t="s">
        <v>4</v>
      </c>
      <c r="F126" s="215" t="s">
        <v>4</v>
      </c>
      <c r="G126" s="215" t="s">
        <v>4</v>
      </c>
      <c r="H126" s="215" t="s">
        <v>4</v>
      </c>
      <c r="I126" s="215" t="s">
        <v>4</v>
      </c>
      <c r="J126" s="215" t="s">
        <v>4</v>
      </c>
      <c r="K126" s="215" t="s">
        <v>4</v>
      </c>
      <c r="L126" s="215" t="s">
        <v>4</v>
      </c>
      <c r="M126" s="215" t="s">
        <v>4</v>
      </c>
      <c r="N126" s="215" t="s">
        <v>4</v>
      </c>
      <c r="O126" s="215" t="s">
        <v>4</v>
      </c>
    </row>
    <row r="127" spans="1:15" x14ac:dyDescent="0.2">
      <c r="A127" s="256" t="s">
        <v>81</v>
      </c>
      <c r="B127" s="215" t="s">
        <v>4</v>
      </c>
      <c r="C127" s="215" t="s">
        <v>4</v>
      </c>
      <c r="D127" s="215" t="s">
        <v>4</v>
      </c>
      <c r="E127" s="215" t="s">
        <v>4</v>
      </c>
      <c r="F127" s="215" t="s">
        <v>4</v>
      </c>
      <c r="G127" s="215" t="s">
        <v>4</v>
      </c>
      <c r="H127" s="215" t="s">
        <v>4</v>
      </c>
      <c r="I127" s="215" t="s">
        <v>4</v>
      </c>
      <c r="J127" s="215" t="s">
        <v>4</v>
      </c>
      <c r="K127" s="215" t="s">
        <v>4</v>
      </c>
      <c r="L127" s="215" t="s">
        <v>4</v>
      </c>
      <c r="M127" s="215" t="s">
        <v>4</v>
      </c>
      <c r="N127" s="215" t="s">
        <v>4</v>
      </c>
      <c r="O127" s="215" t="s">
        <v>4</v>
      </c>
    </row>
    <row r="128" spans="1:15" ht="22.5" x14ac:dyDescent="0.2">
      <c r="A128" s="256" t="s">
        <v>139</v>
      </c>
      <c r="B128" s="215" t="s">
        <v>4</v>
      </c>
      <c r="C128" s="215" t="s">
        <v>4</v>
      </c>
      <c r="D128" s="215" t="s">
        <v>4</v>
      </c>
      <c r="E128" s="215" t="s">
        <v>4</v>
      </c>
      <c r="F128" s="215" t="s">
        <v>4</v>
      </c>
      <c r="G128" s="215" t="s">
        <v>4</v>
      </c>
      <c r="H128" s="215" t="s">
        <v>4</v>
      </c>
      <c r="I128" s="215" t="s">
        <v>4</v>
      </c>
      <c r="J128" s="215" t="s">
        <v>4</v>
      </c>
      <c r="K128" s="215" t="s">
        <v>4</v>
      </c>
      <c r="L128" s="215" t="s">
        <v>4</v>
      </c>
      <c r="M128" s="215" t="s">
        <v>4</v>
      </c>
      <c r="N128" s="215" t="s">
        <v>4</v>
      </c>
      <c r="O128" s="212"/>
    </row>
    <row r="129" spans="1:15" s="985" customFormat="1" ht="22.5" x14ac:dyDescent="0.2">
      <c r="A129" s="1039" t="s">
        <v>140</v>
      </c>
      <c r="B129" s="1043"/>
      <c r="C129" s="1043"/>
      <c r="D129" s="1043"/>
      <c r="E129" s="1043"/>
      <c r="F129" s="1043"/>
      <c r="G129" s="1043"/>
      <c r="H129" s="1043"/>
      <c r="I129" s="1043"/>
      <c r="J129" s="1045"/>
      <c r="K129" s="1046"/>
      <c r="L129" s="1043"/>
      <c r="M129" s="1045"/>
      <c r="N129" s="1044"/>
      <c r="O129" s="1047"/>
    </row>
    <row r="130" spans="1:15" s="985" customFormat="1" ht="22.5" x14ac:dyDescent="0.2">
      <c r="A130" s="1048" t="s">
        <v>638</v>
      </c>
      <c r="B130" s="1047"/>
      <c r="C130" s="1047"/>
      <c r="D130" s="1047"/>
      <c r="E130" s="1047"/>
      <c r="F130" s="1047"/>
      <c r="G130" s="1047"/>
      <c r="H130" s="1047"/>
      <c r="I130" s="1047"/>
      <c r="J130" s="1047"/>
      <c r="K130" s="1047"/>
      <c r="L130" s="1047"/>
      <c r="M130" s="1047"/>
      <c r="N130" s="1047"/>
      <c r="O130" s="1049" t="s">
        <v>4</v>
      </c>
    </row>
    <row r="131" spans="1:15" s="985" customFormat="1" x14ac:dyDescent="0.2">
      <c r="A131" s="1039" t="s">
        <v>243</v>
      </c>
      <c r="B131" s="1050" t="s">
        <v>8</v>
      </c>
      <c r="C131" s="1050" t="s">
        <v>8</v>
      </c>
      <c r="D131" s="1050" t="s">
        <v>8</v>
      </c>
      <c r="E131" s="1050" t="s">
        <v>8</v>
      </c>
      <c r="F131" s="1050">
        <v>2.4304000000000001</v>
      </c>
      <c r="G131" s="1050">
        <v>1.9193</v>
      </c>
      <c r="H131" s="1050">
        <v>0.88270000000000004</v>
      </c>
      <c r="I131" s="1050">
        <v>0.96099999999999997</v>
      </c>
      <c r="J131" s="1050">
        <v>1.1048</v>
      </c>
      <c r="K131" s="1050">
        <v>0.92949999999999999</v>
      </c>
      <c r="L131" s="1050">
        <v>1.1918</v>
      </c>
      <c r="M131" s="1050">
        <v>1.0284</v>
      </c>
      <c r="N131" s="1044">
        <v>1.1621999999999999</v>
      </c>
      <c r="O131" s="1049" t="s">
        <v>4</v>
      </c>
    </row>
    <row r="132" spans="1:15" s="985" customFormat="1" x14ac:dyDescent="0.2">
      <c r="A132" s="1039" t="s">
        <v>244</v>
      </c>
      <c r="B132" s="1050" t="s">
        <v>8</v>
      </c>
      <c r="C132" s="1050" t="s">
        <v>8</v>
      </c>
      <c r="D132" s="1050" t="s">
        <v>8</v>
      </c>
      <c r="E132" s="1050" t="s">
        <v>8</v>
      </c>
      <c r="F132" s="1050">
        <v>1.044</v>
      </c>
      <c r="G132" s="1050">
        <v>0.88200000000000001</v>
      </c>
      <c r="H132" s="1050">
        <v>0.43619999999999998</v>
      </c>
      <c r="I132" s="1050">
        <v>0.50449999999999995</v>
      </c>
      <c r="J132" s="1050">
        <v>0.49619999999999997</v>
      </c>
      <c r="K132" s="1050">
        <v>0.52969999999999995</v>
      </c>
      <c r="L132" s="1050">
        <v>0.59199999999999997</v>
      </c>
      <c r="M132" s="1050">
        <v>0.66369999999999996</v>
      </c>
      <c r="N132" s="1044">
        <v>0.51929999999999998</v>
      </c>
      <c r="O132" s="1049" t="s">
        <v>8</v>
      </c>
    </row>
    <row r="133" spans="1:15" s="985" customFormat="1" x14ac:dyDescent="0.2">
      <c r="A133" s="1039" t="s">
        <v>639</v>
      </c>
      <c r="B133" s="1049" t="s">
        <v>8</v>
      </c>
      <c r="C133" s="1049" t="s">
        <v>8</v>
      </c>
      <c r="D133" s="1049" t="s">
        <v>8</v>
      </c>
      <c r="E133" s="1049" t="s">
        <v>8</v>
      </c>
      <c r="F133" s="1049" t="s">
        <v>8</v>
      </c>
      <c r="G133" s="1049" t="s">
        <v>8</v>
      </c>
      <c r="H133" s="1049" t="s">
        <v>8</v>
      </c>
      <c r="I133" s="1049" t="s">
        <v>8</v>
      </c>
      <c r="J133" s="1049" t="s">
        <v>8</v>
      </c>
      <c r="K133" s="1049" t="s">
        <v>8</v>
      </c>
      <c r="L133" s="1049" t="s">
        <v>8</v>
      </c>
      <c r="M133" s="1049" t="s">
        <v>8</v>
      </c>
      <c r="N133" s="1049" t="s">
        <v>8</v>
      </c>
      <c r="O133" s="1049" t="s">
        <v>8</v>
      </c>
    </row>
    <row r="134" spans="1:15" s="985" customFormat="1" x14ac:dyDescent="0.2">
      <c r="A134" s="1039" t="s">
        <v>640</v>
      </c>
      <c r="B134" s="1049" t="s">
        <v>8</v>
      </c>
      <c r="C134" s="1049" t="s">
        <v>8</v>
      </c>
      <c r="D134" s="1049" t="s">
        <v>8</v>
      </c>
      <c r="E134" s="1049" t="s">
        <v>8</v>
      </c>
      <c r="F134" s="1049" t="s">
        <v>8</v>
      </c>
      <c r="G134" s="1049" t="s">
        <v>8</v>
      </c>
      <c r="H134" s="1049" t="s">
        <v>8</v>
      </c>
      <c r="I134" s="1049" t="s">
        <v>8</v>
      </c>
      <c r="J134" s="1049" t="s">
        <v>8</v>
      </c>
      <c r="K134" s="1049" t="s">
        <v>8</v>
      </c>
      <c r="L134" s="1049" t="s">
        <v>8</v>
      </c>
      <c r="M134" s="1049" t="s">
        <v>8</v>
      </c>
      <c r="N134" s="1049" t="s">
        <v>8</v>
      </c>
      <c r="O134" s="1049" t="s">
        <v>8</v>
      </c>
    </row>
    <row r="135" spans="1:15" s="985" customFormat="1" x14ac:dyDescent="0.2">
      <c r="A135" s="1039" t="s">
        <v>641</v>
      </c>
      <c r="B135" s="1049" t="s">
        <v>8</v>
      </c>
      <c r="C135" s="1049" t="s">
        <v>8</v>
      </c>
      <c r="D135" s="1049" t="s">
        <v>8</v>
      </c>
      <c r="E135" s="1049" t="s">
        <v>8</v>
      </c>
      <c r="F135" s="1049" t="s">
        <v>8</v>
      </c>
      <c r="G135" s="1049" t="s">
        <v>8</v>
      </c>
      <c r="H135" s="1049" t="s">
        <v>8</v>
      </c>
      <c r="I135" s="1049" t="s">
        <v>8</v>
      </c>
      <c r="J135" s="1049" t="s">
        <v>8</v>
      </c>
      <c r="K135" s="1049" t="s">
        <v>8</v>
      </c>
      <c r="L135" s="1049" t="s">
        <v>8</v>
      </c>
      <c r="M135" s="1049" t="s">
        <v>8</v>
      </c>
      <c r="N135" s="1049" t="s">
        <v>8</v>
      </c>
      <c r="O135" s="1049" t="s">
        <v>4</v>
      </c>
    </row>
    <row r="136" spans="1:15" s="985" customFormat="1" x14ac:dyDescent="0.2">
      <c r="A136" s="1039" t="s">
        <v>142</v>
      </c>
      <c r="B136" s="1050">
        <v>0.9</v>
      </c>
      <c r="C136" s="1050">
        <v>0.57089999999999996</v>
      </c>
      <c r="D136" s="1050">
        <v>0.48349999999999999</v>
      </c>
      <c r="E136" s="1050">
        <v>0.52739999999999998</v>
      </c>
      <c r="F136" s="1050">
        <v>0.45350000000000001</v>
      </c>
      <c r="G136" s="1050">
        <v>0.45579999999999998</v>
      </c>
      <c r="H136" s="1050">
        <v>0.4516</v>
      </c>
      <c r="I136" s="1050">
        <v>0.47210000000000002</v>
      </c>
      <c r="J136" s="1050">
        <v>0.4698</v>
      </c>
      <c r="K136" s="1050">
        <v>0.46379999999999999</v>
      </c>
      <c r="L136" s="1050">
        <v>0.46379999999999999</v>
      </c>
      <c r="M136" s="1050">
        <v>0.46379999999999999</v>
      </c>
      <c r="N136" s="1044">
        <v>0.46379999999999999</v>
      </c>
      <c r="O136" s="1049" t="s">
        <v>4</v>
      </c>
    </row>
    <row r="137" spans="1:15" s="985" customFormat="1" x14ac:dyDescent="0.2">
      <c r="A137" s="1039" t="s">
        <v>143</v>
      </c>
      <c r="B137" s="1050">
        <v>0.32529999999999998</v>
      </c>
      <c r="C137" s="1050">
        <v>0.29480000000000001</v>
      </c>
      <c r="D137" s="1050">
        <v>0.34399999999999997</v>
      </c>
      <c r="E137" s="1050">
        <v>0.35399999999999998</v>
      </c>
      <c r="F137" s="1050">
        <v>0.3422</v>
      </c>
      <c r="G137" s="1050">
        <v>0.34920000000000001</v>
      </c>
      <c r="H137" s="1050">
        <v>0.34250000000000003</v>
      </c>
      <c r="I137" s="1050">
        <v>0.3463</v>
      </c>
      <c r="J137" s="1050">
        <v>0.34520000000000001</v>
      </c>
      <c r="K137" s="1050">
        <v>0.34570000000000001</v>
      </c>
      <c r="L137" s="1050">
        <v>0.35580000000000001</v>
      </c>
      <c r="M137" s="1050">
        <v>0.35570000000000002</v>
      </c>
      <c r="N137" s="1044">
        <v>0.35560000000000003</v>
      </c>
      <c r="O137" s="1047"/>
    </row>
    <row r="138" spans="1:15" s="985" customFormat="1" x14ac:dyDescent="0.2">
      <c r="A138" s="1043" t="s">
        <v>642</v>
      </c>
      <c r="B138" s="1050"/>
      <c r="C138" s="1050"/>
      <c r="D138" s="1050"/>
      <c r="E138" s="1050"/>
      <c r="F138" s="1050"/>
      <c r="G138" s="1050"/>
      <c r="H138" s="1050"/>
      <c r="I138" s="1050"/>
      <c r="J138" s="1051"/>
      <c r="K138" s="1050"/>
      <c r="L138" s="1050"/>
      <c r="M138" s="1050"/>
      <c r="N138" s="1052"/>
      <c r="O138" s="1049" t="s">
        <v>4</v>
      </c>
    </row>
    <row r="139" spans="1:15" s="985" customFormat="1" x14ac:dyDescent="0.2">
      <c r="A139" s="1043" t="s">
        <v>643</v>
      </c>
      <c r="B139" s="1050" t="s">
        <v>8</v>
      </c>
      <c r="C139" s="1050" t="s">
        <v>8</v>
      </c>
      <c r="D139" s="1050" t="s">
        <v>8</v>
      </c>
      <c r="E139" s="1050">
        <v>6.3446999999999996</v>
      </c>
      <c r="F139" s="1050">
        <v>5.9216000000000006</v>
      </c>
      <c r="G139" s="1050">
        <v>4.0386999999999995</v>
      </c>
      <c r="H139" s="1050">
        <v>2.8374999999999999</v>
      </c>
      <c r="I139" s="1050">
        <v>2.4359999999999999</v>
      </c>
      <c r="J139" s="1050">
        <v>2.9730799999999999</v>
      </c>
      <c r="K139" s="1050">
        <v>4.8952999999999998</v>
      </c>
      <c r="L139" s="1050">
        <v>3.8675000000000002</v>
      </c>
      <c r="M139" s="1050">
        <v>3.6261999999999999</v>
      </c>
      <c r="N139" s="1050">
        <v>5.2228300000000001</v>
      </c>
      <c r="O139" s="1049">
        <v>3.4</v>
      </c>
    </row>
    <row r="140" spans="1:15" s="985" customFormat="1" x14ac:dyDescent="0.2">
      <c r="A140" s="1043" t="s">
        <v>644</v>
      </c>
      <c r="B140" s="1050" t="s">
        <v>8</v>
      </c>
      <c r="C140" s="1050" t="s">
        <v>8</v>
      </c>
      <c r="D140" s="1050" t="s">
        <v>8</v>
      </c>
      <c r="E140" s="1050">
        <v>5.2</v>
      </c>
      <c r="F140" s="1050">
        <v>4.9000000000000004</v>
      </c>
      <c r="G140" s="1050">
        <v>3</v>
      </c>
      <c r="H140" s="1050">
        <v>1.6</v>
      </c>
      <c r="I140" s="1050">
        <v>1.1000000000000001</v>
      </c>
      <c r="J140" s="1050">
        <v>1.2</v>
      </c>
      <c r="K140" s="1050">
        <v>1.9</v>
      </c>
      <c r="L140" s="1050">
        <v>2</v>
      </c>
      <c r="M140" s="1050">
        <v>1.8</v>
      </c>
      <c r="N140" s="1050">
        <v>2.7</v>
      </c>
      <c r="O140" s="1049" t="s">
        <v>4</v>
      </c>
    </row>
    <row r="141" spans="1:15" s="985" customFormat="1" x14ac:dyDescent="0.2">
      <c r="A141" s="1043" t="s">
        <v>402</v>
      </c>
      <c r="B141" s="1050" t="s">
        <v>8</v>
      </c>
      <c r="C141" s="1050" t="s">
        <v>8</v>
      </c>
      <c r="D141" s="1050" t="s">
        <v>8</v>
      </c>
      <c r="E141" s="1050">
        <v>0.83899999999999997</v>
      </c>
      <c r="F141" s="1050">
        <v>1.603</v>
      </c>
      <c r="G141" s="1050">
        <v>1.9892999999999998</v>
      </c>
      <c r="H141" s="1050">
        <v>1.135</v>
      </c>
      <c r="I141" s="1050">
        <v>1.4610000000000001</v>
      </c>
      <c r="J141" s="1050">
        <v>1.2569999999999999</v>
      </c>
      <c r="K141" s="1050">
        <v>1.5166999999999999</v>
      </c>
      <c r="L141" s="1050">
        <v>1.6275999999999999</v>
      </c>
      <c r="M141" s="1050">
        <v>1.6742000000000001</v>
      </c>
      <c r="N141" s="1050">
        <v>1.7450999999999999</v>
      </c>
      <c r="O141" s="1049">
        <v>1.3</v>
      </c>
    </row>
    <row r="142" spans="1:15" s="985" customFormat="1" x14ac:dyDescent="0.2">
      <c r="A142" s="1043" t="s">
        <v>403</v>
      </c>
      <c r="B142" s="1050">
        <v>11.5</v>
      </c>
      <c r="C142" s="1050">
        <v>8.25</v>
      </c>
      <c r="D142" s="1050">
        <v>10.2417</v>
      </c>
      <c r="E142" s="1050">
        <v>11.392799999999999</v>
      </c>
      <c r="F142" s="1050">
        <v>10.3734</v>
      </c>
      <c r="G142" s="1050">
        <v>10.427429999999999</v>
      </c>
      <c r="H142" s="1050">
        <v>10.3598</v>
      </c>
      <c r="I142" s="1050">
        <v>10.948</v>
      </c>
      <c r="J142" s="1050">
        <v>10.975</v>
      </c>
      <c r="K142" s="1050">
        <v>11.029299999999999</v>
      </c>
      <c r="L142" s="1050">
        <v>11.5334</v>
      </c>
      <c r="M142" s="1050">
        <v>11.723599999999999</v>
      </c>
      <c r="N142" s="1050">
        <v>11.71095</v>
      </c>
      <c r="O142" s="1049">
        <v>11.6</v>
      </c>
    </row>
    <row r="143" spans="1:15" s="985" customFormat="1" x14ac:dyDescent="0.2">
      <c r="A143" s="1043" t="s">
        <v>458</v>
      </c>
      <c r="B143" s="1050">
        <v>5.9725000000000001</v>
      </c>
      <c r="C143" s="1050">
        <v>5.1981000000000002</v>
      </c>
      <c r="D143" s="1050">
        <v>8.1943000000000001</v>
      </c>
      <c r="E143" s="1050">
        <v>8.4521999999999995</v>
      </c>
      <c r="F143" s="1050">
        <v>10.2658</v>
      </c>
      <c r="G143" s="1050">
        <v>10.340999999999999</v>
      </c>
      <c r="H143" s="1050">
        <v>10.248699999999999</v>
      </c>
      <c r="I143" s="1050">
        <v>10.449669999999999</v>
      </c>
      <c r="J143" s="1050">
        <v>10.5276</v>
      </c>
      <c r="K143" s="1050">
        <v>10.578419999999999</v>
      </c>
      <c r="L143" s="1050">
        <v>11.3658</v>
      </c>
      <c r="M143" s="1050">
        <v>11.505699999999999</v>
      </c>
      <c r="N143" s="1050">
        <v>11.5107</v>
      </c>
      <c r="O143" s="1015">
        <v>11.4</v>
      </c>
    </row>
    <row r="144" spans="1:15" s="985" customFormat="1" ht="22.5" x14ac:dyDescent="0.2">
      <c r="A144" s="1039" t="s">
        <v>145</v>
      </c>
      <c r="B144" s="1050"/>
      <c r="C144" s="1050"/>
      <c r="D144" s="1050"/>
      <c r="E144" s="1050"/>
      <c r="F144" s="1050"/>
      <c r="G144" s="1050"/>
      <c r="H144" s="1050"/>
      <c r="I144" s="1050"/>
      <c r="J144" s="1050"/>
      <c r="K144" s="1050"/>
      <c r="L144" s="1050"/>
      <c r="M144" s="1050"/>
      <c r="N144" s="1044"/>
      <c r="O144" s="1049"/>
    </row>
    <row r="145" spans="1:15" s="985" customFormat="1" x14ac:dyDescent="0.2">
      <c r="A145" s="1039" t="s">
        <v>346</v>
      </c>
      <c r="B145" s="1053" t="s">
        <v>8</v>
      </c>
      <c r="C145" s="1053" t="s">
        <v>8</v>
      </c>
      <c r="D145" s="1053" t="s">
        <v>8</v>
      </c>
      <c r="E145" s="1052">
        <v>18.399999999999999</v>
      </c>
      <c r="F145" s="1052">
        <v>24.4</v>
      </c>
      <c r="G145" s="1052">
        <v>21</v>
      </c>
      <c r="H145" s="1052">
        <v>32.1</v>
      </c>
      <c r="I145" s="1052">
        <v>25.3</v>
      </c>
      <c r="J145" s="1050">
        <v>26.9</v>
      </c>
      <c r="K145" s="1052">
        <v>52.7</v>
      </c>
      <c r="L145" s="1052">
        <v>32.5</v>
      </c>
      <c r="M145" s="1050">
        <v>34.299999999999997</v>
      </c>
      <c r="N145" s="1044">
        <v>44.9</v>
      </c>
      <c r="O145" s="1049">
        <v>28.3</v>
      </c>
    </row>
    <row r="146" spans="1:15" s="985" customFormat="1" x14ac:dyDescent="0.2">
      <c r="A146" s="1039" t="s">
        <v>244</v>
      </c>
      <c r="B146" s="1050" t="s">
        <v>8</v>
      </c>
      <c r="C146" s="1050" t="s">
        <v>8</v>
      </c>
      <c r="D146" s="1050" t="s">
        <v>8</v>
      </c>
      <c r="E146" s="1050">
        <v>14.9</v>
      </c>
      <c r="F146" s="1050">
        <v>15.4</v>
      </c>
      <c r="G146" s="1050">
        <v>22.6</v>
      </c>
      <c r="H146" s="1050">
        <v>26</v>
      </c>
      <c r="I146" s="1050">
        <v>29</v>
      </c>
      <c r="J146" s="1050">
        <v>253</v>
      </c>
      <c r="K146" s="1052">
        <v>28.6</v>
      </c>
      <c r="L146" s="1052">
        <v>27.5</v>
      </c>
      <c r="M146" s="1050">
        <v>25.2</v>
      </c>
      <c r="N146" s="1044">
        <v>33.6</v>
      </c>
      <c r="O146" s="1044">
        <v>23.2</v>
      </c>
    </row>
    <row r="147" spans="1:15" s="985" customFormat="1" x14ac:dyDescent="0.2">
      <c r="A147" s="1039" t="s">
        <v>142</v>
      </c>
      <c r="B147" s="1049">
        <v>203.1</v>
      </c>
      <c r="C147" s="1049">
        <v>144.5</v>
      </c>
      <c r="D147" s="1049">
        <v>211.8</v>
      </c>
      <c r="E147" s="1049">
        <v>216</v>
      </c>
      <c r="F147" s="1049">
        <v>240</v>
      </c>
      <c r="G147" s="1049">
        <v>228.8</v>
      </c>
      <c r="H147" s="1049">
        <v>229.4</v>
      </c>
      <c r="I147" s="1049">
        <v>232</v>
      </c>
      <c r="J147" s="1049">
        <v>233.6</v>
      </c>
      <c r="K147" s="1049">
        <v>237.8</v>
      </c>
      <c r="L147" s="1050">
        <v>248.7</v>
      </c>
      <c r="M147" s="1050">
        <v>252.8</v>
      </c>
      <c r="N147" s="1044">
        <v>252.5</v>
      </c>
      <c r="O147" s="1049">
        <v>249.3</v>
      </c>
    </row>
    <row r="148" spans="1:15" s="985" customFormat="1" x14ac:dyDescent="0.2">
      <c r="A148" s="1039" t="s">
        <v>146</v>
      </c>
      <c r="B148" s="1050">
        <v>183.6</v>
      </c>
      <c r="C148" s="1050">
        <v>176.3</v>
      </c>
      <c r="D148" s="1050">
        <v>238.2</v>
      </c>
      <c r="E148" s="1050">
        <v>238.8</v>
      </c>
      <c r="F148" s="1050">
        <v>307.5</v>
      </c>
      <c r="G148" s="1050">
        <v>295.7</v>
      </c>
      <c r="H148" s="1050">
        <v>299.2</v>
      </c>
      <c r="I148" s="1050">
        <v>301.8</v>
      </c>
      <c r="J148" s="1050">
        <v>305</v>
      </c>
      <c r="K148" s="1050">
        <v>306</v>
      </c>
      <c r="L148" s="1050">
        <v>319.39999999999998</v>
      </c>
      <c r="M148" s="1050">
        <v>323.5</v>
      </c>
      <c r="N148" s="1044">
        <v>323.7</v>
      </c>
      <c r="O148" s="1049">
        <v>323.5</v>
      </c>
    </row>
    <row r="149" spans="1:15" s="985" customFormat="1" x14ac:dyDescent="0.2">
      <c r="A149" s="1043" t="s">
        <v>147</v>
      </c>
      <c r="B149" s="1050"/>
      <c r="C149" s="1050"/>
      <c r="D149" s="1050"/>
      <c r="E149" s="1050"/>
      <c r="F149" s="1050"/>
      <c r="G149" s="1050"/>
      <c r="H149" s="1050"/>
      <c r="I149" s="1050"/>
      <c r="J149" s="1050"/>
      <c r="K149" s="1050"/>
      <c r="L149" s="1050"/>
      <c r="M149" s="1050"/>
      <c r="N149" s="1044"/>
    </row>
    <row r="150" spans="1:15" s="985" customFormat="1" x14ac:dyDescent="0.2">
      <c r="A150" s="1043" t="s">
        <v>148</v>
      </c>
      <c r="B150" s="1050">
        <v>0.37659999999999999</v>
      </c>
      <c r="C150" s="1050">
        <v>0.2296</v>
      </c>
      <c r="D150" s="1050">
        <v>0.2407</v>
      </c>
      <c r="E150" s="1050">
        <v>0.28010000000000002</v>
      </c>
      <c r="F150" s="1050">
        <v>0.29339999999999999</v>
      </c>
      <c r="G150" s="1050">
        <v>0.40949999999999998</v>
      </c>
      <c r="H150" s="1050">
        <v>0.26519999999999999</v>
      </c>
      <c r="I150" s="1050">
        <v>0.2089</v>
      </c>
      <c r="J150" s="1050">
        <v>0.2447</v>
      </c>
      <c r="K150" s="1050">
        <v>0.3458</v>
      </c>
      <c r="L150" s="1050">
        <v>0.43159999999999998</v>
      </c>
      <c r="M150" s="1050">
        <v>0.46639999999999998</v>
      </c>
      <c r="N150" s="1044">
        <v>0.46889999999999998</v>
      </c>
      <c r="O150" s="1047">
        <v>0.5</v>
      </c>
    </row>
    <row r="151" spans="1:15" s="985" customFormat="1" x14ac:dyDescent="0.2">
      <c r="A151" s="1043" t="s">
        <v>149</v>
      </c>
      <c r="B151" s="1050">
        <v>1.9553</v>
      </c>
      <c r="C151" s="1050">
        <v>1.2995000000000001</v>
      </c>
      <c r="D151" s="1050">
        <v>1.8411</v>
      </c>
      <c r="E151" s="1050">
        <v>2.2742</v>
      </c>
      <c r="F151" s="1050">
        <v>2.1652999999999998</v>
      </c>
      <c r="G151" s="1050">
        <v>2.0257999999999998</v>
      </c>
      <c r="H151" s="1050">
        <v>1.9362999999999999</v>
      </c>
      <c r="I151" s="1050">
        <v>1.8064</v>
      </c>
      <c r="J151" s="1050">
        <v>2.1772999999999998</v>
      </c>
      <c r="K151" s="1050">
        <v>2.6850999999999998</v>
      </c>
      <c r="L151" s="1050">
        <v>3.4453999999999998</v>
      </c>
      <c r="M151" s="1050">
        <v>4.4732000000000003</v>
      </c>
      <c r="N151" s="1044">
        <v>4.8639999999999999</v>
      </c>
      <c r="O151" s="1047">
        <v>5.0999999999999996</v>
      </c>
    </row>
    <row r="152" spans="1:15" s="985" customFormat="1" x14ac:dyDescent="0.2">
      <c r="A152" s="1043" t="s">
        <v>645</v>
      </c>
      <c r="B152" s="1050">
        <v>2.0247999999999999</v>
      </c>
      <c r="C152" s="1050">
        <v>2.02</v>
      </c>
      <c r="D152" s="1050">
        <v>2.1657999999999999</v>
      </c>
      <c r="E152" s="1050">
        <v>2.3679999999999999</v>
      </c>
      <c r="F152" s="1050">
        <v>2.3693</v>
      </c>
      <c r="G152" s="1050">
        <v>2.3866000000000001</v>
      </c>
      <c r="H152" s="1050">
        <v>2.4504000000000001</v>
      </c>
      <c r="I152" s="1050">
        <v>3.6214</v>
      </c>
      <c r="J152" s="1050">
        <v>4.9006999999999996</v>
      </c>
      <c r="K152" s="1050">
        <v>5.1456999999999997</v>
      </c>
      <c r="L152" s="1050">
        <v>5.6436999999999999</v>
      </c>
      <c r="M152" s="1050">
        <v>6.516</v>
      </c>
      <c r="N152" s="1044">
        <v>6.9096000000000002</v>
      </c>
      <c r="O152" s="1047">
        <v>7.2</v>
      </c>
    </row>
    <row r="153" spans="1:15" s="985" customFormat="1" ht="22.5" x14ac:dyDescent="0.2">
      <c r="A153" s="1039" t="s">
        <v>152</v>
      </c>
      <c r="B153" s="1045"/>
      <c r="C153" s="1045"/>
      <c r="D153" s="1045"/>
      <c r="E153" s="1045"/>
      <c r="F153" s="1045"/>
      <c r="G153" s="1045"/>
      <c r="H153" s="1045"/>
      <c r="I153" s="1045"/>
      <c r="J153" s="1045"/>
      <c r="K153" s="1046"/>
      <c r="L153" s="1046"/>
      <c r="M153" s="1045"/>
      <c r="N153" s="1044"/>
      <c r="O153" s="1015"/>
    </row>
    <row r="154" spans="1:15" s="985" customFormat="1" x14ac:dyDescent="0.2">
      <c r="A154" s="1039" t="s">
        <v>153</v>
      </c>
      <c r="B154" s="1050">
        <v>1.37</v>
      </c>
      <c r="C154" s="1050">
        <v>0.86699999999999999</v>
      </c>
      <c r="D154" s="1050">
        <v>0.95499999999999996</v>
      </c>
      <c r="E154" s="1050">
        <v>0.99</v>
      </c>
      <c r="F154" s="1050">
        <v>1.083</v>
      </c>
      <c r="G154" s="1050">
        <v>1.0549999999999999</v>
      </c>
      <c r="H154" s="1050">
        <v>0.86699999999999999</v>
      </c>
      <c r="I154" s="1050">
        <v>0.88400000000000001</v>
      </c>
      <c r="J154" s="1050">
        <v>1.0569999999999999</v>
      </c>
      <c r="K154" s="1050">
        <v>1.034</v>
      </c>
      <c r="L154" s="1050">
        <v>1.7529999999999999</v>
      </c>
      <c r="M154" s="1050">
        <v>1.663</v>
      </c>
      <c r="N154" s="1044">
        <v>1.8440000000000001</v>
      </c>
      <c r="O154" s="1015">
        <v>0.98199999999999998</v>
      </c>
    </row>
    <row r="155" spans="1:15" s="985" customFormat="1" x14ac:dyDescent="0.2">
      <c r="A155" s="1043" t="s">
        <v>646</v>
      </c>
      <c r="B155" s="1050">
        <v>0.48299999999999998</v>
      </c>
      <c r="C155" s="1050">
        <v>0.34799999999999998</v>
      </c>
      <c r="D155" s="1050">
        <v>0.42699999999999999</v>
      </c>
      <c r="E155" s="1050">
        <v>0.63</v>
      </c>
      <c r="F155" s="1050">
        <v>0.67300000000000004</v>
      </c>
      <c r="G155" s="1050">
        <v>0.58699999999999997</v>
      </c>
      <c r="H155" s="1050">
        <v>0.47699999999999998</v>
      </c>
      <c r="I155" s="1050">
        <v>0.54600000000000004</v>
      </c>
      <c r="J155" s="1050">
        <v>0.61599999999999999</v>
      </c>
      <c r="K155" s="1050">
        <v>0.88300000000000001</v>
      </c>
      <c r="L155" s="1050">
        <v>1.5369999999999999</v>
      </c>
      <c r="M155" s="1050">
        <v>1.542</v>
      </c>
      <c r="N155" s="1044">
        <v>1.6379999999999999</v>
      </c>
      <c r="O155" s="1042" t="s">
        <v>8</v>
      </c>
    </row>
    <row r="156" spans="1:15" s="985" customFormat="1" x14ac:dyDescent="0.2">
      <c r="A156" s="1039" t="s">
        <v>155</v>
      </c>
      <c r="B156" s="1050">
        <v>0.45800000000000002</v>
      </c>
      <c r="C156" s="1050">
        <v>0.41499999999999998</v>
      </c>
      <c r="D156" s="1050">
        <v>0.495</v>
      </c>
      <c r="E156" s="1050">
        <v>0.3</v>
      </c>
      <c r="F156" s="1050">
        <v>0.39700000000000002</v>
      </c>
      <c r="G156" s="1050">
        <v>0.80300000000000005</v>
      </c>
      <c r="H156" s="1050">
        <v>0.33500000000000002</v>
      </c>
      <c r="I156" s="1050">
        <v>0.64400000000000002</v>
      </c>
      <c r="J156" s="1050">
        <v>0.85</v>
      </c>
      <c r="K156" s="1050">
        <v>1.0669999999999999</v>
      </c>
      <c r="L156" s="1050">
        <v>1.17</v>
      </c>
      <c r="M156" s="1050">
        <v>1.5669999999999999</v>
      </c>
      <c r="N156" s="1044">
        <v>1.6990000000000001</v>
      </c>
      <c r="O156" s="1015">
        <v>1.026</v>
      </c>
    </row>
    <row r="157" spans="1:15" s="985" customFormat="1" x14ac:dyDescent="0.2">
      <c r="A157" s="1039" t="s">
        <v>156</v>
      </c>
      <c r="B157" s="1050">
        <v>0.42499999999999999</v>
      </c>
      <c r="C157" s="1050">
        <v>0.47</v>
      </c>
      <c r="D157" s="1050">
        <v>0.375</v>
      </c>
      <c r="E157" s="1050">
        <v>0.49</v>
      </c>
      <c r="F157" s="1050">
        <v>2.1</v>
      </c>
      <c r="G157" s="1050">
        <v>1.468</v>
      </c>
      <c r="H157" s="1050">
        <v>0.30499999999999999</v>
      </c>
      <c r="I157" s="1050">
        <v>0.65200000000000002</v>
      </c>
      <c r="J157" s="1050">
        <v>0.69099999999999995</v>
      </c>
      <c r="K157" s="1050">
        <v>0.69499999999999995</v>
      </c>
      <c r="L157" s="1050">
        <v>1.393</v>
      </c>
      <c r="M157" s="1050">
        <v>1.4179999999999999</v>
      </c>
      <c r="N157" s="1044">
        <v>1.4179999999999999</v>
      </c>
      <c r="O157" s="1015">
        <v>0.20100000000000001</v>
      </c>
    </row>
    <row r="158" spans="1:15" s="985" customFormat="1" x14ac:dyDescent="0.2">
      <c r="A158" s="1039" t="s">
        <v>157</v>
      </c>
      <c r="B158" s="1050">
        <v>0.16800000000000001</v>
      </c>
      <c r="C158" s="1050">
        <v>0.14899999999999999</v>
      </c>
      <c r="D158" s="1050">
        <v>0.25869999999999999</v>
      </c>
      <c r="E158" s="1050">
        <v>0.17399999999999999</v>
      </c>
      <c r="F158" s="1050">
        <v>0.378</v>
      </c>
      <c r="G158" s="1050">
        <v>0.33900000000000002</v>
      </c>
      <c r="H158" s="1050">
        <v>0.32100000000000001</v>
      </c>
      <c r="I158" s="1050">
        <v>0.65100000000000002</v>
      </c>
      <c r="J158" s="1050">
        <v>0.96399999999999997</v>
      </c>
      <c r="K158" s="1050">
        <v>1.3089999999999999</v>
      </c>
      <c r="L158" s="1050">
        <v>1.75</v>
      </c>
      <c r="M158" s="1050">
        <v>1.6819999999999999</v>
      </c>
      <c r="N158" s="1044">
        <v>2.2450000000000001</v>
      </c>
      <c r="O158" s="1015">
        <v>0.93400000000000005</v>
      </c>
    </row>
    <row r="159" spans="1:15" s="985" customFormat="1" x14ac:dyDescent="0.2">
      <c r="A159" s="1039" t="s">
        <v>647</v>
      </c>
      <c r="B159" s="1049">
        <v>12.097</v>
      </c>
      <c r="C159" s="1049">
        <v>12.169</v>
      </c>
      <c r="D159" s="1049">
        <v>12.3</v>
      </c>
      <c r="E159" s="1049">
        <v>12.7</v>
      </c>
      <c r="F159" s="1049">
        <v>14.025</v>
      </c>
      <c r="G159" s="1049">
        <v>14.77</v>
      </c>
      <c r="H159" s="1049">
        <v>16.899999999999999</v>
      </c>
      <c r="I159" s="1049">
        <v>35.35</v>
      </c>
      <c r="J159" s="1049">
        <v>36.299999999999997</v>
      </c>
      <c r="K159" s="1049">
        <v>37.130000000000003</v>
      </c>
      <c r="L159" s="1050">
        <v>36.174999999999997</v>
      </c>
      <c r="M159" s="1050">
        <v>36.436999999999998</v>
      </c>
      <c r="N159" s="1044">
        <v>36</v>
      </c>
      <c r="O159" s="1054">
        <v>31.6</v>
      </c>
    </row>
    <row r="160" spans="1:15" s="985" customFormat="1" x14ac:dyDescent="0.2">
      <c r="A160" s="1039" t="s">
        <v>159</v>
      </c>
      <c r="B160" s="1043"/>
      <c r="C160" s="1043"/>
      <c r="D160" s="1043"/>
      <c r="E160" s="1043"/>
      <c r="F160" s="1043"/>
      <c r="G160" s="1043"/>
      <c r="H160" s="1043"/>
      <c r="I160" s="1043"/>
      <c r="J160" s="1043"/>
      <c r="K160" s="1043"/>
      <c r="L160" s="1046"/>
      <c r="M160" s="1045"/>
      <c r="N160" s="1044"/>
      <c r="O160" s="1047"/>
    </row>
    <row r="161" spans="1:15" s="985" customFormat="1" x14ac:dyDescent="0.2">
      <c r="A161" s="1039" t="s">
        <v>81</v>
      </c>
      <c r="B161" s="1045">
        <v>2667.8</v>
      </c>
      <c r="C161" s="1045">
        <v>3743.5</v>
      </c>
      <c r="D161" s="1045">
        <v>5002.2</v>
      </c>
      <c r="E161" s="1045">
        <v>6576.6</v>
      </c>
      <c r="F161" s="1045">
        <v>7210</v>
      </c>
      <c r="G161" s="1045">
        <v>5444.9</v>
      </c>
      <c r="H161" s="1045">
        <v>4689.1000000000004</v>
      </c>
      <c r="I161" s="1045">
        <v>6497.9</v>
      </c>
      <c r="J161" s="1045">
        <v>6088.2</v>
      </c>
      <c r="K161" s="1045">
        <v>8779.6</v>
      </c>
      <c r="L161" s="1045">
        <v>12543.9</v>
      </c>
      <c r="M161" s="1045">
        <v>15444.4</v>
      </c>
      <c r="N161" s="1044">
        <v>16384.5</v>
      </c>
      <c r="O161" s="1042">
        <v>13080.3</v>
      </c>
    </row>
    <row r="162" spans="1:15" s="985" customFormat="1" x14ac:dyDescent="0.2">
      <c r="A162" s="1039" t="s">
        <v>160</v>
      </c>
      <c r="B162" s="1045">
        <v>193</v>
      </c>
      <c r="C162" s="1045">
        <v>132.6</v>
      </c>
      <c r="D162" s="1045">
        <v>128.9</v>
      </c>
      <c r="E162" s="1045">
        <v>127.1</v>
      </c>
      <c r="F162" s="1045">
        <v>109.1</v>
      </c>
      <c r="G162" s="1045">
        <v>74.2</v>
      </c>
      <c r="H162" s="1045">
        <v>81.599999999999994</v>
      </c>
      <c r="I162" s="1045">
        <v>132.69999999999999</v>
      </c>
      <c r="J162" s="1045">
        <v>90</v>
      </c>
      <c r="K162" s="1045">
        <v>140.80000000000001</v>
      </c>
      <c r="L162" s="1045">
        <v>143.30000000000001</v>
      </c>
      <c r="M162" s="1046">
        <v>121.8</v>
      </c>
      <c r="N162" s="1044">
        <v>102.6</v>
      </c>
      <c r="O162" s="1042">
        <v>77.099999999999994</v>
      </c>
    </row>
    <row r="163" spans="1:15" s="985" customFormat="1" ht="22.5" x14ac:dyDescent="0.2">
      <c r="A163" s="1039" t="s">
        <v>648</v>
      </c>
      <c r="B163" s="1045">
        <v>193</v>
      </c>
      <c r="C163" s="1045">
        <f>B163*C162/100</f>
        <v>255.91800000000001</v>
      </c>
      <c r="D163" s="1045">
        <f t="shared" ref="D163:M163" si="0">C163*D162/100</f>
        <v>329.87830200000002</v>
      </c>
      <c r="E163" s="1045">
        <f t="shared" si="0"/>
        <v>419.27532184199998</v>
      </c>
      <c r="F163" s="1045">
        <f t="shared" si="0"/>
        <v>457.42937612962197</v>
      </c>
      <c r="G163" s="1045">
        <f t="shared" si="0"/>
        <v>339.41259708817955</v>
      </c>
      <c r="H163" s="1045">
        <f t="shared" si="0"/>
        <v>276.96067922395451</v>
      </c>
      <c r="I163" s="1045">
        <f t="shared" si="0"/>
        <v>367.5268213301876</v>
      </c>
      <c r="J163" s="1045">
        <f t="shared" si="0"/>
        <v>330.77413919716884</v>
      </c>
      <c r="K163" s="1045">
        <f t="shared" si="0"/>
        <v>465.72998798961373</v>
      </c>
      <c r="L163" s="1045">
        <f t="shared" si="0"/>
        <v>667.39107278911661</v>
      </c>
      <c r="M163" s="1045">
        <f t="shared" si="0"/>
        <v>812.88232665714395</v>
      </c>
      <c r="N163" s="1044">
        <f>M163*N162/100</f>
        <v>834.0172671502296</v>
      </c>
      <c r="O163" s="1042">
        <v>643</v>
      </c>
    </row>
    <row r="164" spans="1:15" ht="22.5" x14ac:dyDescent="0.2">
      <c r="A164" s="256" t="s">
        <v>162</v>
      </c>
      <c r="B164" s="885"/>
      <c r="C164" s="885"/>
      <c r="D164" s="885"/>
      <c r="E164" s="885"/>
      <c r="F164" s="885"/>
      <c r="G164" s="885"/>
      <c r="H164" s="885"/>
      <c r="I164" s="885"/>
      <c r="J164" s="885"/>
      <c r="K164" s="885"/>
      <c r="L164" s="885"/>
      <c r="M164" s="882"/>
      <c r="N164" s="242"/>
      <c r="O164" s="211"/>
    </row>
    <row r="165" spans="1:15" x14ac:dyDescent="0.2">
      <c r="A165" s="256" t="s">
        <v>163</v>
      </c>
      <c r="B165" s="885">
        <v>1.3</v>
      </c>
      <c r="C165" s="885">
        <v>2</v>
      </c>
      <c r="D165" s="885">
        <v>5</v>
      </c>
      <c r="E165" s="885">
        <v>6.5</v>
      </c>
      <c r="F165" s="885">
        <v>2.2999999999999998</v>
      </c>
      <c r="G165" s="885">
        <v>1</v>
      </c>
      <c r="H165" s="885">
        <v>2.2000000000000002</v>
      </c>
      <c r="I165" s="885">
        <v>0.5</v>
      </c>
      <c r="J165" s="882">
        <v>10.3</v>
      </c>
      <c r="K165" s="882">
        <v>1.3</v>
      </c>
      <c r="L165" s="882">
        <v>2.7</v>
      </c>
      <c r="M165" s="887">
        <v>3</v>
      </c>
      <c r="N165" s="882">
        <v>7.3</v>
      </c>
      <c r="O165" s="211">
        <v>2.2000000000000002</v>
      </c>
    </row>
    <row r="166" spans="1:15" ht="22.5" x14ac:dyDescent="0.2">
      <c r="A166" s="256" t="s">
        <v>164</v>
      </c>
      <c r="B166" s="885">
        <v>135.4</v>
      </c>
      <c r="C166" s="885">
        <v>152.1</v>
      </c>
      <c r="D166" s="885">
        <v>251.9</v>
      </c>
      <c r="E166" s="885">
        <v>129.69999999999999</v>
      </c>
      <c r="F166" s="885">
        <v>35.299999999999997</v>
      </c>
      <c r="G166" s="887">
        <v>45</v>
      </c>
      <c r="H166" s="887">
        <v>214.9</v>
      </c>
      <c r="I166" s="885">
        <v>23.6</v>
      </c>
      <c r="J166" s="882">
        <v>1963.2</v>
      </c>
      <c r="K166" s="882">
        <v>12.3</v>
      </c>
      <c r="L166" s="887">
        <v>215</v>
      </c>
      <c r="M166" s="882">
        <v>111.8</v>
      </c>
      <c r="N166" s="882">
        <v>240.8</v>
      </c>
      <c r="O166" s="211">
        <v>29.9</v>
      </c>
    </row>
    <row r="167" spans="1:15" ht="33.75" x14ac:dyDescent="0.2">
      <c r="A167" s="1039" t="s">
        <v>649</v>
      </c>
      <c r="B167" s="1045">
        <v>135.4</v>
      </c>
      <c r="C167" s="1045">
        <v>205.9434</v>
      </c>
      <c r="D167" s="1045">
        <v>518.77142460000005</v>
      </c>
      <c r="E167" s="1045">
        <v>672.84653770620002</v>
      </c>
      <c r="F167" s="1045">
        <v>237.51482781028858</v>
      </c>
      <c r="G167" s="1045">
        <v>106.88167251462987</v>
      </c>
      <c r="H167" s="1045">
        <v>229.68871423393961</v>
      </c>
      <c r="I167" s="1045">
        <v>54.206536559209752</v>
      </c>
      <c r="J167" s="1045">
        <v>1064.182725730406</v>
      </c>
      <c r="K167" s="1045">
        <v>130.89447526483994</v>
      </c>
      <c r="L167" s="1045">
        <v>281.42312181940588</v>
      </c>
      <c r="M167" s="1045">
        <v>314.63105019409579</v>
      </c>
      <c r="N167" s="1045">
        <v>757.63156886738273</v>
      </c>
      <c r="O167" s="1042">
        <v>226.5</v>
      </c>
    </row>
    <row r="168" spans="1:15" ht="22.5" x14ac:dyDescent="0.2">
      <c r="A168" s="256" t="s">
        <v>165</v>
      </c>
      <c r="B168" s="885"/>
      <c r="C168" s="885"/>
      <c r="D168" s="885"/>
      <c r="E168" s="885"/>
      <c r="F168" s="885"/>
      <c r="G168" s="885"/>
      <c r="H168" s="885"/>
      <c r="I168" s="885"/>
      <c r="J168" s="882"/>
      <c r="K168" s="882"/>
      <c r="L168" s="882"/>
      <c r="M168" s="882"/>
      <c r="N168" s="212"/>
      <c r="O168" s="211"/>
    </row>
    <row r="169" spans="1:15" x14ac:dyDescent="0.2">
      <c r="A169" s="320" t="s">
        <v>166</v>
      </c>
      <c r="B169" s="320" t="s">
        <v>8</v>
      </c>
      <c r="C169" s="320" t="s">
        <v>8</v>
      </c>
      <c r="D169" s="320" t="s">
        <v>8</v>
      </c>
      <c r="E169" s="320" t="s">
        <v>8</v>
      </c>
      <c r="F169" s="320" t="s">
        <v>8</v>
      </c>
      <c r="G169" s="320">
        <v>130</v>
      </c>
      <c r="H169" s="320" t="s">
        <v>8</v>
      </c>
      <c r="I169" s="320" t="s">
        <v>8</v>
      </c>
      <c r="J169" s="882" t="s">
        <v>8</v>
      </c>
      <c r="K169" s="882" t="s">
        <v>8</v>
      </c>
      <c r="L169" s="882" t="s">
        <v>8</v>
      </c>
      <c r="M169" s="882" t="s">
        <v>8</v>
      </c>
      <c r="N169" s="882" t="s">
        <v>8</v>
      </c>
      <c r="O169" s="882" t="s">
        <v>8</v>
      </c>
    </row>
    <row r="170" spans="1:15" x14ac:dyDescent="0.2">
      <c r="A170" s="320" t="s">
        <v>167</v>
      </c>
      <c r="B170" s="320" t="s">
        <v>8</v>
      </c>
      <c r="C170" s="320" t="s">
        <v>8</v>
      </c>
      <c r="D170" s="320">
        <v>280</v>
      </c>
      <c r="E170" s="320"/>
      <c r="F170" s="320"/>
      <c r="G170" s="320">
        <v>280</v>
      </c>
      <c r="H170" s="320" t="s">
        <v>8</v>
      </c>
      <c r="I170" s="320" t="s">
        <v>8</v>
      </c>
      <c r="J170" s="882" t="s">
        <v>8</v>
      </c>
      <c r="K170" s="882" t="s">
        <v>8</v>
      </c>
      <c r="L170" s="882" t="s">
        <v>8</v>
      </c>
      <c r="M170" s="882" t="s">
        <v>8</v>
      </c>
      <c r="N170" s="882" t="s">
        <v>8</v>
      </c>
      <c r="O170" s="882" t="s">
        <v>8</v>
      </c>
    </row>
    <row r="171" spans="1:15" x14ac:dyDescent="0.2">
      <c r="A171" s="256" t="s">
        <v>249</v>
      </c>
      <c r="B171" s="320"/>
      <c r="C171" s="320"/>
      <c r="D171" s="320"/>
      <c r="E171" s="320"/>
      <c r="F171" s="320"/>
      <c r="G171" s="320"/>
      <c r="H171" s="320"/>
      <c r="I171" s="320"/>
      <c r="J171" s="882"/>
      <c r="K171" s="882"/>
      <c r="L171" s="882"/>
      <c r="M171" s="882"/>
      <c r="N171" s="882"/>
      <c r="O171" s="882"/>
    </row>
    <row r="172" spans="1:15" x14ac:dyDescent="0.2">
      <c r="A172" s="320" t="s">
        <v>250</v>
      </c>
      <c r="B172" s="320" t="s">
        <v>8</v>
      </c>
      <c r="C172" s="320" t="s">
        <v>8</v>
      </c>
      <c r="D172" s="320" t="s">
        <v>8</v>
      </c>
      <c r="E172" s="320" t="s">
        <v>8</v>
      </c>
      <c r="F172" s="320" t="s">
        <v>8</v>
      </c>
      <c r="G172" s="320" t="s">
        <v>8</v>
      </c>
      <c r="H172" s="320" t="s">
        <v>8</v>
      </c>
      <c r="I172" s="320" t="s">
        <v>8</v>
      </c>
      <c r="J172" s="882" t="s">
        <v>8</v>
      </c>
      <c r="K172" s="882" t="s">
        <v>8</v>
      </c>
      <c r="L172" s="882" t="s">
        <v>8</v>
      </c>
      <c r="M172" s="882" t="s">
        <v>8</v>
      </c>
      <c r="N172" s="882" t="s">
        <v>8</v>
      </c>
      <c r="O172" s="882" t="s">
        <v>8</v>
      </c>
    </row>
    <row r="173" spans="1:15" x14ac:dyDescent="0.2">
      <c r="A173" s="320" t="s">
        <v>251</v>
      </c>
      <c r="B173" s="320" t="s">
        <v>8</v>
      </c>
      <c r="C173" s="320" t="s">
        <v>8</v>
      </c>
      <c r="D173" s="320" t="s">
        <v>8</v>
      </c>
      <c r="E173" s="320">
        <v>25</v>
      </c>
      <c r="F173" s="320" t="s">
        <v>8</v>
      </c>
      <c r="G173" s="320" t="s">
        <v>8</v>
      </c>
      <c r="H173" s="320" t="s">
        <v>8</v>
      </c>
      <c r="I173" s="320" t="s">
        <v>8</v>
      </c>
      <c r="J173" s="882" t="s">
        <v>8</v>
      </c>
      <c r="K173" s="882" t="s">
        <v>8</v>
      </c>
      <c r="L173" s="882" t="s">
        <v>8</v>
      </c>
      <c r="M173" s="882" t="s">
        <v>8</v>
      </c>
      <c r="N173" s="882" t="s">
        <v>8</v>
      </c>
      <c r="O173" s="882" t="s">
        <v>8</v>
      </c>
    </row>
    <row r="174" spans="1:15" s="985" customFormat="1" x14ac:dyDescent="0.2">
      <c r="A174" s="1039" t="s">
        <v>168</v>
      </c>
      <c r="B174" s="1046"/>
      <c r="C174" s="1046"/>
      <c r="D174" s="1046"/>
      <c r="E174" s="1046"/>
      <c r="F174" s="1046"/>
      <c r="G174" s="1046"/>
      <c r="H174" s="1046"/>
      <c r="I174" s="1046"/>
      <c r="J174" s="1046"/>
      <c r="K174" s="1046"/>
      <c r="L174" s="1046"/>
      <c r="M174" s="1046"/>
      <c r="N174" s="1047"/>
      <c r="O174" s="1047"/>
    </row>
    <row r="175" spans="1:15" s="985" customFormat="1" x14ac:dyDescent="0.2">
      <c r="A175" s="1043" t="s">
        <v>46</v>
      </c>
      <c r="B175" s="1045">
        <v>919</v>
      </c>
      <c r="C175" s="1045">
        <v>1005</v>
      </c>
      <c r="D175" s="1045">
        <v>708.2</v>
      </c>
      <c r="E175" s="1045">
        <v>633.1</v>
      </c>
      <c r="F175" s="1045">
        <v>357.6</v>
      </c>
      <c r="G175" s="1045">
        <v>57.8</v>
      </c>
      <c r="H175" s="1045">
        <v>53.9</v>
      </c>
      <c r="I175" s="1045" t="s">
        <v>8</v>
      </c>
      <c r="J175" s="1045" t="s">
        <v>8</v>
      </c>
      <c r="K175" s="1045" t="s">
        <v>8</v>
      </c>
      <c r="L175" s="1045" t="s">
        <v>8</v>
      </c>
      <c r="M175" s="1045" t="s">
        <v>8</v>
      </c>
      <c r="N175" s="1045" t="s">
        <v>8</v>
      </c>
      <c r="O175" s="1045" t="s">
        <v>8</v>
      </c>
    </row>
    <row r="176" spans="1:15" s="985" customFormat="1" x14ac:dyDescent="0.2">
      <c r="A176" s="1043" t="s">
        <v>5</v>
      </c>
      <c r="B176" s="1045">
        <v>86.26677931099222</v>
      </c>
      <c r="C176" s="1045">
        <v>109.35799782372145</v>
      </c>
      <c r="D176" s="1045">
        <v>70.46766169154229</v>
      </c>
      <c r="E176" s="1045">
        <v>89.395650946060428</v>
      </c>
      <c r="F176" s="1045">
        <v>56.483967777602274</v>
      </c>
      <c r="G176" s="1045">
        <v>16.163310961968676</v>
      </c>
      <c r="H176" s="1045">
        <v>93.252595155709344</v>
      </c>
      <c r="I176" s="1045" t="s">
        <v>8</v>
      </c>
      <c r="J176" s="1045" t="s">
        <v>8</v>
      </c>
      <c r="K176" s="1045" t="s">
        <v>8</v>
      </c>
      <c r="L176" s="1045" t="s">
        <v>8</v>
      </c>
      <c r="M176" s="1045" t="s">
        <v>8</v>
      </c>
      <c r="N176" s="1045" t="s">
        <v>8</v>
      </c>
      <c r="O176" s="1045" t="s">
        <v>8</v>
      </c>
    </row>
    <row r="177" spans="1:15" s="985" customFormat="1" x14ac:dyDescent="0.2">
      <c r="A177" s="1043" t="s">
        <v>650</v>
      </c>
      <c r="B177" s="1043">
        <v>9.8000000000000007</v>
      </c>
      <c r="C177" s="1043">
        <v>10.8</v>
      </c>
      <c r="D177" s="1043">
        <v>7.6</v>
      </c>
      <c r="E177" s="1043">
        <v>6.8</v>
      </c>
      <c r="F177" s="1043">
        <v>3.8</v>
      </c>
      <c r="G177" s="1043">
        <v>0.6</v>
      </c>
      <c r="H177" s="1043">
        <v>0.6</v>
      </c>
      <c r="I177" s="1045" t="s">
        <v>8</v>
      </c>
      <c r="J177" s="1045" t="s">
        <v>8</v>
      </c>
      <c r="K177" s="1045" t="s">
        <v>8</v>
      </c>
      <c r="L177" s="1045" t="s">
        <v>8</v>
      </c>
      <c r="M177" s="1045" t="s">
        <v>8</v>
      </c>
      <c r="N177" s="1045" t="s">
        <v>8</v>
      </c>
      <c r="O177" s="1045" t="s">
        <v>8</v>
      </c>
    </row>
    <row r="178" spans="1:15" s="985" customFormat="1" x14ac:dyDescent="0.2">
      <c r="A178" s="1039" t="s">
        <v>169</v>
      </c>
      <c r="B178" s="1043"/>
      <c r="C178" s="1043"/>
      <c r="D178" s="1043"/>
      <c r="E178" s="1043"/>
      <c r="F178" s="1043"/>
      <c r="G178" s="1043"/>
      <c r="H178" s="1043"/>
      <c r="I178" s="1043"/>
      <c r="J178" s="1043"/>
      <c r="K178" s="1043"/>
      <c r="L178" s="1043"/>
      <c r="M178" s="1043"/>
      <c r="N178" s="1043"/>
      <c r="O178" s="1043"/>
    </row>
    <row r="179" spans="1:15" s="985" customFormat="1" x14ac:dyDescent="0.2">
      <c r="A179" s="1043" t="s">
        <v>170</v>
      </c>
      <c r="B179" s="1043">
        <v>18646.5</v>
      </c>
      <c r="C179" s="1043">
        <v>18898.3</v>
      </c>
      <c r="D179" s="1043">
        <v>13620.7</v>
      </c>
      <c r="E179" s="1043">
        <v>11211.6</v>
      </c>
      <c r="F179" s="1043">
        <v>8800</v>
      </c>
      <c r="G179" s="1043">
        <v>5298.6</v>
      </c>
      <c r="H179" s="1043">
        <v>5650.7</v>
      </c>
      <c r="I179" s="1045" t="s">
        <v>8</v>
      </c>
      <c r="J179" s="1045" t="s">
        <v>8</v>
      </c>
      <c r="K179" s="1045" t="s">
        <v>8</v>
      </c>
      <c r="L179" s="1045" t="s">
        <v>8</v>
      </c>
      <c r="M179" s="1045" t="s">
        <v>8</v>
      </c>
      <c r="N179" s="1045" t="s">
        <v>8</v>
      </c>
      <c r="O179" s="1045" t="s">
        <v>8</v>
      </c>
    </row>
    <row r="180" spans="1:15" s="985" customFormat="1" x14ac:dyDescent="0.2">
      <c r="A180" s="1043" t="s">
        <v>5</v>
      </c>
      <c r="B180" s="1043">
        <v>105</v>
      </c>
      <c r="C180" s="1043">
        <f t="shared" ref="C180:H180" si="1">C179/B179*100</f>
        <v>101.35038747217978</v>
      </c>
      <c r="D180" s="1043">
        <f t="shared" si="1"/>
        <v>72.073678584846263</v>
      </c>
      <c r="E180" s="1043">
        <f t="shared" si="1"/>
        <v>82.312950142063173</v>
      </c>
      <c r="F180" s="1043">
        <f t="shared" si="1"/>
        <v>78.490135217096579</v>
      </c>
      <c r="G180" s="1043">
        <f t="shared" si="1"/>
        <v>60.211363636363636</v>
      </c>
      <c r="H180" s="1043">
        <f t="shared" si="1"/>
        <v>106.64515154946588</v>
      </c>
      <c r="I180" s="1045" t="s">
        <v>8</v>
      </c>
      <c r="J180" s="1045" t="s">
        <v>8</v>
      </c>
      <c r="K180" s="1045" t="s">
        <v>8</v>
      </c>
      <c r="L180" s="1045" t="s">
        <v>8</v>
      </c>
      <c r="M180" s="1045" t="s">
        <v>8</v>
      </c>
      <c r="N180" s="1045" t="s">
        <v>8</v>
      </c>
      <c r="O180" s="1045" t="s">
        <v>8</v>
      </c>
    </row>
    <row r="181" spans="1:15" s="985" customFormat="1" ht="22.5" x14ac:dyDescent="0.2">
      <c r="A181" s="1039" t="s">
        <v>171</v>
      </c>
      <c r="B181" s="1043"/>
      <c r="C181" s="1043"/>
      <c r="D181" s="1043"/>
      <c r="E181" s="1043"/>
      <c r="F181" s="1043"/>
      <c r="G181" s="1043"/>
      <c r="H181" s="1043"/>
      <c r="I181" s="1043"/>
      <c r="J181" s="1043"/>
      <c r="K181" s="1043"/>
      <c r="L181" s="1043"/>
      <c r="M181" s="1043"/>
      <c r="N181" s="1043"/>
      <c r="O181" s="1043"/>
    </row>
    <row r="182" spans="1:15" s="985" customFormat="1" x14ac:dyDescent="0.2">
      <c r="A182" s="1043" t="s">
        <v>172</v>
      </c>
      <c r="B182" s="1043">
        <v>7575.5</v>
      </c>
      <c r="C182" s="1043">
        <v>9332.9</v>
      </c>
      <c r="D182" s="1043">
        <v>9078.4</v>
      </c>
      <c r="E182" s="1043">
        <v>10031.299999999999</v>
      </c>
      <c r="F182" s="1043">
        <v>8960.7999999999993</v>
      </c>
      <c r="G182" s="1043">
        <v>9692.6</v>
      </c>
      <c r="H182" s="1043">
        <v>7997</v>
      </c>
      <c r="I182" s="1045" t="s">
        <v>8</v>
      </c>
      <c r="J182" s="1045" t="s">
        <v>8</v>
      </c>
      <c r="K182" s="1045" t="s">
        <v>8</v>
      </c>
      <c r="L182" s="1045" t="s">
        <v>8</v>
      </c>
      <c r="M182" s="1045" t="s">
        <v>8</v>
      </c>
      <c r="N182" s="1045" t="s">
        <v>8</v>
      </c>
      <c r="O182" s="1045" t="s">
        <v>8</v>
      </c>
    </row>
    <row r="183" spans="1:15" s="985" customFormat="1" x14ac:dyDescent="0.2">
      <c r="A183" s="1043" t="s">
        <v>5</v>
      </c>
      <c r="B183" s="1043">
        <v>113.9</v>
      </c>
      <c r="C183" s="1043">
        <f>C182/B182*100</f>
        <v>123.19846874793743</v>
      </c>
      <c r="D183" s="1043">
        <f>D182/C182*100</f>
        <v>97.273087679070812</v>
      </c>
      <c r="E183" s="1043">
        <f>E182/D182*100</f>
        <v>110.49634296792385</v>
      </c>
      <c r="F183" s="1043">
        <f>F182/E182*100</f>
        <v>89.32840210142254</v>
      </c>
      <c r="G183" s="1043">
        <f>G182/F182*100</f>
        <v>108.16668154629052</v>
      </c>
      <c r="H183" s="1043">
        <f>H182/F182*100</f>
        <v>89.244263905008495</v>
      </c>
      <c r="I183" s="1045" t="s">
        <v>8</v>
      </c>
      <c r="J183" s="1045" t="s">
        <v>8</v>
      </c>
      <c r="K183" s="1045" t="s">
        <v>8</v>
      </c>
      <c r="L183" s="1045" t="s">
        <v>8</v>
      </c>
      <c r="M183" s="1045" t="s">
        <v>8</v>
      </c>
      <c r="N183" s="1045" t="s">
        <v>8</v>
      </c>
      <c r="O183" s="1045" t="s">
        <v>8</v>
      </c>
    </row>
    <row r="184" spans="1:15" s="985" customFormat="1" x14ac:dyDescent="0.2">
      <c r="A184" s="1043" t="s">
        <v>650</v>
      </c>
      <c r="B184" s="1043">
        <v>41.5</v>
      </c>
      <c r="C184" s="1043">
        <v>51.2</v>
      </c>
      <c r="D184" s="1043">
        <v>49.7</v>
      </c>
      <c r="E184" s="1043">
        <v>54.9</v>
      </c>
      <c r="F184" s="1043">
        <v>49.1</v>
      </c>
      <c r="G184" s="1043">
        <v>53.1</v>
      </c>
      <c r="H184" s="1043">
        <v>43.8</v>
      </c>
      <c r="I184" s="1045" t="s">
        <v>8</v>
      </c>
      <c r="J184" s="1045" t="s">
        <v>8</v>
      </c>
      <c r="K184" s="1045" t="s">
        <v>8</v>
      </c>
      <c r="L184" s="1045" t="s">
        <v>8</v>
      </c>
      <c r="M184" s="1045" t="s">
        <v>8</v>
      </c>
      <c r="N184" s="1045" t="s">
        <v>8</v>
      </c>
      <c r="O184" s="1045" t="s">
        <v>8</v>
      </c>
    </row>
    <row r="185" spans="1:15" s="985" customFormat="1" x14ac:dyDescent="0.2">
      <c r="A185" s="1039" t="s">
        <v>173</v>
      </c>
      <c r="B185" s="1043"/>
      <c r="C185" s="1043"/>
      <c r="D185" s="1043"/>
      <c r="E185" s="1043"/>
      <c r="F185" s="1043"/>
      <c r="G185" s="1043"/>
      <c r="H185" s="1043"/>
      <c r="I185" s="1043"/>
      <c r="J185" s="1043"/>
      <c r="K185" s="1043"/>
      <c r="L185" s="1043"/>
      <c r="M185" s="1043"/>
      <c r="N185" s="1043"/>
      <c r="O185" s="1043"/>
    </row>
    <row r="186" spans="1:15" s="985" customFormat="1" x14ac:dyDescent="0.2">
      <c r="A186" s="1043" t="s">
        <v>174</v>
      </c>
      <c r="B186" s="1043">
        <v>77804.600000000006</v>
      </c>
      <c r="C186" s="1043">
        <v>98548.2</v>
      </c>
      <c r="D186" s="1043">
        <v>95167.1</v>
      </c>
      <c r="E186" s="1043">
        <v>97974.3</v>
      </c>
      <c r="F186" s="1043">
        <v>92343.4</v>
      </c>
      <c r="G186" s="1043">
        <v>101263.5</v>
      </c>
      <c r="H186" s="1043">
        <v>96062.8</v>
      </c>
      <c r="I186" s="1045" t="s">
        <v>8</v>
      </c>
      <c r="J186" s="1045" t="s">
        <v>8</v>
      </c>
      <c r="K186" s="1045" t="s">
        <v>8</v>
      </c>
      <c r="L186" s="1045" t="s">
        <v>8</v>
      </c>
      <c r="M186" s="1045" t="s">
        <v>8</v>
      </c>
      <c r="N186" s="1045" t="s">
        <v>8</v>
      </c>
      <c r="O186" s="1045" t="s">
        <v>8</v>
      </c>
    </row>
    <row r="187" spans="1:15" s="985" customFormat="1" ht="22.5" x14ac:dyDescent="0.2">
      <c r="A187" s="1055" t="s">
        <v>175</v>
      </c>
      <c r="B187" s="1043">
        <v>137.6</v>
      </c>
      <c r="C187" s="1043">
        <f>C186/B186*100</f>
        <v>126.66114856962183</v>
      </c>
      <c r="D187" s="1043">
        <f>D186/C186*100</f>
        <v>96.569090049336268</v>
      </c>
      <c r="E187" s="1043">
        <f>E186/D186*100</f>
        <v>102.94975889777034</v>
      </c>
      <c r="F187" s="1043">
        <f>F186/E186*100</f>
        <v>94.252676467195982</v>
      </c>
      <c r="G187" s="1043">
        <f>G186/F186*100</f>
        <v>109.6597049707938</v>
      </c>
      <c r="H187" s="1043">
        <f>H186/F186*100</f>
        <v>104.02779191582722</v>
      </c>
      <c r="I187" s="1045" t="s">
        <v>8</v>
      </c>
      <c r="J187" s="1045" t="s">
        <v>8</v>
      </c>
      <c r="K187" s="1045" t="s">
        <v>8</v>
      </c>
      <c r="L187" s="1045" t="s">
        <v>8</v>
      </c>
      <c r="M187" s="1045" t="s">
        <v>8</v>
      </c>
      <c r="N187" s="1045" t="s">
        <v>8</v>
      </c>
      <c r="O187" s="1045" t="s">
        <v>8</v>
      </c>
    </row>
    <row r="188" spans="1:15" s="985" customFormat="1" x14ac:dyDescent="0.2">
      <c r="A188" s="1039" t="s">
        <v>651</v>
      </c>
      <c r="B188" s="1046"/>
      <c r="C188" s="1046"/>
      <c r="D188" s="1046"/>
      <c r="E188" s="1046"/>
      <c r="F188" s="1046"/>
      <c r="G188" s="1046"/>
      <c r="H188" s="1046"/>
      <c r="I188" s="1046"/>
      <c r="J188" s="1046"/>
      <c r="K188" s="1045"/>
      <c r="L188" s="1045"/>
      <c r="M188" s="1045"/>
      <c r="N188" s="1045"/>
      <c r="O188" s="1045"/>
    </row>
    <row r="189" spans="1:15" s="985" customFormat="1" x14ac:dyDescent="0.2">
      <c r="A189" s="1039" t="s">
        <v>81</v>
      </c>
      <c r="B189" s="1045" t="s">
        <v>8</v>
      </c>
      <c r="C189" s="1045" t="s">
        <v>8</v>
      </c>
      <c r="D189" s="1045" t="s">
        <v>8</v>
      </c>
      <c r="E189" s="1045" t="s">
        <v>8</v>
      </c>
      <c r="F189" s="1045" t="s">
        <v>8</v>
      </c>
      <c r="G189" s="1045" t="s">
        <v>8</v>
      </c>
      <c r="H189" s="1045" t="s">
        <v>8</v>
      </c>
      <c r="I189" s="1045" t="s">
        <v>8</v>
      </c>
      <c r="J189" s="1045" t="s">
        <v>8</v>
      </c>
      <c r="K189" s="1045" t="s">
        <v>8</v>
      </c>
      <c r="L189" s="1045" t="s">
        <v>8</v>
      </c>
      <c r="M189" s="1045" t="s">
        <v>8</v>
      </c>
      <c r="N189" s="1045" t="s">
        <v>8</v>
      </c>
      <c r="O189" s="1045" t="s">
        <v>8</v>
      </c>
    </row>
    <row r="190" spans="1:15" s="985" customFormat="1" x14ac:dyDescent="0.2">
      <c r="A190" s="1039" t="s">
        <v>652</v>
      </c>
      <c r="B190" s="1045" t="s">
        <v>8</v>
      </c>
      <c r="C190" s="1045" t="s">
        <v>8</v>
      </c>
      <c r="D190" s="1045" t="s">
        <v>8</v>
      </c>
      <c r="E190" s="1045" t="s">
        <v>8</v>
      </c>
      <c r="F190" s="1045" t="s">
        <v>8</v>
      </c>
      <c r="G190" s="1045" t="s">
        <v>8</v>
      </c>
      <c r="H190" s="1045" t="s">
        <v>8</v>
      </c>
      <c r="I190" s="1045" t="s">
        <v>8</v>
      </c>
      <c r="J190" s="1045" t="s">
        <v>8</v>
      </c>
      <c r="K190" s="1045" t="s">
        <v>8</v>
      </c>
      <c r="L190" s="1045" t="s">
        <v>8</v>
      </c>
      <c r="M190" s="1045" t="s">
        <v>8</v>
      </c>
      <c r="N190" s="1045" t="s">
        <v>8</v>
      </c>
      <c r="O190" s="1045" t="s">
        <v>8</v>
      </c>
    </row>
    <row r="191" spans="1:15" s="985" customFormat="1" x14ac:dyDescent="0.2">
      <c r="A191" s="1039" t="s">
        <v>653</v>
      </c>
      <c r="B191" s="1045" t="s">
        <v>8</v>
      </c>
      <c r="C191" s="1045" t="s">
        <v>8</v>
      </c>
      <c r="D191" s="1045" t="s">
        <v>8</v>
      </c>
      <c r="E191" s="1045" t="s">
        <v>8</v>
      </c>
      <c r="F191" s="1045" t="s">
        <v>8</v>
      </c>
      <c r="G191" s="1045" t="s">
        <v>8</v>
      </c>
      <c r="H191" s="1045" t="s">
        <v>8</v>
      </c>
      <c r="I191" s="1045" t="s">
        <v>8</v>
      </c>
      <c r="J191" s="1045" t="s">
        <v>8</v>
      </c>
      <c r="K191" s="1045" t="s">
        <v>8</v>
      </c>
      <c r="L191" s="1045" t="s">
        <v>8</v>
      </c>
      <c r="M191" s="1045" t="s">
        <v>8</v>
      </c>
      <c r="N191" s="1045" t="s">
        <v>8</v>
      </c>
      <c r="O191" s="1045" t="s">
        <v>8</v>
      </c>
    </row>
    <row r="192" spans="1:15" s="985" customFormat="1" x14ac:dyDescent="0.2">
      <c r="A192" s="1039" t="s">
        <v>654</v>
      </c>
      <c r="B192" s="1043"/>
      <c r="C192" s="1043"/>
      <c r="D192" s="1043"/>
      <c r="E192" s="1043"/>
      <c r="F192" s="1043"/>
      <c r="G192" s="1043"/>
      <c r="H192" s="1043"/>
      <c r="I192" s="1043"/>
      <c r="J192" s="1046"/>
      <c r="K192" s="1046"/>
      <c r="L192" s="1046"/>
      <c r="M192" s="1046"/>
      <c r="N192" s="1045"/>
      <c r="O192" s="1047"/>
    </row>
    <row r="193" spans="1:28" s="985" customFormat="1" x14ac:dyDescent="0.2">
      <c r="A193" s="1039" t="s">
        <v>81</v>
      </c>
      <c r="B193" s="1056" t="s">
        <v>4</v>
      </c>
      <c r="C193" s="1056" t="s">
        <v>4</v>
      </c>
      <c r="D193" s="1056" t="s">
        <v>4</v>
      </c>
      <c r="E193" s="1056" t="s">
        <v>4</v>
      </c>
      <c r="F193" s="1056" t="s">
        <v>4</v>
      </c>
      <c r="G193" s="1056" t="s">
        <v>4</v>
      </c>
      <c r="H193" s="1056" t="s">
        <v>4</v>
      </c>
      <c r="I193" s="1056" t="s">
        <v>4</v>
      </c>
      <c r="J193" s="1056" t="s">
        <v>4</v>
      </c>
      <c r="K193" s="1056" t="s">
        <v>4</v>
      </c>
      <c r="L193" s="1056" t="s">
        <v>4</v>
      </c>
      <c r="M193" s="1056" t="s">
        <v>4</v>
      </c>
      <c r="N193" s="1056" t="s">
        <v>4</v>
      </c>
      <c r="O193" s="1056" t="s">
        <v>4</v>
      </c>
    </row>
    <row r="194" spans="1:28" s="985" customFormat="1" ht="22.5" x14ac:dyDescent="0.2">
      <c r="A194" s="1039" t="s">
        <v>655</v>
      </c>
      <c r="B194" s="1056" t="s">
        <v>4</v>
      </c>
      <c r="C194" s="1056" t="s">
        <v>4</v>
      </c>
      <c r="D194" s="1056" t="s">
        <v>4</v>
      </c>
      <c r="E194" s="1056" t="s">
        <v>4</v>
      </c>
      <c r="F194" s="1056" t="s">
        <v>4</v>
      </c>
      <c r="G194" s="1056" t="s">
        <v>4</v>
      </c>
      <c r="H194" s="1056" t="s">
        <v>4</v>
      </c>
      <c r="I194" s="1056" t="s">
        <v>4</v>
      </c>
      <c r="J194" s="1056" t="s">
        <v>4</v>
      </c>
      <c r="K194" s="1056" t="s">
        <v>4</v>
      </c>
      <c r="L194" s="1056" t="s">
        <v>4</v>
      </c>
      <c r="M194" s="1056" t="s">
        <v>4</v>
      </c>
      <c r="N194" s="1056" t="s">
        <v>4</v>
      </c>
      <c r="O194" s="1056" t="s">
        <v>4</v>
      </c>
    </row>
    <row r="195" spans="1:28" s="985" customFormat="1" x14ac:dyDescent="0.2">
      <c r="A195" s="1039" t="s">
        <v>656</v>
      </c>
      <c r="B195" s="1056" t="s">
        <v>4</v>
      </c>
      <c r="C195" s="1056" t="s">
        <v>4</v>
      </c>
      <c r="D195" s="1056" t="s">
        <v>4</v>
      </c>
      <c r="E195" s="1056" t="s">
        <v>4</v>
      </c>
      <c r="F195" s="1056" t="s">
        <v>4</v>
      </c>
      <c r="G195" s="1056" t="s">
        <v>4</v>
      </c>
      <c r="H195" s="1056" t="s">
        <v>4</v>
      </c>
      <c r="I195" s="1056" t="s">
        <v>4</v>
      </c>
      <c r="J195" s="1056" t="s">
        <v>4</v>
      </c>
      <c r="K195" s="1056" t="s">
        <v>4</v>
      </c>
      <c r="L195" s="1056" t="s">
        <v>4</v>
      </c>
      <c r="M195" s="1056" t="s">
        <v>4</v>
      </c>
      <c r="N195" s="1056" t="s">
        <v>4</v>
      </c>
      <c r="O195" s="1056" t="s">
        <v>4</v>
      </c>
    </row>
    <row r="196" spans="1:28" ht="33.75" x14ac:dyDescent="0.2">
      <c r="A196" s="256" t="s">
        <v>176</v>
      </c>
      <c r="B196" s="219">
        <v>2813</v>
      </c>
      <c r="C196" s="219">
        <v>3080</v>
      </c>
      <c r="D196" s="219">
        <v>2902</v>
      </c>
      <c r="E196" s="219">
        <v>3110</v>
      </c>
      <c r="F196" s="219">
        <v>3424</v>
      </c>
      <c r="G196" s="219">
        <v>3040</v>
      </c>
      <c r="H196" s="219">
        <v>2959</v>
      </c>
      <c r="I196" s="219">
        <v>2479</v>
      </c>
      <c r="J196" s="219">
        <v>2543</v>
      </c>
      <c r="K196" s="315">
        <v>2090</v>
      </c>
      <c r="L196" s="315">
        <v>2014</v>
      </c>
      <c r="M196" s="315">
        <v>2108</v>
      </c>
      <c r="N196" s="315">
        <v>2298</v>
      </c>
      <c r="O196" s="287" t="s">
        <v>4</v>
      </c>
    </row>
    <row r="197" spans="1:28" ht="24" x14ac:dyDescent="0.2">
      <c r="A197" s="346" t="s">
        <v>657</v>
      </c>
      <c r="B197" s="721">
        <v>2693</v>
      </c>
      <c r="C197" s="721">
        <v>2484</v>
      </c>
      <c r="D197" s="721">
        <v>2175</v>
      </c>
      <c r="E197" s="721">
        <v>2384</v>
      </c>
      <c r="F197" s="721">
        <v>2803</v>
      </c>
      <c r="G197" s="721">
        <v>2748</v>
      </c>
      <c r="H197" s="721">
        <v>2731</v>
      </c>
      <c r="I197" s="721">
        <v>1820</v>
      </c>
      <c r="J197" s="721">
        <v>2002</v>
      </c>
      <c r="K197" s="721">
        <v>1850</v>
      </c>
      <c r="L197" s="721">
        <v>1796</v>
      </c>
      <c r="M197" s="721">
        <v>1860</v>
      </c>
      <c r="N197" s="723">
        <v>2102</v>
      </c>
      <c r="O197" s="287" t="s">
        <v>4</v>
      </c>
    </row>
    <row r="198" spans="1:28" ht="22.5" x14ac:dyDescent="0.2">
      <c r="A198" s="256" t="s">
        <v>178</v>
      </c>
      <c r="B198" s="320" t="s">
        <v>4</v>
      </c>
      <c r="C198" s="320" t="s">
        <v>4</v>
      </c>
      <c r="D198" s="320" t="s">
        <v>4</v>
      </c>
      <c r="E198" s="320" t="s">
        <v>4</v>
      </c>
      <c r="F198" s="320" t="s">
        <v>4</v>
      </c>
      <c r="G198" s="320" t="s">
        <v>4</v>
      </c>
      <c r="H198" s="320" t="s">
        <v>4</v>
      </c>
      <c r="I198" s="320" t="s">
        <v>4</v>
      </c>
      <c r="J198" s="320" t="s">
        <v>4</v>
      </c>
      <c r="K198" s="320" t="s">
        <v>4</v>
      </c>
      <c r="L198" s="320" t="s">
        <v>4</v>
      </c>
      <c r="M198" s="320" t="s">
        <v>4</v>
      </c>
      <c r="N198" s="287" t="s">
        <v>4</v>
      </c>
      <c r="O198" s="287" t="s">
        <v>4</v>
      </c>
    </row>
    <row r="199" spans="1:28" ht="22.5" x14ac:dyDescent="0.2">
      <c r="A199" s="256" t="s">
        <v>179</v>
      </c>
      <c r="B199" s="320" t="s">
        <v>4</v>
      </c>
      <c r="C199" s="320" t="s">
        <v>4</v>
      </c>
      <c r="D199" s="320" t="s">
        <v>4</v>
      </c>
      <c r="E199" s="320" t="s">
        <v>4</v>
      </c>
      <c r="F199" s="320" t="s">
        <v>4</v>
      </c>
      <c r="G199" s="320" t="s">
        <v>4</v>
      </c>
      <c r="H199" s="320" t="s">
        <v>4</v>
      </c>
      <c r="I199" s="320" t="s">
        <v>4</v>
      </c>
      <c r="J199" s="320" t="s">
        <v>4</v>
      </c>
      <c r="K199" s="320" t="s">
        <v>4</v>
      </c>
      <c r="L199" s="320" t="s">
        <v>4</v>
      </c>
      <c r="M199" s="320" t="s">
        <v>4</v>
      </c>
      <c r="N199" s="287" t="s">
        <v>4</v>
      </c>
      <c r="O199" s="287" t="s">
        <v>4</v>
      </c>
    </row>
    <row r="200" spans="1:28" ht="22.5" x14ac:dyDescent="0.2">
      <c r="A200" s="256" t="s">
        <v>180</v>
      </c>
      <c r="B200" s="351">
        <v>8551.4069999999992</v>
      </c>
      <c r="C200" s="216">
        <v>9906.6689999999999</v>
      </c>
      <c r="D200" s="216">
        <v>10145.918</v>
      </c>
      <c r="E200" s="216">
        <v>11221.263999999999</v>
      </c>
      <c r="F200" s="216">
        <v>12157.432000000001</v>
      </c>
      <c r="G200" s="216">
        <v>11536.374453320001</v>
      </c>
      <c r="H200" s="242">
        <v>16475.106983909998</v>
      </c>
      <c r="I200" s="242">
        <v>19514.079245799996</v>
      </c>
      <c r="J200" s="386">
        <v>20851.886448299996</v>
      </c>
      <c r="K200" s="386">
        <v>23896.137999999999</v>
      </c>
      <c r="L200" s="347">
        <v>25406.928</v>
      </c>
      <c r="M200" s="347">
        <v>42183.864999999998</v>
      </c>
      <c r="N200" s="320">
        <v>47112.800000000003</v>
      </c>
      <c r="O200" s="211" t="s">
        <v>4</v>
      </c>
    </row>
    <row r="201" spans="1:28" x14ac:dyDescent="0.2">
      <c r="A201" s="891" t="s">
        <v>181</v>
      </c>
      <c r="B201" s="889"/>
      <c r="C201" s="889"/>
      <c r="D201" s="889"/>
      <c r="E201" s="889"/>
      <c r="F201" s="889"/>
      <c r="G201" s="889"/>
      <c r="H201" s="889"/>
      <c r="I201" s="889"/>
      <c r="J201" s="889"/>
      <c r="K201" s="889"/>
      <c r="L201" s="889"/>
      <c r="M201" s="889"/>
      <c r="N201" s="889"/>
      <c r="O201" s="889"/>
    </row>
    <row r="202" spans="1:28" ht="22.5" x14ac:dyDescent="0.2">
      <c r="A202" s="256" t="s">
        <v>518</v>
      </c>
      <c r="B202" s="215" t="s">
        <v>4</v>
      </c>
      <c r="C202" s="215" t="s">
        <v>4</v>
      </c>
      <c r="D202" s="215" t="s">
        <v>4</v>
      </c>
      <c r="E202" s="215">
        <v>7972.6</v>
      </c>
      <c r="F202" s="214">
        <v>11080.2</v>
      </c>
      <c r="G202" s="214">
        <v>21906.1</v>
      </c>
      <c r="H202" s="214">
        <v>29054</v>
      </c>
      <c r="I202" s="214">
        <v>8227.4</v>
      </c>
      <c r="J202" s="214">
        <v>19030.2</v>
      </c>
      <c r="K202" s="214">
        <v>14330.2</v>
      </c>
      <c r="L202" s="214">
        <v>23556.400000000001</v>
      </c>
      <c r="M202" s="214">
        <v>24309.3</v>
      </c>
      <c r="N202" s="215">
        <v>35366.800000000003</v>
      </c>
      <c r="O202" s="221" t="s">
        <v>8</v>
      </c>
    </row>
    <row r="203" spans="1:28" ht="22.5" x14ac:dyDescent="0.2">
      <c r="A203" s="258" t="s">
        <v>312</v>
      </c>
      <c r="B203" s="215"/>
      <c r="C203" s="215"/>
      <c r="D203" s="215"/>
      <c r="E203" s="215"/>
      <c r="F203" s="343">
        <v>139</v>
      </c>
      <c r="G203" s="343">
        <v>197.7</v>
      </c>
      <c r="H203" s="343">
        <v>132.6</v>
      </c>
      <c r="I203" s="343">
        <v>28.3</v>
      </c>
      <c r="J203" s="343">
        <v>231.3</v>
      </c>
      <c r="K203" s="343">
        <v>75.3</v>
      </c>
      <c r="L203" s="343">
        <v>164.4</v>
      </c>
      <c r="M203" s="343">
        <v>103.2</v>
      </c>
      <c r="N203" s="343">
        <v>145.5</v>
      </c>
      <c r="O203" s="221" t="s">
        <v>8</v>
      </c>
    </row>
    <row r="204" spans="1:28" s="985" customFormat="1" x14ac:dyDescent="0.2">
      <c r="A204" s="1057" t="s">
        <v>658</v>
      </c>
      <c r="B204" s="1049"/>
      <c r="C204" s="1049"/>
      <c r="D204" s="1049"/>
      <c r="E204" s="1049"/>
      <c r="F204" s="1049"/>
      <c r="G204" s="1049"/>
      <c r="H204" s="1049"/>
      <c r="I204" s="1049"/>
      <c r="J204" s="1049"/>
      <c r="K204" s="1049"/>
      <c r="L204" s="1049"/>
      <c r="M204" s="1049"/>
      <c r="N204" s="1049"/>
      <c r="O204" s="1047"/>
    </row>
    <row r="205" spans="1:28" s="985" customFormat="1" x14ac:dyDescent="0.2">
      <c r="A205" s="1057" t="s">
        <v>659</v>
      </c>
      <c r="B205" s="1049" t="s">
        <v>4</v>
      </c>
      <c r="C205" s="1049" t="s">
        <v>4</v>
      </c>
      <c r="D205" s="1049" t="s">
        <v>4</v>
      </c>
      <c r="E205" s="1049" t="s">
        <v>4</v>
      </c>
      <c r="F205" s="1049">
        <v>129.4</v>
      </c>
      <c r="G205" s="1050">
        <v>187.6</v>
      </c>
      <c r="H205" s="1050">
        <v>110.6</v>
      </c>
      <c r="I205" s="1050">
        <v>26</v>
      </c>
      <c r="J205" s="1050">
        <v>217.4</v>
      </c>
      <c r="K205" s="1050">
        <v>70.5</v>
      </c>
      <c r="L205" s="1050">
        <v>154.1</v>
      </c>
      <c r="M205" s="1050">
        <v>95.4</v>
      </c>
      <c r="N205" s="1049">
        <v>137.9</v>
      </c>
      <c r="O205" s="1052" t="s">
        <v>8</v>
      </c>
    </row>
    <row r="206" spans="1:28" x14ac:dyDescent="0.2">
      <c r="A206" s="205" t="s">
        <v>660</v>
      </c>
      <c r="K206" s="205"/>
    </row>
    <row r="207" spans="1:28" x14ac:dyDescent="0.2">
      <c r="A207" s="205" t="s">
        <v>661</v>
      </c>
      <c r="K207" s="205"/>
    </row>
    <row r="208" spans="1:28" ht="12.75" x14ac:dyDescent="0.2">
      <c r="A208" s="1487" t="s">
        <v>315</v>
      </c>
      <c r="B208" s="1487"/>
      <c r="C208" s="1487"/>
      <c r="D208" s="1487"/>
      <c r="E208" s="1487"/>
      <c r="F208" s="1487"/>
      <c r="G208" s="1487"/>
      <c r="H208" s="1487"/>
      <c r="I208" s="1487"/>
      <c r="J208" s="1487"/>
      <c r="K208" s="1487"/>
      <c r="L208" s="1487"/>
      <c r="M208" s="1487"/>
      <c r="N208" s="1487"/>
      <c r="O208" s="1487"/>
      <c r="P208" s="1487"/>
      <c r="Q208" s="1487"/>
      <c r="R208" s="1487"/>
      <c r="S208" s="1487"/>
      <c r="T208" s="1487"/>
      <c r="U208" s="1487"/>
      <c r="V208" s="1487"/>
      <c r="W208" s="1487"/>
      <c r="X208" s="1487"/>
      <c r="Y208" s="1487"/>
      <c r="Z208" s="1487"/>
      <c r="AA208" s="1487"/>
      <c r="AB208" s="1487"/>
    </row>
    <row r="209" spans="1:28" ht="27" customHeight="1" x14ac:dyDescent="0.2">
      <c r="A209" s="1488" t="s">
        <v>316</v>
      </c>
      <c r="B209" s="1489"/>
      <c r="C209" s="1489"/>
      <c r="D209" s="1489"/>
      <c r="E209" s="1489"/>
      <c r="F209" s="1489"/>
      <c r="G209" s="1489"/>
      <c r="H209" s="1489"/>
      <c r="I209" s="1489"/>
      <c r="J209" s="1489"/>
      <c r="K209" s="1489"/>
      <c r="L209" s="1489"/>
      <c r="M209" s="1489"/>
      <c r="N209" s="434"/>
      <c r="O209" s="434"/>
      <c r="P209" s="434"/>
      <c r="Q209" s="434"/>
      <c r="R209" s="434"/>
      <c r="S209" s="434"/>
      <c r="T209" s="434"/>
      <c r="U209" s="434"/>
      <c r="V209" s="434"/>
      <c r="W209" s="434"/>
      <c r="X209" s="434"/>
      <c r="Y209" s="434"/>
      <c r="Z209" s="434"/>
      <c r="AA209" s="434"/>
      <c r="AB209" s="434"/>
    </row>
    <row r="210" spans="1:28" x14ac:dyDescent="0.2">
      <c r="A210" s="1490" t="s">
        <v>260</v>
      </c>
      <c r="B210" s="1490"/>
      <c r="C210" s="1490"/>
      <c r="D210" s="1490"/>
      <c r="E210" s="1490"/>
      <c r="F210" s="1490"/>
      <c r="G210" s="1490"/>
      <c r="H210" s="1490"/>
      <c r="I210" s="1490"/>
      <c r="J210" s="1490"/>
      <c r="K210" s="1490"/>
      <c r="L210" s="1490"/>
      <c r="M210" s="1490"/>
      <c r="N210" s="1490"/>
      <c r="O210" s="1490"/>
      <c r="P210" s="1490"/>
      <c r="Q210" s="1490"/>
      <c r="R210" s="1490"/>
      <c r="S210" s="1490"/>
      <c r="T210" s="1490"/>
      <c r="U210" s="1490"/>
      <c r="V210" s="1490"/>
      <c r="W210" s="1490"/>
      <c r="X210" s="1490"/>
      <c r="Y210" s="1490"/>
      <c r="Z210" s="1490"/>
      <c r="AA210" s="1490"/>
      <c r="AB210" s="1490"/>
    </row>
    <row r="211" spans="1:28" ht="12.75" x14ac:dyDescent="0.2">
      <c r="A211" s="398" t="s">
        <v>522</v>
      </c>
      <c r="K211" s="205"/>
      <c r="Z211" s="321"/>
      <c r="AA211" s="321"/>
      <c r="AB211" s="321"/>
    </row>
    <row r="212" spans="1:28" ht="12.75" x14ac:dyDescent="0.2">
      <c r="A212" s="398" t="s">
        <v>532</v>
      </c>
      <c r="B212" s="402"/>
      <c r="C212" s="402"/>
      <c r="D212" s="402"/>
      <c r="E212" s="402"/>
      <c r="F212" s="402"/>
      <c r="G212" s="402"/>
      <c r="H212" s="402"/>
      <c r="I212" s="402"/>
      <c r="J212" s="402"/>
      <c r="K212" s="402"/>
      <c r="L212" s="402"/>
      <c r="M212" s="402"/>
      <c r="N212" s="402"/>
      <c r="O212" s="402"/>
      <c r="P212" s="402"/>
      <c r="Q212" s="402"/>
      <c r="R212" s="402"/>
      <c r="S212" s="402"/>
      <c r="T212" s="402"/>
    </row>
    <row r="213" spans="1:28" x14ac:dyDescent="0.2">
      <c r="A213" s="442" t="s">
        <v>319</v>
      </c>
      <c r="B213" s="442"/>
      <c r="C213" s="442"/>
      <c r="D213" s="442"/>
      <c r="E213" s="442"/>
      <c r="F213" s="442"/>
      <c r="G213" s="442"/>
      <c r="H213" s="442"/>
      <c r="I213" s="442"/>
      <c r="J213" s="442"/>
      <c r="K213" s="442"/>
      <c r="L213" s="442"/>
      <c r="M213" s="442"/>
      <c r="N213" s="442"/>
      <c r="O213" s="442"/>
      <c r="P213" s="442"/>
      <c r="Q213" s="442"/>
      <c r="R213" s="442"/>
      <c r="S213" s="442"/>
      <c r="T213" s="442"/>
      <c r="U213" s="442"/>
      <c r="V213" s="442"/>
      <c r="W213" s="442"/>
      <c r="X213" s="442"/>
      <c r="Y213" s="442"/>
      <c r="Z213" s="442"/>
      <c r="AA213" s="442"/>
      <c r="AB213" s="442"/>
    </row>
    <row r="214" spans="1:28" x14ac:dyDescent="0.2">
      <c r="A214" s="1527" t="s">
        <v>320</v>
      </c>
      <c r="B214" s="1527"/>
      <c r="C214" s="1527"/>
      <c r="D214" s="1527"/>
      <c r="E214" s="1527"/>
      <c r="F214" s="1527"/>
      <c r="G214" s="1527"/>
      <c r="H214" s="1527"/>
      <c r="I214" s="1527"/>
      <c r="J214" s="1527"/>
      <c r="K214" s="1527"/>
      <c r="L214" s="1527"/>
      <c r="M214" s="1527"/>
      <c r="N214" s="1527"/>
      <c r="O214" s="1527"/>
      <c r="P214" s="1527"/>
      <c r="Q214" s="1527"/>
      <c r="R214" s="1527"/>
      <c r="S214" s="1527"/>
      <c r="T214" s="1527"/>
      <c r="U214" s="1527"/>
      <c r="V214" s="1527"/>
      <c r="W214" s="1527"/>
      <c r="X214" s="1527"/>
      <c r="Y214" s="1527"/>
      <c r="Z214" s="1527"/>
      <c r="AA214" s="1527"/>
      <c r="AB214" s="1527"/>
    </row>
    <row r="215" spans="1:28" ht="12.75" x14ac:dyDescent="0.2">
      <c r="A215" s="260"/>
      <c r="K215" s="205"/>
    </row>
    <row r="216" spans="1:28" x14ac:dyDescent="0.2">
      <c r="A216" s="321"/>
      <c r="K216" s="205"/>
    </row>
    <row r="217" spans="1:28" ht="12.75" x14ac:dyDescent="0.2">
      <c r="A217" s="260"/>
      <c r="K217" s="205"/>
    </row>
    <row r="218" spans="1:28" ht="12.75" x14ac:dyDescent="0.2">
      <c r="A218" s="260"/>
      <c r="K218" s="205"/>
    </row>
    <row r="219" spans="1:28" x14ac:dyDescent="0.2">
      <c r="A219" s="321"/>
      <c r="K219" s="205"/>
    </row>
    <row r="220" spans="1:28" x14ac:dyDescent="0.2">
      <c r="A220" s="321"/>
      <c r="K220" s="205"/>
    </row>
    <row r="221" spans="1:28" x14ac:dyDescent="0.2">
      <c r="A221" s="896"/>
      <c r="K221" s="205"/>
    </row>
    <row r="222" spans="1:28" ht="12.75" x14ac:dyDescent="0.2">
      <c r="A222" s="897"/>
      <c r="K222" s="205"/>
    </row>
    <row r="223" spans="1:28" x14ac:dyDescent="0.2">
      <c r="A223" s="394"/>
      <c r="K223" s="205"/>
    </row>
    <row r="224" spans="1:28" x14ac:dyDescent="0.2">
      <c r="A224" s="394"/>
      <c r="K224" s="205"/>
    </row>
  </sheetData>
  <mergeCells count="5">
    <mergeCell ref="A1:H1"/>
    <mergeCell ref="A208:AB208"/>
    <mergeCell ref="A209:M209"/>
    <mergeCell ref="A210:AB210"/>
    <mergeCell ref="A214:AB21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5828B-965A-421C-9DB4-9EA274A98250}">
  <dimension ref="A1:AG227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AA28" sqref="AA28"/>
    </sheetView>
  </sheetViews>
  <sheetFormatPr defaultRowHeight="11.25" x14ac:dyDescent="0.2"/>
  <cols>
    <col min="1" max="1" width="45.85546875" style="321" customWidth="1"/>
    <col min="2" max="4" width="8.85546875" style="205" customWidth="1"/>
    <col min="5" max="5" width="8.7109375" style="205" customWidth="1"/>
    <col min="6" max="6" width="8" style="205" customWidth="1"/>
    <col min="7" max="7" width="7.5703125" style="205" customWidth="1"/>
    <col min="8" max="9" width="9.42578125" style="205" customWidth="1"/>
    <col min="10" max="10" width="9.28515625" style="205" customWidth="1"/>
    <col min="11" max="11" width="7.7109375" style="205" customWidth="1"/>
    <col min="12" max="12" width="9.42578125" style="205" customWidth="1"/>
    <col min="13" max="13" width="11.85546875" style="205" customWidth="1"/>
    <col min="14" max="14" width="9.140625" style="205"/>
    <col min="15" max="15" width="13.5703125" style="205" customWidth="1"/>
    <col min="16" max="256" width="9.140625" style="205"/>
    <col min="257" max="257" width="45.85546875" style="205" customWidth="1"/>
    <col min="258" max="260" width="8.85546875" style="205" customWidth="1"/>
    <col min="261" max="261" width="8.7109375" style="205" customWidth="1"/>
    <col min="262" max="262" width="8" style="205" customWidth="1"/>
    <col min="263" max="263" width="7.5703125" style="205" customWidth="1"/>
    <col min="264" max="265" width="9.42578125" style="205" customWidth="1"/>
    <col min="266" max="266" width="9.28515625" style="205" customWidth="1"/>
    <col min="267" max="267" width="7.7109375" style="205" customWidth="1"/>
    <col min="268" max="268" width="9.42578125" style="205" customWidth="1"/>
    <col min="269" max="269" width="11.85546875" style="205" customWidth="1"/>
    <col min="270" max="512" width="9.140625" style="205"/>
    <col min="513" max="513" width="45.85546875" style="205" customWidth="1"/>
    <col min="514" max="516" width="8.85546875" style="205" customWidth="1"/>
    <col min="517" max="517" width="8.7109375" style="205" customWidth="1"/>
    <col min="518" max="518" width="8" style="205" customWidth="1"/>
    <col min="519" max="519" width="7.5703125" style="205" customWidth="1"/>
    <col min="520" max="521" width="9.42578125" style="205" customWidth="1"/>
    <col min="522" max="522" width="9.28515625" style="205" customWidth="1"/>
    <col min="523" max="523" width="7.7109375" style="205" customWidth="1"/>
    <col min="524" max="524" width="9.42578125" style="205" customWidth="1"/>
    <col min="525" max="525" width="11.85546875" style="205" customWidth="1"/>
    <col min="526" max="768" width="9.140625" style="205"/>
    <col min="769" max="769" width="45.85546875" style="205" customWidth="1"/>
    <col min="770" max="772" width="8.85546875" style="205" customWidth="1"/>
    <col min="773" max="773" width="8.7109375" style="205" customWidth="1"/>
    <col min="774" max="774" width="8" style="205" customWidth="1"/>
    <col min="775" max="775" width="7.5703125" style="205" customWidth="1"/>
    <col min="776" max="777" width="9.42578125" style="205" customWidth="1"/>
    <col min="778" max="778" width="9.28515625" style="205" customWidth="1"/>
    <col min="779" max="779" width="7.7109375" style="205" customWidth="1"/>
    <col min="780" max="780" width="9.42578125" style="205" customWidth="1"/>
    <col min="781" max="781" width="11.85546875" style="205" customWidth="1"/>
    <col min="782" max="1024" width="9.140625" style="205"/>
    <col min="1025" max="1025" width="45.85546875" style="205" customWidth="1"/>
    <col min="1026" max="1028" width="8.85546875" style="205" customWidth="1"/>
    <col min="1029" max="1029" width="8.7109375" style="205" customWidth="1"/>
    <col min="1030" max="1030" width="8" style="205" customWidth="1"/>
    <col min="1031" max="1031" width="7.5703125" style="205" customWidth="1"/>
    <col min="1032" max="1033" width="9.42578125" style="205" customWidth="1"/>
    <col min="1034" max="1034" width="9.28515625" style="205" customWidth="1"/>
    <col min="1035" max="1035" width="7.7109375" style="205" customWidth="1"/>
    <col min="1036" max="1036" width="9.42578125" style="205" customWidth="1"/>
    <col min="1037" max="1037" width="11.85546875" style="205" customWidth="1"/>
    <col min="1038" max="1280" width="9.140625" style="205"/>
    <col min="1281" max="1281" width="45.85546875" style="205" customWidth="1"/>
    <col min="1282" max="1284" width="8.85546875" style="205" customWidth="1"/>
    <col min="1285" max="1285" width="8.7109375" style="205" customWidth="1"/>
    <col min="1286" max="1286" width="8" style="205" customWidth="1"/>
    <col min="1287" max="1287" width="7.5703125" style="205" customWidth="1"/>
    <col min="1288" max="1289" width="9.42578125" style="205" customWidth="1"/>
    <col min="1290" max="1290" width="9.28515625" style="205" customWidth="1"/>
    <col min="1291" max="1291" width="7.7109375" style="205" customWidth="1"/>
    <col min="1292" max="1292" width="9.42578125" style="205" customWidth="1"/>
    <col min="1293" max="1293" width="11.85546875" style="205" customWidth="1"/>
    <col min="1294" max="1536" width="9.140625" style="205"/>
    <col min="1537" max="1537" width="45.85546875" style="205" customWidth="1"/>
    <col min="1538" max="1540" width="8.85546875" style="205" customWidth="1"/>
    <col min="1541" max="1541" width="8.7109375" style="205" customWidth="1"/>
    <col min="1542" max="1542" width="8" style="205" customWidth="1"/>
    <col min="1543" max="1543" width="7.5703125" style="205" customWidth="1"/>
    <col min="1544" max="1545" width="9.42578125" style="205" customWidth="1"/>
    <col min="1546" max="1546" width="9.28515625" style="205" customWidth="1"/>
    <col min="1547" max="1547" width="7.7109375" style="205" customWidth="1"/>
    <col min="1548" max="1548" width="9.42578125" style="205" customWidth="1"/>
    <col min="1549" max="1549" width="11.85546875" style="205" customWidth="1"/>
    <col min="1550" max="1792" width="9.140625" style="205"/>
    <col min="1793" max="1793" width="45.85546875" style="205" customWidth="1"/>
    <col min="1794" max="1796" width="8.85546875" style="205" customWidth="1"/>
    <col min="1797" max="1797" width="8.7109375" style="205" customWidth="1"/>
    <col min="1798" max="1798" width="8" style="205" customWidth="1"/>
    <col min="1799" max="1799" width="7.5703125" style="205" customWidth="1"/>
    <col min="1800" max="1801" width="9.42578125" style="205" customWidth="1"/>
    <col min="1802" max="1802" width="9.28515625" style="205" customWidth="1"/>
    <col min="1803" max="1803" width="7.7109375" style="205" customWidth="1"/>
    <col min="1804" max="1804" width="9.42578125" style="205" customWidth="1"/>
    <col min="1805" max="1805" width="11.85546875" style="205" customWidth="1"/>
    <col min="1806" max="2048" width="9.140625" style="205"/>
    <col min="2049" max="2049" width="45.85546875" style="205" customWidth="1"/>
    <col min="2050" max="2052" width="8.85546875" style="205" customWidth="1"/>
    <col min="2053" max="2053" width="8.7109375" style="205" customWidth="1"/>
    <col min="2054" max="2054" width="8" style="205" customWidth="1"/>
    <col min="2055" max="2055" width="7.5703125" style="205" customWidth="1"/>
    <col min="2056" max="2057" width="9.42578125" style="205" customWidth="1"/>
    <col min="2058" max="2058" width="9.28515625" style="205" customWidth="1"/>
    <col min="2059" max="2059" width="7.7109375" style="205" customWidth="1"/>
    <col min="2060" max="2060" width="9.42578125" style="205" customWidth="1"/>
    <col min="2061" max="2061" width="11.85546875" style="205" customWidth="1"/>
    <col min="2062" max="2304" width="9.140625" style="205"/>
    <col min="2305" max="2305" width="45.85546875" style="205" customWidth="1"/>
    <col min="2306" max="2308" width="8.85546875" style="205" customWidth="1"/>
    <col min="2309" max="2309" width="8.7109375" style="205" customWidth="1"/>
    <col min="2310" max="2310" width="8" style="205" customWidth="1"/>
    <col min="2311" max="2311" width="7.5703125" style="205" customWidth="1"/>
    <col min="2312" max="2313" width="9.42578125" style="205" customWidth="1"/>
    <col min="2314" max="2314" width="9.28515625" style="205" customWidth="1"/>
    <col min="2315" max="2315" width="7.7109375" style="205" customWidth="1"/>
    <col min="2316" max="2316" width="9.42578125" style="205" customWidth="1"/>
    <col min="2317" max="2317" width="11.85546875" style="205" customWidth="1"/>
    <col min="2318" max="2560" width="9.140625" style="205"/>
    <col min="2561" max="2561" width="45.85546875" style="205" customWidth="1"/>
    <col min="2562" max="2564" width="8.85546875" style="205" customWidth="1"/>
    <col min="2565" max="2565" width="8.7109375" style="205" customWidth="1"/>
    <col min="2566" max="2566" width="8" style="205" customWidth="1"/>
    <col min="2567" max="2567" width="7.5703125" style="205" customWidth="1"/>
    <col min="2568" max="2569" width="9.42578125" style="205" customWidth="1"/>
    <col min="2570" max="2570" width="9.28515625" style="205" customWidth="1"/>
    <col min="2571" max="2571" width="7.7109375" style="205" customWidth="1"/>
    <col min="2572" max="2572" width="9.42578125" style="205" customWidth="1"/>
    <col min="2573" max="2573" width="11.85546875" style="205" customWidth="1"/>
    <col min="2574" max="2816" width="9.140625" style="205"/>
    <col min="2817" max="2817" width="45.85546875" style="205" customWidth="1"/>
    <col min="2818" max="2820" width="8.85546875" style="205" customWidth="1"/>
    <col min="2821" max="2821" width="8.7109375" style="205" customWidth="1"/>
    <col min="2822" max="2822" width="8" style="205" customWidth="1"/>
    <col min="2823" max="2823" width="7.5703125" style="205" customWidth="1"/>
    <col min="2824" max="2825" width="9.42578125" style="205" customWidth="1"/>
    <col min="2826" max="2826" width="9.28515625" style="205" customWidth="1"/>
    <col min="2827" max="2827" width="7.7109375" style="205" customWidth="1"/>
    <col min="2828" max="2828" width="9.42578125" style="205" customWidth="1"/>
    <col min="2829" max="2829" width="11.85546875" style="205" customWidth="1"/>
    <col min="2830" max="3072" width="9.140625" style="205"/>
    <col min="3073" max="3073" width="45.85546875" style="205" customWidth="1"/>
    <col min="3074" max="3076" width="8.85546875" style="205" customWidth="1"/>
    <col min="3077" max="3077" width="8.7109375" style="205" customWidth="1"/>
    <col min="3078" max="3078" width="8" style="205" customWidth="1"/>
    <col min="3079" max="3079" width="7.5703125" style="205" customWidth="1"/>
    <col min="3080" max="3081" width="9.42578125" style="205" customWidth="1"/>
    <col min="3082" max="3082" width="9.28515625" style="205" customWidth="1"/>
    <col min="3083" max="3083" width="7.7109375" style="205" customWidth="1"/>
    <col min="3084" max="3084" width="9.42578125" style="205" customWidth="1"/>
    <col min="3085" max="3085" width="11.85546875" style="205" customWidth="1"/>
    <col min="3086" max="3328" width="9.140625" style="205"/>
    <col min="3329" max="3329" width="45.85546875" style="205" customWidth="1"/>
    <col min="3330" max="3332" width="8.85546875" style="205" customWidth="1"/>
    <col min="3333" max="3333" width="8.7109375" style="205" customWidth="1"/>
    <col min="3334" max="3334" width="8" style="205" customWidth="1"/>
    <col min="3335" max="3335" width="7.5703125" style="205" customWidth="1"/>
    <col min="3336" max="3337" width="9.42578125" style="205" customWidth="1"/>
    <col min="3338" max="3338" width="9.28515625" style="205" customWidth="1"/>
    <col min="3339" max="3339" width="7.7109375" style="205" customWidth="1"/>
    <col min="3340" max="3340" width="9.42578125" style="205" customWidth="1"/>
    <col min="3341" max="3341" width="11.85546875" style="205" customWidth="1"/>
    <col min="3342" max="3584" width="9.140625" style="205"/>
    <col min="3585" max="3585" width="45.85546875" style="205" customWidth="1"/>
    <col min="3586" max="3588" width="8.85546875" style="205" customWidth="1"/>
    <col min="3589" max="3589" width="8.7109375" style="205" customWidth="1"/>
    <col min="3590" max="3590" width="8" style="205" customWidth="1"/>
    <col min="3591" max="3591" width="7.5703125" style="205" customWidth="1"/>
    <col min="3592" max="3593" width="9.42578125" style="205" customWidth="1"/>
    <col min="3594" max="3594" width="9.28515625" style="205" customWidth="1"/>
    <col min="3595" max="3595" width="7.7109375" style="205" customWidth="1"/>
    <col min="3596" max="3596" width="9.42578125" style="205" customWidth="1"/>
    <col min="3597" max="3597" width="11.85546875" style="205" customWidth="1"/>
    <col min="3598" max="3840" width="9.140625" style="205"/>
    <col min="3841" max="3841" width="45.85546875" style="205" customWidth="1"/>
    <col min="3842" max="3844" width="8.85546875" style="205" customWidth="1"/>
    <col min="3845" max="3845" width="8.7109375" style="205" customWidth="1"/>
    <col min="3846" max="3846" width="8" style="205" customWidth="1"/>
    <col min="3847" max="3847" width="7.5703125" style="205" customWidth="1"/>
    <col min="3848" max="3849" width="9.42578125" style="205" customWidth="1"/>
    <col min="3850" max="3850" width="9.28515625" style="205" customWidth="1"/>
    <col min="3851" max="3851" width="7.7109375" style="205" customWidth="1"/>
    <col min="3852" max="3852" width="9.42578125" style="205" customWidth="1"/>
    <col min="3853" max="3853" width="11.85546875" style="205" customWidth="1"/>
    <col min="3854" max="4096" width="9.140625" style="205"/>
    <col min="4097" max="4097" width="45.85546875" style="205" customWidth="1"/>
    <col min="4098" max="4100" width="8.85546875" style="205" customWidth="1"/>
    <col min="4101" max="4101" width="8.7109375" style="205" customWidth="1"/>
    <col min="4102" max="4102" width="8" style="205" customWidth="1"/>
    <col min="4103" max="4103" width="7.5703125" style="205" customWidth="1"/>
    <col min="4104" max="4105" width="9.42578125" style="205" customWidth="1"/>
    <col min="4106" max="4106" width="9.28515625" style="205" customWidth="1"/>
    <col min="4107" max="4107" width="7.7109375" style="205" customWidth="1"/>
    <col min="4108" max="4108" width="9.42578125" style="205" customWidth="1"/>
    <col min="4109" max="4109" width="11.85546875" style="205" customWidth="1"/>
    <col min="4110" max="4352" width="9.140625" style="205"/>
    <col min="4353" max="4353" width="45.85546875" style="205" customWidth="1"/>
    <col min="4354" max="4356" width="8.85546875" style="205" customWidth="1"/>
    <col min="4357" max="4357" width="8.7109375" style="205" customWidth="1"/>
    <col min="4358" max="4358" width="8" style="205" customWidth="1"/>
    <col min="4359" max="4359" width="7.5703125" style="205" customWidth="1"/>
    <col min="4360" max="4361" width="9.42578125" style="205" customWidth="1"/>
    <col min="4362" max="4362" width="9.28515625" style="205" customWidth="1"/>
    <col min="4363" max="4363" width="7.7109375" style="205" customWidth="1"/>
    <col min="4364" max="4364" width="9.42578125" style="205" customWidth="1"/>
    <col min="4365" max="4365" width="11.85546875" style="205" customWidth="1"/>
    <col min="4366" max="4608" width="9.140625" style="205"/>
    <col min="4609" max="4609" width="45.85546875" style="205" customWidth="1"/>
    <col min="4610" max="4612" width="8.85546875" style="205" customWidth="1"/>
    <col min="4613" max="4613" width="8.7109375" style="205" customWidth="1"/>
    <col min="4614" max="4614" width="8" style="205" customWidth="1"/>
    <col min="4615" max="4615" width="7.5703125" style="205" customWidth="1"/>
    <col min="4616" max="4617" width="9.42578125" style="205" customWidth="1"/>
    <col min="4618" max="4618" width="9.28515625" style="205" customWidth="1"/>
    <col min="4619" max="4619" width="7.7109375" style="205" customWidth="1"/>
    <col min="4620" max="4620" width="9.42578125" style="205" customWidth="1"/>
    <col min="4621" max="4621" width="11.85546875" style="205" customWidth="1"/>
    <col min="4622" max="4864" width="9.140625" style="205"/>
    <col min="4865" max="4865" width="45.85546875" style="205" customWidth="1"/>
    <col min="4866" max="4868" width="8.85546875" style="205" customWidth="1"/>
    <col min="4869" max="4869" width="8.7109375" style="205" customWidth="1"/>
    <col min="4870" max="4870" width="8" style="205" customWidth="1"/>
    <col min="4871" max="4871" width="7.5703125" style="205" customWidth="1"/>
    <col min="4872" max="4873" width="9.42578125" style="205" customWidth="1"/>
    <col min="4874" max="4874" width="9.28515625" style="205" customWidth="1"/>
    <col min="4875" max="4875" width="7.7109375" style="205" customWidth="1"/>
    <col min="4876" max="4876" width="9.42578125" style="205" customWidth="1"/>
    <col min="4877" max="4877" width="11.85546875" style="205" customWidth="1"/>
    <col min="4878" max="5120" width="9.140625" style="205"/>
    <col min="5121" max="5121" width="45.85546875" style="205" customWidth="1"/>
    <col min="5122" max="5124" width="8.85546875" style="205" customWidth="1"/>
    <col min="5125" max="5125" width="8.7109375" style="205" customWidth="1"/>
    <col min="5126" max="5126" width="8" style="205" customWidth="1"/>
    <col min="5127" max="5127" width="7.5703125" style="205" customWidth="1"/>
    <col min="5128" max="5129" width="9.42578125" style="205" customWidth="1"/>
    <col min="5130" max="5130" width="9.28515625" style="205" customWidth="1"/>
    <col min="5131" max="5131" width="7.7109375" style="205" customWidth="1"/>
    <col min="5132" max="5132" width="9.42578125" style="205" customWidth="1"/>
    <col min="5133" max="5133" width="11.85546875" style="205" customWidth="1"/>
    <col min="5134" max="5376" width="9.140625" style="205"/>
    <col min="5377" max="5377" width="45.85546875" style="205" customWidth="1"/>
    <col min="5378" max="5380" width="8.85546875" style="205" customWidth="1"/>
    <col min="5381" max="5381" width="8.7109375" style="205" customWidth="1"/>
    <col min="5382" max="5382" width="8" style="205" customWidth="1"/>
    <col min="5383" max="5383" width="7.5703125" style="205" customWidth="1"/>
    <col min="5384" max="5385" width="9.42578125" style="205" customWidth="1"/>
    <col min="5386" max="5386" width="9.28515625" style="205" customWidth="1"/>
    <col min="5387" max="5387" width="7.7109375" style="205" customWidth="1"/>
    <col min="5388" max="5388" width="9.42578125" style="205" customWidth="1"/>
    <col min="5389" max="5389" width="11.85546875" style="205" customWidth="1"/>
    <col min="5390" max="5632" width="9.140625" style="205"/>
    <col min="5633" max="5633" width="45.85546875" style="205" customWidth="1"/>
    <col min="5634" max="5636" width="8.85546875" style="205" customWidth="1"/>
    <col min="5637" max="5637" width="8.7109375" style="205" customWidth="1"/>
    <col min="5638" max="5638" width="8" style="205" customWidth="1"/>
    <col min="5639" max="5639" width="7.5703125" style="205" customWidth="1"/>
    <col min="5640" max="5641" width="9.42578125" style="205" customWidth="1"/>
    <col min="5642" max="5642" width="9.28515625" style="205" customWidth="1"/>
    <col min="5643" max="5643" width="7.7109375" style="205" customWidth="1"/>
    <col min="5644" max="5644" width="9.42578125" style="205" customWidth="1"/>
    <col min="5645" max="5645" width="11.85546875" style="205" customWidth="1"/>
    <col min="5646" max="5888" width="9.140625" style="205"/>
    <col min="5889" max="5889" width="45.85546875" style="205" customWidth="1"/>
    <col min="5890" max="5892" width="8.85546875" style="205" customWidth="1"/>
    <col min="5893" max="5893" width="8.7109375" style="205" customWidth="1"/>
    <col min="5894" max="5894" width="8" style="205" customWidth="1"/>
    <col min="5895" max="5895" width="7.5703125" style="205" customWidth="1"/>
    <col min="5896" max="5897" width="9.42578125" style="205" customWidth="1"/>
    <col min="5898" max="5898" width="9.28515625" style="205" customWidth="1"/>
    <col min="5899" max="5899" width="7.7109375" style="205" customWidth="1"/>
    <col min="5900" max="5900" width="9.42578125" style="205" customWidth="1"/>
    <col min="5901" max="5901" width="11.85546875" style="205" customWidth="1"/>
    <col min="5902" max="6144" width="9.140625" style="205"/>
    <col min="6145" max="6145" width="45.85546875" style="205" customWidth="1"/>
    <col min="6146" max="6148" width="8.85546875" style="205" customWidth="1"/>
    <col min="6149" max="6149" width="8.7109375" style="205" customWidth="1"/>
    <col min="6150" max="6150" width="8" style="205" customWidth="1"/>
    <col min="6151" max="6151" width="7.5703125" style="205" customWidth="1"/>
    <col min="6152" max="6153" width="9.42578125" style="205" customWidth="1"/>
    <col min="6154" max="6154" width="9.28515625" style="205" customWidth="1"/>
    <col min="6155" max="6155" width="7.7109375" style="205" customWidth="1"/>
    <col min="6156" max="6156" width="9.42578125" style="205" customWidth="1"/>
    <col min="6157" max="6157" width="11.85546875" style="205" customWidth="1"/>
    <col min="6158" max="6400" width="9.140625" style="205"/>
    <col min="6401" max="6401" width="45.85546875" style="205" customWidth="1"/>
    <col min="6402" max="6404" width="8.85546875" style="205" customWidth="1"/>
    <col min="6405" max="6405" width="8.7109375" style="205" customWidth="1"/>
    <col min="6406" max="6406" width="8" style="205" customWidth="1"/>
    <col min="6407" max="6407" width="7.5703125" style="205" customWidth="1"/>
    <col min="6408" max="6409" width="9.42578125" style="205" customWidth="1"/>
    <col min="6410" max="6410" width="9.28515625" style="205" customWidth="1"/>
    <col min="6411" max="6411" width="7.7109375" style="205" customWidth="1"/>
    <col min="6412" max="6412" width="9.42578125" style="205" customWidth="1"/>
    <col min="6413" max="6413" width="11.85546875" style="205" customWidth="1"/>
    <col min="6414" max="6656" width="9.140625" style="205"/>
    <col min="6657" max="6657" width="45.85546875" style="205" customWidth="1"/>
    <col min="6658" max="6660" width="8.85546875" style="205" customWidth="1"/>
    <col min="6661" max="6661" width="8.7109375" style="205" customWidth="1"/>
    <col min="6662" max="6662" width="8" style="205" customWidth="1"/>
    <col min="6663" max="6663" width="7.5703125" style="205" customWidth="1"/>
    <col min="6664" max="6665" width="9.42578125" style="205" customWidth="1"/>
    <col min="6666" max="6666" width="9.28515625" style="205" customWidth="1"/>
    <col min="6667" max="6667" width="7.7109375" style="205" customWidth="1"/>
    <col min="6668" max="6668" width="9.42578125" style="205" customWidth="1"/>
    <col min="6669" max="6669" width="11.85546875" style="205" customWidth="1"/>
    <col min="6670" max="6912" width="9.140625" style="205"/>
    <col min="6913" max="6913" width="45.85546875" style="205" customWidth="1"/>
    <col min="6914" max="6916" width="8.85546875" style="205" customWidth="1"/>
    <col min="6917" max="6917" width="8.7109375" style="205" customWidth="1"/>
    <col min="6918" max="6918" width="8" style="205" customWidth="1"/>
    <col min="6919" max="6919" width="7.5703125" style="205" customWidth="1"/>
    <col min="6920" max="6921" width="9.42578125" style="205" customWidth="1"/>
    <col min="6922" max="6922" width="9.28515625" style="205" customWidth="1"/>
    <col min="6923" max="6923" width="7.7109375" style="205" customWidth="1"/>
    <col min="6924" max="6924" width="9.42578125" style="205" customWidth="1"/>
    <col min="6925" max="6925" width="11.85546875" style="205" customWidth="1"/>
    <col min="6926" max="7168" width="9.140625" style="205"/>
    <col min="7169" max="7169" width="45.85546875" style="205" customWidth="1"/>
    <col min="7170" max="7172" width="8.85546875" style="205" customWidth="1"/>
    <col min="7173" max="7173" width="8.7109375" style="205" customWidth="1"/>
    <col min="7174" max="7174" width="8" style="205" customWidth="1"/>
    <col min="7175" max="7175" width="7.5703125" style="205" customWidth="1"/>
    <col min="7176" max="7177" width="9.42578125" style="205" customWidth="1"/>
    <col min="7178" max="7178" width="9.28515625" style="205" customWidth="1"/>
    <col min="7179" max="7179" width="7.7109375" style="205" customWidth="1"/>
    <col min="7180" max="7180" width="9.42578125" style="205" customWidth="1"/>
    <col min="7181" max="7181" width="11.85546875" style="205" customWidth="1"/>
    <col min="7182" max="7424" width="9.140625" style="205"/>
    <col min="7425" max="7425" width="45.85546875" style="205" customWidth="1"/>
    <col min="7426" max="7428" width="8.85546875" style="205" customWidth="1"/>
    <col min="7429" max="7429" width="8.7109375" style="205" customWidth="1"/>
    <col min="7430" max="7430" width="8" style="205" customWidth="1"/>
    <col min="7431" max="7431" width="7.5703125" style="205" customWidth="1"/>
    <col min="7432" max="7433" width="9.42578125" style="205" customWidth="1"/>
    <col min="7434" max="7434" width="9.28515625" style="205" customWidth="1"/>
    <col min="7435" max="7435" width="7.7109375" style="205" customWidth="1"/>
    <col min="7436" max="7436" width="9.42578125" style="205" customWidth="1"/>
    <col min="7437" max="7437" width="11.85546875" style="205" customWidth="1"/>
    <col min="7438" max="7680" width="9.140625" style="205"/>
    <col min="7681" max="7681" width="45.85546875" style="205" customWidth="1"/>
    <col min="7682" max="7684" width="8.85546875" style="205" customWidth="1"/>
    <col min="7685" max="7685" width="8.7109375" style="205" customWidth="1"/>
    <col min="7686" max="7686" width="8" style="205" customWidth="1"/>
    <col min="7687" max="7687" width="7.5703125" style="205" customWidth="1"/>
    <col min="7688" max="7689" width="9.42578125" style="205" customWidth="1"/>
    <col min="7690" max="7690" width="9.28515625" style="205" customWidth="1"/>
    <col min="7691" max="7691" width="7.7109375" style="205" customWidth="1"/>
    <col min="7692" max="7692" width="9.42578125" style="205" customWidth="1"/>
    <col min="7693" max="7693" width="11.85546875" style="205" customWidth="1"/>
    <col min="7694" max="7936" width="9.140625" style="205"/>
    <col min="7937" max="7937" width="45.85546875" style="205" customWidth="1"/>
    <col min="7938" max="7940" width="8.85546875" style="205" customWidth="1"/>
    <col min="7941" max="7941" width="8.7109375" style="205" customWidth="1"/>
    <col min="7942" max="7942" width="8" style="205" customWidth="1"/>
    <col min="7943" max="7943" width="7.5703125" style="205" customWidth="1"/>
    <col min="7944" max="7945" width="9.42578125" style="205" customWidth="1"/>
    <col min="7946" max="7946" width="9.28515625" style="205" customWidth="1"/>
    <col min="7947" max="7947" width="7.7109375" style="205" customWidth="1"/>
    <col min="7948" max="7948" width="9.42578125" style="205" customWidth="1"/>
    <col min="7949" max="7949" width="11.85546875" style="205" customWidth="1"/>
    <col min="7950" max="8192" width="9.140625" style="205"/>
    <col min="8193" max="8193" width="45.85546875" style="205" customWidth="1"/>
    <col min="8194" max="8196" width="8.85546875" style="205" customWidth="1"/>
    <col min="8197" max="8197" width="8.7109375" style="205" customWidth="1"/>
    <col min="8198" max="8198" width="8" style="205" customWidth="1"/>
    <col min="8199" max="8199" width="7.5703125" style="205" customWidth="1"/>
    <col min="8200" max="8201" width="9.42578125" style="205" customWidth="1"/>
    <col min="8202" max="8202" width="9.28515625" style="205" customWidth="1"/>
    <col min="8203" max="8203" width="7.7109375" style="205" customWidth="1"/>
    <col min="8204" max="8204" width="9.42578125" style="205" customWidth="1"/>
    <col min="8205" max="8205" width="11.85546875" style="205" customWidth="1"/>
    <col min="8206" max="8448" width="9.140625" style="205"/>
    <col min="8449" max="8449" width="45.85546875" style="205" customWidth="1"/>
    <col min="8450" max="8452" width="8.85546875" style="205" customWidth="1"/>
    <col min="8453" max="8453" width="8.7109375" style="205" customWidth="1"/>
    <col min="8454" max="8454" width="8" style="205" customWidth="1"/>
    <col min="8455" max="8455" width="7.5703125" style="205" customWidth="1"/>
    <col min="8456" max="8457" width="9.42578125" style="205" customWidth="1"/>
    <col min="8458" max="8458" width="9.28515625" style="205" customWidth="1"/>
    <col min="8459" max="8459" width="7.7109375" style="205" customWidth="1"/>
    <col min="8460" max="8460" width="9.42578125" style="205" customWidth="1"/>
    <col min="8461" max="8461" width="11.85546875" style="205" customWidth="1"/>
    <col min="8462" max="8704" width="9.140625" style="205"/>
    <col min="8705" max="8705" width="45.85546875" style="205" customWidth="1"/>
    <col min="8706" max="8708" width="8.85546875" style="205" customWidth="1"/>
    <col min="8709" max="8709" width="8.7109375" style="205" customWidth="1"/>
    <col min="8710" max="8710" width="8" style="205" customWidth="1"/>
    <col min="8711" max="8711" width="7.5703125" style="205" customWidth="1"/>
    <col min="8712" max="8713" width="9.42578125" style="205" customWidth="1"/>
    <col min="8714" max="8714" width="9.28515625" style="205" customWidth="1"/>
    <col min="8715" max="8715" width="7.7109375" style="205" customWidth="1"/>
    <col min="8716" max="8716" width="9.42578125" style="205" customWidth="1"/>
    <col min="8717" max="8717" width="11.85546875" style="205" customWidth="1"/>
    <col min="8718" max="8960" width="9.140625" style="205"/>
    <col min="8961" max="8961" width="45.85546875" style="205" customWidth="1"/>
    <col min="8962" max="8964" width="8.85546875" style="205" customWidth="1"/>
    <col min="8965" max="8965" width="8.7109375" style="205" customWidth="1"/>
    <col min="8966" max="8966" width="8" style="205" customWidth="1"/>
    <col min="8967" max="8967" width="7.5703125" style="205" customWidth="1"/>
    <col min="8968" max="8969" width="9.42578125" style="205" customWidth="1"/>
    <col min="8970" max="8970" width="9.28515625" style="205" customWidth="1"/>
    <col min="8971" max="8971" width="7.7109375" style="205" customWidth="1"/>
    <col min="8972" max="8972" width="9.42578125" style="205" customWidth="1"/>
    <col min="8973" max="8973" width="11.85546875" style="205" customWidth="1"/>
    <col min="8974" max="9216" width="9.140625" style="205"/>
    <col min="9217" max="9217" width="45.85546875" style="205" customWidth="1"/>
    <col min="9218" max="9220" width="8.85546875" style="205" customWidth="1"/>
    <col min="9221" max="9221" width="8.7109375" style="205" customWidth="1"/>
    <col min="9222" max="9222" width="8" style="205" customWidth="1"/>
    <col min="9223" max="9223" width="7.5703125" style="205" customWidth="1"/>
    <col min="9224" max="9225" width="9.42578125" style="205" customWidth="1"/>
    <col min="9226" max="9226" width="9.28515625" style="205" customWidth="1"/>
    <col min="9227" max="9227" width="7.7109375" style="205" customWidth="1"/>
    <col min="9228" max="9228" width="9.42578125" style="205" customWidth="1"/>
    <col min="9229" max="9229" width="11.85546875" style="205" customWidth="1"/>
    <col min="9230" max="9472" width="9.140625" style="205"/>
    <col min="9473" max="9473" width="45.85546875" style="205" customWidth="1"/>
    <col min="9474" max="9476" width="8.85546875" style="205" customWidth="1"/>
    <col min="9477" max="9477" width="8.7109375" style="205" customWidth="1"/>
    <col min="9478" max="9478" width="8" style="205" customWidth="1"/>
    <col min="9479" max="9479" width="7.5703125" style="205" customWidth="1"/>
    <col min="9480" max="9481" width="9.42578125" style="205" customWidth="1"/>
    <col min="9482" max="9482" width="9.28515625" style="205" customWidth="1"/>
    <col min="9483" max="9483" width="7.7109375" style="205" customWidth="1"/>
    <col min="9484" max="9484" width="9.42578125" style="205" customWidth="1"/>
    <col min="9485" max="9485" width="11.85546875" style="205" customWidth="1"/>
    <col min="9486" max="9728" width="9.140625" style="205"/>
    <col min="9729" max="9729" width="45.85546875" style="205" customWidth="1"/>
    <col min="9730" max="9732" width="8.85546875" style="205" customWidth="1"/>
    <col min="9733" max="9733" width="8.7109375" style="205" customWidth="1"/>
    <col min="9734" max="9734" width="8" style="205" customWidth="1"/>
    <col min="9735" max="9735" width="7.5703125" style="205" customWidth="1"/>
    <col min="9736" max="9737" width="9.42578125" style="205" customWidth="1"/>
    <col min="9738" max="9738" width="9.28515625" style="205" customWidth="1"/>
    <col min="9739" max="9739" width="7.7109375" style="205" customWidth="1"/>
    <col min="9740" max="9740" width="9.42578125" style="205" customWidth="1"/>
    <col min="9741" max="9741" width="11.85546875" style="205" customWidth="1"/>
    <col min="9742" max="9984" width="9.140625" style="205"/>
    <col min="9985" max="9985" width="45.85546875" style="205" customWidth="1"/>
    <col min="9986" max="9988" width="8.85546875" style="205" customWidth="1"/>
    <col min="9989" max="9989" width="8.7109375" style="205" customWidth="1"/>
    <col min="9990" max="9990" width="8" style="205" customWidth="1"/>
    <col min="9991" max="9991" width="7.5703125" style="205" customWidth="1"/>
    <col min="9992" max="9993" width="9.42578125" style="205" customWidth="1"/>
    <col min="9994" max="9994" width="9.28515625" style="205" customWidth="1"/>
    <col min="9995" max="9995" width="7.7109375" style="205" customWidth="1"/>
    <col min="9996" max="9996" width="9.42578125" style="205" customWidth="1"/>
    <col min="9997" max="9997" width="11.85546875" style="205" customWidth="1"/>
    <col min="9998" max="10240" width="9.140625" style="205"/>
    <col min="10241" max="10241" width="45.85546875" style="205" customWidth="1"/>
    <col min="10242" max="10244" width="8.85546875" style="205" customWidth="1"/>
    <col min="10245" max="10245" width="8.7109375" style="205" customWidth="1"/>
    <col min="10246" max="10246" width="8" style="205" customWidth="1"/>
    <col min="10247" max="10247" width="7.5703125" style="205" customWidth="1"/>
    <col min="10248" max="10249" width="9.42578125" style="205" customWidth="1"/>
    <col min="10250" max="10250" width="9.28515625" style="205" customWidth="1"/>
    <col min="10251" max="10251" width="7.7109375" style="205" customWidth="1"/>
    <col min="10252" max="10252" width="9.42578125" style="205" customWidth="1"/>
    <col min="10253" max="10253" width="11.85546875" style="205" customWidth="1"/>
    <col min="10254" max="10496" width="9.140625" style="205"/>
    <col min="10497" max="10497" width="45.85546875" style="205" customWidth="1"/>
    <col min="10498" max="10500" width="8.85546875" style="205" customWidth="1"/>
    <col min="10501" max="10501" width="8.7109375" style="205" customWidth="1"/>
    <col min="10502" max="10502" width="8" style="205" customWidth="1"/>
    <col min="10503" max="10503" width="7.5703125" style="205" customWidth="1"/>
    <col min="10504" max="10505" width="9.42578125" style="205" customWidth="1"/>
    <col min="10506" max="10506" width="9.28515625" style="205" customWidth="1"/>
    <col min="10507" max="10507" width="7.7109375" style="205" customWidth="1"/>
    <col min="10508" max="10508" width="9.42578125" style="205" customWidth="1"/>
    <col min="10509" max="10509" width="11.85546875" style="205" customWidth="1"/>
    <col min="10510" max="10752" width="9.140625" style="205"/>
    <col min="10753" max="10753" width="45.85546875" style="205" customWidth="1"/>
    <col min="10754" max="10756" width="8.85546875" style="205" customWidth="1"/>
    <col min="10757" max="10757" width="8.7109375" style="205" customWidth="1"/>
    <col min="10758" max="10758" width="8" style="205" customWidth="1"/>
    <col min="10759" max="10759" width="7.5703125" style="205" customWidth="1"/>
    <col min="10760" max="10761" width="9.42578125" style="205" customWidth="1"/>
    <col min="10762" max="10762" width="9.28515625" style="205" customWidth="1"/>
    <col min="10763" max="10763" width="7.7109375" style="205" customWidth="1"/>
    <col min="10764" max="10764" width="9.42578125" style="205" customWidth="1"/>
    <col min="10765" max="10765" width="11.85546875" style="205" customWidth="1"/>
    <col min="10766" max="11008" width="9.140625" style="205"/>
    <col min="11009" max="11009" width="45.85546875" style="205" customWidth="1"/>
    <col min="11010" max="11012" width="8.85546875" style="205" customWidth="1"/>
    <col min="11013" max="11013" width="8.7109375" style="205" customWidth="1"/>
    <col min="11014" max="11014" width="8" style="205" customWidth="1"/>
    <col min="11015" max="11015" width="7.5703125" style="205" customWidth="1"/>
    <col min="11016" max="11017" width="9.42578125" style="205" customWidth="1"/>
    <col min="11018" max="11018" width="9.28515625" style="205" customWidth="1"/>
    <col min="11019" max="11019" width="7.7109375" style="205" customWidth="1"/>
    <col min="11020" max="11020" width="9.42578125" style="205" customWidth="1"/>
    <col min="11021" max="11021" width="11.85546875" style="205" customWidth="1"/>
    <col min="11022" max="11264" width="9.140625" style="205"/>
    <col min="11265" max="11265" width="45.85546875" style="205" customWidth="1"/>
    <col min="11266" max="11268" width="8.85546875" style="205" customWidth="1"/>
    <col min="11269" max="11269" width="8.7109375" style="205" customWidth="1"/>
    <col min="11270" max="11270" width="8" style="205" customWidth="1"/>
    <col min="11271" max="11271" width="7.5703125" style="205" customWidth="1"/>
    <col min="11272" max="11273" width="9.42578125" style="205" customWidth="1"/>
    <col min="11274" max="11274" width="9.28515625" style="205" customWidth="1"/>
    <col min="11275" max="11275" width="7.7109375" style="205" customWidth="1"/>
    <col min="11276" max="11276" width="9.42578125" style="205" customWidth="1"/>
    <col min="11277" max="11277" width="11.85546875" style="205" customWidth="1"/>
    <col min="11278" max="11520" width="9.140625" style="205"/>
    <col min="11521" max="11521" width="45.85546875" style="205" customWidth="1"/>
    <col min="11522" max="11524" width="8.85546875" style="205" customWidth="1"/>
    <col min="11525" max="11525" width="8.7109375" style="205" customWidth="1"/>
    <col min="11526" max="11526" width="8" style="205" customWidth="1"/>
    <col min="11527" max="11527" width="7.5703125" style="205" customWidth="1"/>
    <col min="11528" max="11529" width="9.42578125" style="205" customWidth="1"/>
    <col min="11530" max="11530" width="9.28515625" style="205" customWidth="1"/>
    <col min="11531" max="11531" width="7.7109375" style="205" customWidth="1"/>
    <col min="11532" max="11532" width="9.42578125" style="205" customWidth="1"/>
    <col min="11533" max="11533" width="11.85546875" style="205" customWidth="1"/>
    <col min="11534" max="11776" width="9.140625" style="205"/>
    <col min="11777" max="11777" width="45.85546875" style="205" customWidth="1"/>
    <col min="11778" max="11780" width="8.85546875" style="205" customWidth="1"/>
    <col min="11781" max="11781" width="8.7109375" style="205" customWidth="1"/>
    <col min="11782" max="11782" width="8" style="205" customWidth="1"/>
    <col min="11783" max="11783" width="7.5703125" style="205" customWidth="1"/>
    <col min="11784" max="11785" width="9.42578125" style="205" customWidth="1"/>
    <col min="11786" max="11786" width="9.28515625" style="205" customWidth="1"/>
    <col min="11787" max="11787" width="7.7109375" style="205" customWidth="1"/>
    <col min="11788" max="11788" width="9.42578125" style="205" customWidth="1"/>
    <col min="11789" max="11789" width="11.85546875" style="205" customWidth="1"/>
    <col min="11790" max="12032" width="9.140625" style="205"/>
    <col min="12033" max="12033" width="45.85546875" style="205" customWidth="1"/>
    <col min="12034" max="12036" width="8.85546875" style="205" customWidth="1"/>
    <col min="12037" max="12037" width="8.7109375" style="205" customWidth="1"/>
    <col min="12038" max="12038" width="8" style="205" customWidth="1"/>
    <col min="12039" max="12039" width="7.5703125" style="205" customWidth="1"/>
    <col min="12040" max="12041" width="9.42578125" style="205" customWidth="1"/>
    <col min="12042" max="12042" width="9.28515625" style="205" customWidth="1"/>
    <col min="12043" max="12043" width="7.7109375" style="205" customWidth="1"/>
    <col min="12044" max="12044" width="9.42578125" style="205" customWidth="1"/>
    <col min="12045" max="12045" width="11.85546875" style="205" customWidth="1"/>
    <col min="12046" max="12288" width="9.140625" style="205"/>
    <col min="12289" max="12289" width="45.85546875" style="205" customWidth="1"/>
    <col min="12290" max="12292" width="8.85546875" style="205" customWidth="1"/>
    <col min="12293" max="12293" width="8.7109375" style="205" customWidth="1"/>
    <col min="12294" max="12294" width="8" style="205" customWidth="1"/>
    <col min="12295" max="12295" width="7.5703125" style="205" customWidth="1"/>
    <col min="12296" max="12297" width="9.42578125" style="205" customWidth="1"/>
    <col min="12298" max="12298" width="9.28515625" style="205" customWidth="1"/>
    <col min="12299" max="12299" width="7.7109375" style="205" customWidth="1"/>
    <col min="12300" max="12300" width="9.42578125" style="205" customWidth="1"/>
    <col min="12301" max="12301" width="11.85546875" style="205" customWidth="1"/>
    <col min="12302" max="12544" width="9.140625" style="205"/>
    <col min="12545" max="12545" width="45.85546875" style="205" customWidth="1"/>
    <col min="12546" max="12548" width="8.85546875" style="205" customWidth="1"/>
    <col min="12549" max="12549" width="8.7109375" style="205" customWidth="1"/>
    <col min="12550" max="12550" width="8" style="205" customWidth="1"/>
    <col min="12551" max="12551" width="7.5703125" style="205" customWidth="1"/>
    <col min="12552" max="12553" width="9.42578125" style="205" customWidth="1"/>
    <col min="12554" max="12554" width="9.28515625" style="205" customWidth="1"/>
    <col min="12555" max="12555" width="7.7109375" style="205" customWidth="1"/>
    <col min="12556" max="12556" width="9.42578125" style="205" customWidth="1"/>
    <col min="12557" max="12557" width="11.85546875" style="205" customWidth="1"/>
    <col min="12558" max="12800" width="9.140625" style="205"/>
    <col min="12801" max="12801" width="45.85546875" style="205" customWidth="1"/>
    <col min="12802" max="12804" width="8.85546875" style="205" customWidth="1"/>
    <col min="12805" max="12805" width="8.7109375" style="205" customWidth="1"/>
    <col min="12806" max="12806" width="8" style="205" customWidth="1"/>
    <col min="12807" max="12807" width="7.5703125" style="205" customWidth="1"/>
    <col min="12808" max="12809" width="9.42578125" style="205" customWidth="1"/>
    <col min="12810" max="12810" width="9.28515625" style="205" customWidth="1"/>
    <col min="12811" max="12811" width="7.7109375" style="205" customWidth="1"/>
    <col min="12812" max="12812" width="9.42578125" style="205" customWidth="1"/>
    <col min="12813" max="12813" width="11.85546875" style="205" customWidth="1"/>
    <col min="12814" max="13056" width="9.140625" style="205"/>
    <col min="13057" max="13057" width="45.85546875" style="205" customWidth="1"/>
    <col min="13058" max="13060" width="8.85546875" style="205" customWidth="1"/>
    <col min="13061" max="13061" width="8.7109375" style="205" customWidth="1"/>
    <col min="13062" max="13062" width="8" style="205" customWidth="1"/>
    <col min="13063" max="13063" width="7.5703125" style="205" customWidth="1"/>
    <col min="13064" max="13065" width="9.42578125" style="205" customWidth="1"/>
    <col min="13066" max="13066" width="9.28515625" style="205" customWidth="1"/>
    <col min="13067" max="13067" width="7.7109375" style="205" customWidth="1"/>
    <col min="13068" max="13068" width="9.42578125" style="205" customWidth="1"/>
    <col min="13069" max="13069" width="11.85546875" style="205" customWidth="1"/>
    <col min="13070" max="13312" width="9.140625" style="205"/>
    <col min="13313" max="13313" width="45.85546875" style="205" customWidth="1"/>
    <col min="13314" max="13316" width="8.85546875" style="205" customWidth="1"/>
    <col min="13317" max="13317" width="8.7109375" style="205" customWidth="1"/>
    <col min="13318" max="13318" width="8" style="205" customWidth="1"/>
    <col min="13319" max="13319" width="7.5703125" style="205" customWidth="1"/>
    <col min="13320" max="13321" width="9.42578125" style="205" customWidth="1"/>
    <col min="13322" max="13322" width="9.28515625" style="205" customWidth="1"/>
    <col min="13323" max="13323" width="7.7109375" style="205" customWidth="1"/>
    <col min="13324" max="13324" width="9.42578125" style="205" customWidth="1"/>
    <col min="13325" max="13325" width="11.85546875" style="205" customWidth="1"/>
    <col min="13326" max="13568" width="9.140625" style="205"/>
    <col min="13569" max="13569" width="45.85546875" style="205" customWidth="1"/>
    <col min="13570" max="13572" width="8.85546875" style="205" customWidth="1"/>
    <col min="13573" max="13573" width="8.7109375" style="205" customWidth="1"/>
    <col min="13574" max="13574" width="8" style="205" customWidth="1"/>
    <col min="13575" max="13575" width="7.5703125" style="205" customWidth="1"/>
    <col min="13576" max="13577" width="9.42578125" style="205" customWidth="1"/>
    <col min="13578" max="13578" width="9.28515625" style="205" customWidth="1"/>
    <col min="13579" max="13579" width="7.7109375" style="205" customWidth="1"/>
    <col min="13580" max="13580" width="9.42578125" style="205" customWidth="1"/>
    <col min="13581" max="13581" width="11.85546875" style="205" customWidth="1"/>
    <col min="13582" max="13824" width="9.140625" style="205"/>
    <col min="13825" max="13825" width="45.85546875" style="205" customWidth="1"/>
    <col min="13826" max="13828" width="8.85546875" style="205" customWidth="1"/>
    <col min="13829" max="13829" width="8.7109375" style="205" customWidth="1"/>
    <col min="13830" max="13830" width="8" style="205" customWidth="1"/>
    <col min="13831" max="13831" width="7.5703125" style="205" customWidth="1"/>
    <col min="13832" max="13833" width="9.42578125" style="205" customWidth="1"/>
    <col min="13834" max="13834" width="9.28515625" style="205" customWidth="1"/>
    <col min="13835" max="13835" width="7.7109375" style="205" customWidth="1"/>
    <col min="13836" max="13836" width="9.42578125" style="205" customWidth="1"/>
    <col min="13837" max="13837" width="11.85546875" style="205" customWidth="1"/>
    <col min="13838" max="14080" width="9.140625" style="205"/>
    <col min="14081" max="14081" width="45.85546875" style="205" customWidth="1"/>
    <col min="14082" max="14084" width="8.85546875" style="205" customWidth="1"/>
    <col min="14085" max="14085" width="8.7109375" style="205" customWidth="1"/>
    <col min="14086" max="14086" width="8" style="205" customWidth="1"/>
    <col min="14087" max="14087" width="7.5703125" style="205" customWidth="1"/>
    <col min="14088" max="14089" width="9.42578125" style="205" customWidth="1"/>
    <col min="14090" max="14090" width="9.28515625" style="205" customWidth="1"/>
    <col min="14091" max="14091" width="7.7109375" style="205" customWidth="1"/>
    <col min="14092" max="14092" width="9.42578125" style="205" customWidth="1"/>
    <col min="14093" max="14093" width="11.85546875" style="205" customWidth="1"/>
    <col min="14094" max="14336" width="9.140625" style="205"/>
    <col min="14337" max="14337" width="45.85546875" style="205" customWidth="1"/>
    <col min="14338" max="14340" width="8.85546875" style="205" customWidth="1"/>
    <col min="14341" max="14341" width="8.7109375" style="205" customWidth="1"/>
    <col min="14342" max="14342" width="8" style="205" customWidth="1"/>
    <col min="14343" max="14343" width="7.5703125" style="205" customWidth="1"/>
    <col min="14344" max="14345" width="9.42578125" style="205" customWidth="1"/>
    <col min="14346" max="14346" width="9.28515625" style="205" customWidth="1"/>
    <col min="14347" max="14347" width="7.7109375" style="205" customWidth="1"/>
    <col min="14348" max="14348" width="9.42578125" style="205" customWidth="1"/>
    <col min="14349" max="14349" width="11.85546875" style="205" customWidth="1"/>
    <col min="14350" max="14592" width="9.140625" style="205"/>
    <col min="14593" max="14593" width="45.85546875" style="205" customWidth="1"/>
    <col min="14594" max="14596" width="8.85546875" style="205" customWidth="1"/>
    <col min="14597" max="14597" width="8.7109375" style="205" customWidth="1"/>
    <col min="14598" max="14598" width="8" style="205" customWidth="1"/>
    <col min="14599" max="14599" width="7.5703125" style="205" customWidth="1"/>
    <col min="14600" max="14601" width="9.42578125" style="205" customWidth="1"/>
    <col min="14602" max="14602" width="9.28515625" style="205" customWidth="1"/>
    <col min="14603" max="14603" width="7.7109375" style="205" customWidth="1"/>
    <col min="14604" max="14604" width="9.42578125" style="205" customWidth="1"/>
    <col min="14605" max="14605" width="11.85546875" style="205" customWidth="1"/>
    <col min="14606" max="14848" width="9.140625" style="205"/>
    <col min="14849" max="14849" width="45.85546875" style="205" customWidth="1"/>
    <col min="14850" max="14852" width="8.85546875" style="205" customWidth="1"/>
    <col min="14853" max="14853" width="8.7109375" style="205" customWidth="1"/>
    <col min="14854" max="14854" width="8" style="205" customWidth="1"/>
    <col min="14855" max="14855" width="7.5703125" style="205" customWidth="1"/>
    <col min="14856" max="14857" width="9.42578125" style="205" customWidth="1"/>
    <col min="14858" max="14858" width="9.28515625" style="205" customWidth="1"/>
    <col min="14859" max="14859" width="7.7109375" style="205" customWidth="1"/>
    <col min="14860" max="14860" width="9.42578125" style="205" customWidth="1"/>
    <col min="14861" max="14861" width="11.85546875" style="205" customWidth="1"/>
    <col min="14862" max="15104" width="9.140625" style="205"/>
    <col min="15105" max="15105" width="45.85546875" style="205" customWidth="1"/>
    <col min="15106" max="15108" width="8.85546875" style="205" customWidth="1"/>
    <col min="15109" max="15109" width="8.7109375" style="205" customWidth="1"/>
    <col min="15110" max="15110" width="8" style="205" customWidth="1"/>
    <col min="15111" max="15111" width="7.5703125" style="205" customWidth="1"/>
    <col min="15112" max="15113" width="9.42578125" style="205" customWidth="1"/>
    <col min="15114" max="15114" width="9.28515625" style="205" customWidth="1"/>
    <col min="15115" max="15115" width="7.7109375" style="205" customWidth="1"/>
    <col min="15116" max="15116" width="9.42578125" style="205" customWidth="1"/>
    <col min="15117" max="15117" width="11.85546875" style="205" customWidth="1"/>
    <col min="15118" max="15360" width="9.140625" style="205"/>
    <col min="15361" max="15361" width="45.85546875" style="205" customWidth="1"/>
    <col min="15362" max="15364" width="8.85546875" style="205" customWidth="1"/>
    <col min="15365" max="15365" width="8.7109375" style="205" customWidth="1"/>
    <col min="15366" max="15366" width="8" style="205" customWidth="1"/>
    <col min="15367" max="15367" width="7.5703125" style="205" customWidth="1"/>
    <col min="15368" max="15369" width="9.42578125" style="205" customWidth="1"/>
    <col min="15370" max="15370" width="9.28515625" style="205" customWidth="1"/>
    <col min="15371" max="15371" width="7.7109375" style="205" customWidth="1"/>
    <col min="15372" max="15372" width="9.42578125" style="205" customWidth="1"/>
    <col min="15373" max="15373" width="11.85546875" style="205" customWidth="1"/>
    <col min="15374" max="15616" width="9.140625" style="205"/>
    <col min="15617" max="15617" width="45.85546875" style="205" customWidth="1"/>
    <col min="15618" max="15620" width="8.85546875" style="205" customWidth="1"/>
    <col min="15621" max="15621" width="8.7109375" style="205" customWidth="1"/>
    <col min="15622" max="15622" width="8" style="205" customWidth="1"/>
    <col min="15623" max="15623" width="7.5703125" style="205" customWidth="1"/>
    <col min="15624" max="15625" width="9.42578125" style="205" customWidth="1"/>
    <col min="15626" max="15626" width="9.28515625" style="205" customWidth="1"/>
    <col min="15627" max="15627" width="7.7109375" style="205" customWidth="1"/>
    <col min="15628" max="15628" width="9.42578125" style="205" customWidth="1"/>
    <col min="15629" max="15629" width="11.85546875" style="205" customWidth="1"/>
    <col min="15630" max="15872" width="9.140625" style="205"/>
    <col min="15873" max="15873" width="45.85546875" style="205" customWidth="1"/>
    <col min="15874" max="15876" width="8.85546875" style="205" customWidth="1"/>
    <col min="15877" max="15877" width="8.7109375" style="205" customWidth="1"/>
    <col min="15878" max="15878" width="8" style="205" customWidth="1"/>
    <col min="15879" max="15879" width="7.5703125" style="205" customWidth="1"/>
    <col min="15880" max="15881" width="9.42578125" style="205" customWidth="1"/>
    <col min="15882" max="15882" width="9.28515625" style="205" customWidth="1"/>
    <col min="15883" max="15883" width="7.7109375" style="205" customWidth="1"/>
    <col min="15884" max="15884" width="9.42578125" style="205" customWidth="1"/>
    <col min="15885" max="15885" width="11.85546875" style="205" customWidth="1"/>
    <col min="15886" max="16128" width="9.140625" style="205"/>
    <col min="16129" max="16129" width="45.85546875" style="205" customWidth="1"/>
    <col min="16130" max="16132" width="8.85546875" style="205" customWidth="1"/>
    <col min="16133" max="16133" width="8.7109375" style="205" customWidth="1"/>
    <col min="16134" max="16134" width="8" style="205" customWidth="1"/>
    <col min="16135" max="16135" width="7.5703125" style="205" customWidth="1"/>
    <col min="16136" max="16137" width="9.42578125" style="205" customWidth="1"/>
    <col min="16138" max="16138" width="9.28515625" style="205" customWidth="1"/>
    <col min="16139" max="16139" width="7.7109375" style="205" customWidth="1"/>
    <col min="16140" max="16140" width="9.42578125" style="205" customWidth="1"/>
    <col min="16141" max="16141" width="11.85546875" style="205" customWidth="1"/>
    <col min="16142" max="16384" width="9.140625" style="205"/>
  </cols>
  <sheetData>
    <row r="1" spans="1:15" ht="15" customHeight="1" x14ac:dyDescent="0.2">
      <c r="A1" s="275" t="s">
        <v>662</v>
      </c>
      <c r="B1" s="898"/>
      <c r="C1" s="898"/>
      <c r="D1" s="898"/>
      <c r="E1" s="898"/>
      <c r="F1" s="898"/>
      <c r="G1" s="898"/>
      <c r="H1" s="898"/>
    </row>
    <row r="2" spans="1:15" s="329" customFormat="1" ht="24" x14ac:dyDescent="0.25">
      <c r="B2" s="1026">
        <v>2010</v>
      </c>
      <c r="C2" s="1026">
        <v>2011</v>
      </c>
      <c r="D2" s="1026">
        <v>2012</v>
      </c>
      <c r="E2" s="1026">
        <v>2013</v>
      </c>
      <c r="F2" s="1026">
        <v>2014</v>
      </c>
      <c r="G2" s="1026">
        <v>2015</v>
      </c>
      <c r="H2" s="1026">
        <v>2016</v>
      </c>
      <c r="I2" s="1026">
        <v>2017</v>
      </c>
      <c r="J2" s="1026">
        <v>2018</v>
      </c>
      <c r="K2" s="1026">
        <v>2019</v>
      </c>
      <c r="L2" s="1026">
        <v>2020</v>
      </c>
      <c r="M2" s="1026">
        <v>2021</v>
      </c>
      <c r="N2" s="1058">
        <v>2022</v>
      </c>
      <c r="O2" s="1027" t="s">
        <v>682</v>
      </c>
    </row>
    <row r="3" spans="1:15" s="321" customFormat="1" x14ac:dyDescent="0.2">
      <c r="A3" s="880" t="s">
        <v>1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99"/>
      <c r="O3" s="875"/>
    </row>
    <row r="4" spans="1:15" x14ac:dyDescent="0.2">
      <c r="A4" s="256" t="s">
        <v>605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800"/>
      <c r="O4" s="212"/>
    </row>
    <row r="5" spans="1:15" s="321" customFormat="1" x14ac:dyDescent="0.2">
      <c r="A5" s="256" t="s">
        <v>3</v>
      </c>
      <c r="B5" s="214">
        <v>49.7</v>
      </c>
      <c r="C5" s="214">
        <v>49.3</v>
      </c>
      <c r="D5" s="214">
        <v>49.6</v>
      </c>
      <c r="E5" s="214">
        <v>49.5</v>
      </c>
      <c r="F5" s="214">
        <v>49.7</v>
      </c>
      <c r="G5" s="214">
        <v>49.7</v>
      </c>
      <c r="H5" s="214">
        <v>49.5</v>
      </c>
      <c r="I5" s="214">
        <v>48.7</v>
      </c>
      <c r="J5" s="214">
        <v>48</v>
      </c>
      <c r="K5" s="214">
        <v>47.3</v>
      </c>
      <c r="L5" s="221">
        <v>46.9</v>
      </c>
      <c r="M5" s="217">
        <v>46</v>
      </c>
      <c r="N5" s="321">
        <v>45.5</v>
      </c>
      <c r="O5" s="895">
        <v>45.1</v>
      </c>
    </row>
    <row r="6" spans="1:15" s="284" customFormat="1" x14ac:dyDescent="0.2">
      <c r="A6" s="256" t="s">
        <v>5</v>
      </c>
      <c r="B6" s="237">
        <v>99.2</v>
      </c>
      <c r="C6" s="237">
        <v>99.2</v>
      </c>
      <c r="D6" s="237">
        <v>100.6</v>
      </c>
      <c r="E6" s="237">
        <v>99.8</v>
      </c>
      <c r="F6" s="237">
        <v>100.4</v>
      </c>
      <c r="G6" s="237">
        <v>100</v>
      </c>
      <c r="H6" s="237">
        <v>99.6</v>
      </c>
      <c r="I6" s="237">
        <v>98.4</v>
      </c>
      <c r="J6" s="214">
        <v>98.6</v>
      </c>
      <c r="K6" s="214">
        <v>98.5</v>
      </c>
      <c r="L6" s="214">
        <v>99.2</v>
      </c>
      <c r="M6" s="221">
        <v>98.1</v>
      </c>
      <c r="N6" s="702">
        <v>98.9</v>
      </c>
      <c r="O6" s="895">
        <v>99.1</v>
      </c>
    </row>
    <row r="7" spans="1:15" x14ac:dyDescent="0.2">
      <c r="A7" s="256" t="s">
        <v>6</v>
      </c>
      <c r="B7" s="287"/>
      <c r="C7" s="287"/>
      <c r="D7" s="287"/>
      <c r="E7" s="287"/>
      <c r="F7" s="287"/>
      <c r="G7" s="287"/>
      <c r="H7" s="287"/>
      <c r="I7" s="287"/>
      <c r="J7" s="287"/>
      <c r="K7" s="221"/>
      <c r="L7" s="222"/>
      <c r="M7" s="222"/>
      <c r="N7" s="494"/>
      <c r="O7" s="877"/>
    </row>
    <row r="8" spans="1:15" x14ac:dyDescent="0.2">
      <c r="A8" s="320" t="s">
        <v>606</v>
      </c>
      <c r="B8" s="222">
        <v>791</v>
      </c>
      <c r="C8" s="222">
        <v>746</v>
      </c>
      <c r="D8" s="222">
        <v>864</v>
      </c>
      <c r="E8" s="222">
        <v>857</v>
      </c>
      <c r="F8" s="222">
        <v>876</v>
      </c>
      <c r="G8" s="222">
        <v>834</v>
      </c>
      <c r="H8" s="222">
        <v>757</v>
      </c>
      <c r="I8" s="222">
        <v>744</v>
      </c>
      <c r="J8" s="222">
        <v>650</v>
      </c>
      <c r="K8" s="222">
        <v>586</v>
      </c>
      <c r="L8" s="222">
        <v>622</v>
      </c>
      <c r="M8" s="222">
        <v>601</v>
      </c>
      <c r="N8" s="494">
        <v>521</v>
      </c>
      <c r="O8" s="895">
        <v>449</v>
      </c>
    </row>
    <row r="9" spans="1:15" x14ac:dyDescent="0.2">
      <c r="A9" s="256" t="s">
        <v>9</v>
      </c>
      <c r="B9" s="287" t="s">
        <v>4</v>
      </c>
      <c r="C9" s="287" t="s">
        <v>4</v>
      </c>
      <c r="D9" s="287" t="s">
        <v>4</v>
      </c>
      <c r="E9" s="287" t="s">
        <v>4</v>
      </c>
      <c r="F9" s="287" t="s">
        <v>4</v>
      </c>
      <c r="G9" s="287" t="s">
        <v>4</v>
      </c>
      <c r="H9" s="287" t="s">
        <v>4</v>
      </c>
      <c r="I9" s="287" t="s">
        <v>4</v>
      </c>
      <c r="J9" s="287" t="s">
        <v>4</v>
      </c>
      <c r="K9" s="287" t="s">
        <v>4</v>
      </c>
      <c r="L9" s="287" t="s">
        <v>4</v>
      </c>
      <c r="M9" s="215" t="s">
        <v>4</v>
      </c>
      <c r="N9" s="900" t="s">
        <v>4</v>
      </c>
      <c r="O9" s="895" t="s">
        <v>4</v>
      </c>
    </row>
    <row r="10" spans="1:15" x14ac:dyDescent="0.2">
      <c r="A10" s="320" t="s">
        <v>10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820"/>
      <c r="O10" s="877"/>
    </row>
    <row r="11" spans="1:15" x14ac:dyDescent="0.2">
      <c r="A11" s="320" t="s">
        <v>269</v>
      </c>
      <c r="B11" s="222">
        <v>1124</v>
      </c>
      <c r="C11" s="222">
        <v>1027</v>
      </c>
      <c r="D11" s="222">
        <v>987</v>
      </c>
      <c r="E11" s="222">
        <v>924</v>
      </c>
      <c r="F11" s="222">
        <v>839</v>
      </c>
      <c r="G11" s="222">
        <v>819</v>
      </c>
      <c r="H11" s="222">
        <v>848</v>
      </c>
      <c r="I11" s="222">
        <v>821</v>
      </c>
      <c r="J11" s="222">
        <v>783</v>
      </c>
      <c r="K11" s="222">
        <v>725</v>
      </c>
      <c r="L11" s="222">
        <v>796</v>
      </c>
      <c r="M11" s="222">
        <v>954</v>
      </c>
      <c r="N11" s="494">
        <v>733</v>
      </c>
      <c r="O11" s="895">
        <v>721</v>
      </c>
    </row>
    <row r="12" spans="1:15" x14ac:dyDescent="0.2">
      <c r="A12" s="256" t="s">
        <v>12</v>
      </c>
      <c r="B12" s="287" t="s">
        <v>4</v>
      </c>
      <c r="C12" s="287" t="s">
        <v>4</v>
      </c>
      <c r="D12" s="287" t="s">
        <v>4</v>
      </c>
      <c r="E12" s="287" t="s">
        <v>4</v>
      </c>
      <c r="F12" s="287" t="s">
        <v>4</v>
      </c>
      <c r="G12" s="287" t="s">
        <v>4</v>
      </c>
      <c r="H12" s="287" t="s">
        <v>4</v>
      </c>
      <c r="I12" s="287" t="s">
        <v>4</v>
      </c>
      <c r="J12" s="287" t="s">
        <v>4</v>
      </c>
      <c r="K12" s="287" t="s">
        <v>4</v>
      </c>
      <c r="L12" s="287" t="s">
        <v>4</v>
      </c>
      <c r="M12" s="215" t="s">
        <v>4</v>
      </c>
      <c r="N12" s="900" t="s">
        <v>4</v>
      </c>
      <c r="O12" s="895" t="s">
        <v>4</v>
      </c>
    </row>
    <row r="13" spans="1:15" ht="22.5" x14ac:dyDescent="0.2">
      <c r="A13" s="256" t="s">
        <v>13</v>
      </c>
      <c r="B13" s="287" t="s">
        <v>4</v>
      </c>
      <c r="C13" s="287" t="s">
        <v>4</v>
      </c>
      <c r="D13" s="287" t="s">
        <v>4</v>
      </c>
      <c r="E13" s="287" t="s">
        <v>4</v>
      </c>
      <c r="F13" s="287" t="s">
        <v>4</v>
      </c>
      <c r="G13" s="287" t="s">
        <v>4</v>
      </c>
      <c r="H13" s="287" t="s">
        <v>4</v>
      </c>
      <c r="I13" s="287" t="s">
        <v>4</v>
      </c>
      <c r="J13" s="287" t="s">
        <v>4</v>
      </c>
      <c r="K13" s="287" t="s">
        <v>4</v>
      </c>
      <c r="L13" s="287" t="s">
        <v>4</v>
      </c>
      <c r="M13" s="215" t="s">
        <v>4</v>
      </c>
      <c r="N13" s="900" t="s">
        <v>4</v>
      </c>
      <c r="O13" s="895" t="s">
        <v>4</v>
      </c>
    </row>
    <row r="14" spans="1:15" x14ac:dyDescent="0.2">
      <c r="A14" s="256" t="s">
        <v>15</v>
      </c>
      <c r="O14" s="895" t="s">
        <v>4</v>
      </c>
    </row>
    <row r="15" spans="1:15" x14ac:dyDescent="0.2">
      <c r="A15" s="320" t="s">
        <v>16</v>
      </c>
      <c r="B15" s="287">
        <v>-333</v>
      </c>
      <c r="C15" s="287">
        <v>-281</v>
      </c>
      <c r="D15" s="287">
        <v>-123</v>
      </c>
      <c r="E15" s="287">
        <v>-67</v>
      </c>
      <c r="F15" s="287">
        <v>37</v>
      </c>
      <c r="G15" s="287">
        <v>15</v>
      </c>
      <c r="H15" s="287">
        <v>-91</v>
      </c>
      <c r="I15" s="287">
        <v>-77</v>
      </c>
      <c r="J15" s="287">
        <v>-133</v>
      </c>
      <c r="K15" s="222">
        <v>-139</v>
      </c>
      <c r="L15" s="222">
        <v>-174</v>
      </c>
      <c r="M15" s="287">
        <v>-353</v>
      </c>
      <c r="N15" s="226">
        <v>-212</v>
      </c>
      <c r="O15" s="895">
        <v>-272</v>
      </c>
    </row>
    <row r="16" spans="1:15" x14ac:dyDescent="0.2">
      <c r="A16" s="320" t="s">
        <v>17</v>
      </c>
      <c r="B16" s="287" t="s">
        <v>4</v>
      </c>
      <c r="C16" s="287" t="s">
        <v>4</v>
      </c>
      <c r="D16" s="287" t="s">
        <v>4</v>
      </c>
      <c r="E16" s="287" t="s">
        <v>4</v>
      </c>
      <c r="F16" s="287" t="s">
        <v>4</v>
      </c>
      <c r="G16" s="287" t="s">
        <v>4</v>
      </c>
      <c r="H16" s="287" t="s">
        <v>4</v>
      </c>
      <c r="I16" s="287" t="s">
        <v>4</v>
      </c>
      <c r="J16" s="287" t="s">
        <v>4</v>
      </c>
      <c r="K16" s="287" t="s">
        <v>4</v>
      </c>
      <c r="L16" s="287" t="s">
        <v>4</v>
      </c>
      <c r="M16" s="215" t="s">
        <v>4</v>
      </c>
      <c r="N16" s="900" t="s">
        <v>4</v>
      </c>
      <c r="O16" s="895" t="s">
        <v>4</v>
      </c>
    </row>
    <row r="17" spans="1:15" x14ac:dyDescent="0.2">
      <c r="A17" s="256" t="s">
        <v>607</v>
      </c>
      <c r="B17" s="287" t="s">
        <v>4</v>
      </c>
      <c r="C17" s="287" t="s">
        <v>4</v>
      </c>
      <c r="D17" s="287" t="s">
        <v>4</v>
      </c>
      <c r="E17" s="287" t="s">
        <v>4</v>
      </c>
      <c r="F17" s="287" t="s">
        <v>4</v>
      </c>
      <c r="G17" s="287" t="s">
        <v>4</v>
      </c>
      <c r="H17" s="287" t="s">
        <v>4</v>
      </c>
      <c r="I17" s="287" t="s">
        <v>4</v>
      </c>
      <c r="J17" s="287" t="s">
        <v>4</v>
      </c>
      <c r="K17" s="287" t="s">
        <v>4</v>
      </c>
      <c r="L17" s="287" t="s">
        <v>4</v>
      </c>
      <c r="M17" s="215" t="s">
        <v>4</v>
      </c>
      <c r="N17" s="900" t="s">
        <v>4</v>
      </c>
      <c r="O17" s="895" t="s">
        <v>4</v>
      </c>
    </row>
    <row r="18" spans="1:15" x14ac:dyDescent="0.2">
      <c r="A18" s="256" t="s">
        <v>19</v>
      </c>
      <c r="B18" s="287" t="s">
        <v>4</v>
      </c>
      <c r="C18" s="287" t="s">
        <v>4</v>
      </c>
      <c r="D18" s="287" t="s">
        <v>4</v>
      </c>
      <c r="E18" s="287" t="s">
        <v>4</v>
      </c>
      <c r="F18" s="287" t="s">
        <v>4</v>
      </c>
      <c r="G18" s="287" t="s">
        <v>4</v>
      </c>
      <c r="H18" s="287" t="s">
        <v>4</v>
      </c>
      <c r="I18" s="287" t="s">
        <v>4</v>
      </c>
      <c r="J18" s="287" t="s">
        <v>4</v>
      </c>
      <c r="K18" s="287" t="s">
        <v>4</v>
      </c>
      <c r="L18" s="287" t="s">
        <v>4</v>
      </c>
      <c r="M18" s="215" t="s">
        <v>4</v>
      </c>
      <c r="N18" s="900" t="s">
        <v>4</v>
      </c>
      <c r="O18" s="895" t="s">
        <v>4</v>
      </c>
    </row>
    <row r="19" spans="1:15" x14ac:dyDescent="0.2">
      <c r="A19" s="256" t="s">
        <v>608</v>
      </c>
      <c r="B19" s="287" t="s">
        <v>4</v>
      </c>
      <c r="C19" s="287" t="s">
        <v>4</v>
      </c>
      <c r="D19" s="287" t="s">
        <v>4</v>
      </c>
      <c r="E19" s="287" t="s">
        <v>4</v>
      </c>
      <c r="F19" s="287" t="s">
        <v>4</v>
      </c>
      <c r="G19" s="287" t="s">
        <v>4</v>
      </c>
      <c r="H19" s="287" t="s">
        <v>4</v>
      </c>
      <c r="I19" s="287" t="s">
        <v>4</v>
      </c>
      <c r="J19" s="287" t="s">
        <v>4</v>
      </c>
      <c r="K19" s="287" t="s">
        <v>4</v>
      </c>
      <c r="L19" s="287" t="s">
        <v>4</v>
      </c>
      <c r="M19" s="215" t="s">
        <v>4</v>
      </c>
      <c r="N19" s="900" t="s">
        <v>4</v>
      </c>
      <c r="O19" s="895" t="s">
        <v>4</v>
      </c>
    </row>
    <row r="20" spans="1:15" x14ac:dyDescent="0.2">
      <c r="A20" s="256" t="s">
        <v>21</v>
      </c>
      <c r="B20" s="287" t="s">
        <v>4</v>
      </c>
      <c r="C20" s="287" t="s">
        <v>4</v>
      </c>
      <c r="D20" s="287" t="s">
        <v>4</v>
      </c>
      <c r="E20" s="287" t="s">
        <v>4</v>
      </c>
      <c r="F20" s="287" t="s">
        <v>4</v>
      </c>
      <c r="G20" s="287" t="s">
        <v>4</v>
      </c>
      <c r="H20" s="287" t="s">
        <v>4</v>
      </c>
      <c r="I20" s="287" t="s">
        <v>4</v>
      </c>
      <c r="J20" s="287" t="s">
        <v>4</v>
      </c>
      <c r="K20" s="287" t="s">
        <v>4</v>
      </c>
      <c r="L20" s="287" t="s">
        <v>4</v>
      </c>
      <c r="M20" s="215" t="s">
        <v>4</v>
      </c>
      <c r="N20" s="900" t="s">
        <v>4</v>
      </c>
      <c r="O20" s="895" t="s">
        <v>4</v>
      </c>
    </row>
    <row r="21" spans="1:15" x14ac:dyDescent="0.2">
      <c r="A21" s="320" t="s">
        <v>609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820"/>
      <c r="O21" s="895"/>
    </row>
    <row r="22" spans="1:15" x14ac:dyDescent="0.2">
      <c r="A22" s="320" t="s">
        <v>610</v>
      </c>
      <c r="B22" s="287">
        <v>690</v>
      </c>
      <c r="C22" s="287">
        <v>772</v>
      </c>
      <c r="D22" s="287">
        <v>1039</v>
      </c>
      <c r="E22" s="287">
        <v>808</v>
      </c>
      <c r="F22" s="287">
        <v>954</v>
      </c>
      <c r="G22" s="287">
        <v>967</v>
      </c>
      <c r="H22" s="287">
        <v>962</v>
      </c>
      <c r="I22" s="287">
        <v>1027</v>
      </c>
      <c r="J22" s="287">
        <v>929</v>
      </c>
      <c r="K22" s="287">
        <v>1046</v>
      </c>
      <c r="L22" s="287">
        <v>830</v>
      </c>
      <c r="M22" s="287">
        <v>704</v>
      </c>
      <c r="N22" s="820">
        <v>715</v>
      </c>
      <c r="O22" s="895">
        <v>854</v>
      </c>
    </row>
    <row r="23" spans="1:15" x14ac:dyDescent="0.2">
      <c r="A23" s="320" t="s">
        <v>611</v>
      </c>
      <c r="B23" s="287">
        <v>746</v>
      </c>
      <c r="C23" s="287">
        <v>833</v>
      </c>
      <c r="D23" s="287">
        <v>661</v>
      </c>
      <c r="E23" s="287">
        <v>817</v>
      </c>
      <c r="F23" s="287">
        <v>872</v>
      </c>
      <c r="G23" s="287">
        <v>976</v>
      </c>
      <c r="H23" s="287">
        <v>1073</v>
      </c>
      <c r="I23" s="287">
        <v>1715</v>
      </c>
      <c r="J23" s="287">
        <v>1508</v>
      </c>
      <c r="K23" s="287">
        <v>1627</v>
      </c>
      <c r="L23" s="287">
        <v>1071</v>
      </c>
      <c r="M23" s="287">
        <v>1053</v>
      </c>
      <c r="N23" s="820">
        <v>964</v>
      </c>
      <c r="O23" s="895">
        <v>1028</v>
      </c>
    </row>
    <row r="24" spans="1:15" x14ac:dyDescent="0.2">
      <c r="A24" s="256" t="s">
        <v>27</v>
      </c>
      <c r="B24" s="287">
        <v>-56</v>
      </c>
      <c r="C24" s="287">
        <v>-61</v>
      </c>
      <c r="D24" s="287">
        <v>378</v>
      </c>
      <c r="E24" s="287">
        <v>-9</v>
      </c>
      <c r="F24" s="287">
        <v>82</v>
      </c>
      <c r="G24" s="287">
        <v>-9</v>
      </c>
      <c r="H24" s="287">
        <v>-111</v>
      </c>
      <c r="I24" s="287">
        <v>-688</v>
      </c>
      <c r="J24" s="287">
        <v>-579</v>
      </c>
      <c r="K24" s="287">
        <v>-581</v>
      </c>
      <c r="L24" s="287">
        <v>-241</v>
      </c>
      <c r="M24" s="287">
        <v>-349</v>
      </c>
      <c r="N24" s="820">
        <v>-249</v>
      </c>
      <c r="O24" s="895">
        <v>-174</v>
      </c>
    </row>
    <row r="25" spans="1:15" x14ac:dyDescent="0.2">
      <c r="A25" s="256" t="s">
        <v>273</v>
      </c>
      <c r="B25" s="221" t="s">
        <v>4</v>
      </c>
      <c r="C25" s="221" t="s">
        <v>4</v>
      </c>
      <c r="D25" s="221" t="s">
        <v>4</v>
      </c>
      <c r="E25" s="221" t="s">
        <v>4</v>
      </c>
      <c r="F25" s="221" t="s">
        <v>4</v>
      </c>
      <c r="G25" s="221" t="s">
        <v>4</v>
      </c>
      <c r="H25" s="221" t="s">
        <v>4</v>
      </c>
      <c r="I25" s="221" t="s">
        <v>4</v>
      </c>
      <c r="J25" s="221" t="s">
        <v>4</v>
      </c>
      <c r="K25" s="221" t="s">
        <v>4</v>
      </c>
      <c r="L25" s="221" t="s">
        <v>4</v>
      </c>
      <c r="M25" s="221" t="s">
        <v>4</v>
      </c>
      <c r="N25" s="901" t="s">
        <v>4</v>
      </c>
      <c r="O25" s="221" t="s">
        <v>4</v>
      </c>
    </row>
    <row r="26" spans="1:15" x14ac:dyDescent="0.2">
      <c r="A26" s="256" t="s">
        <v>612</v>
      </c>
      <c r="B26" s="221" t="s">
        <v>4</v>
      </c>
      <c r="C26" s="221" t="s">
        <v>4</v>
      </c>
      <c r="D26" s="221" t="s">
        <v>4</v>
      </c>
      <c r="E26" s="221" t="s">
        <v>4</v>
      </c>
      <c r="F26" s="221" t="s">
        <v>4</v>
      </c>
      <c r="G26" s="221" t="s">
        <v>4</v>
      </c>
      <c r="H26" s="221" t="s">
        <v>4</v>
      </c>
      <c r="I26" s="221" t="s">
        <v>4</v>
      </c>
      <c r="J26" s="221" t="s">
        <v>4</v>
      </c>
      <c r="K26" s="221" t="s">
        <v>4</v>
      </c>
      <c r="L26" s="221" t="s">
        <v>4</v>
      </c>
      <c r="M26" s="221" t="s">
        <v>4</v>
      </c>
      <c r="N26" s="901" t="s">
        <v>4</v>
      </c>
      <c r="O26" s="221" t="s">
        <v>4</v>
      </c>
    </row>
    <row r="27" spans="1:15" ht="22.5" x14ac:dyDescent="0.2">
      <c r="A27" s="256" t="s">
        <v>215</v>
      </c>
      <c r="B27" s="221" t="s">
        <v>4</v>
      </c>
      <c r="C27" s="221" t="s">
        <v>4</v>
      </c>
      <c r="D27" s="221" t="s">
        <v>4</v>
      </c>
      <c r="E27" s="221" t="s">
        <v>4</v>
      </c>
      <c r="F27" s="221" t="s">
        <v>4</v>
      </c>
      <c r="G27" s="221" t="s">
        <v>4</v>
      </c>
      <c r="H27" s="221" t="s">
        <v>4</v>
      </c>
      <c r="I27" s="221" t="s">
        <v>4</v>
      </c>
      <c r="J27" s="221" t="s">
        <v>4</v>
      </c>
      <c r="K27" s="221" t="s">
        <v>4</v>
      </c>
      <c r="L27" s="221" t="s">
        <v>4</v>
      </c>
      <c r="M27" s="221" t="s">
        <v>4</v>
      </c>
      <c r="N27" s="901" t="s">
        <v>4</v>
      </c>
      <c r="O27" s="221" t="s">
        <v>4</v>
      </c>
    </row>
    <row r="28" spans="1:15" ht="22.5" x14ac:dyDescent="0.2">
      <c r="A28" s="256" t="s">
        <v>216</v>
      </c>
      <c r="B28" s="221" t="s">
        <v>4</v>
      </c>
      <c r="C28" s="221" t="s">
        <v>4</v>
      </c>
      <c r="D28" s="221" t="s">
        <v>4</v>
      </c>
      <c r="E28" s="221" t="s">
        <v>4</v>
      </c>
      <c r="F28" s="221" t="s">
        <v>4</v>
      </c>
      <c r="G28" s="221" t="s">
        <v>4</v>
      </c>
      <c r="H28" s="221" t="s">
        <v>4</v>
      </c>
      <c r="I28" s="221" t="s">
        <v>4</v>
      </c>
      <c r="J28" s="221" t="s">
        <v>4</v>
      </c>
      <c r="K28" s="221" t="s">
        <v>4</v>
      </c>
      <c r="L28" s="221" t="s">
        <v>4</v>
      </c>
      <c r="M28" s="221" t="s">
        <v>4</v>
      </c>
      <c r="N28" s="901" t="s">
        <v>4</v>
      </c>
      <c r="O28" s="221" t="s">
        <v>4</v>
      </c>
    </row>
    <row r="29" spans="1:15" x14ac:dyDescent="0.2">
      <c r="A29" s="256" t="s">
        <v>276</v>
      </c>
      <c r="B29" s="221" t="s">
        <v>4</v>
      </c>
      <c r="C29" s="221" t="s">
        <v>4</v>
      </c>
      <c r="D29" s="221" t="s">
        <v>4</v>
      </c>
      <c r="E29" s="221" t="s">
        <v>4</v>
      </c>
      <c r="F29" s="221" t="s">
        <v>4</v>
      </c>
      <c r="G29" s="221" t="s">
        <v>4</v>
      </c>
      <c r="H29" s="221" t="s">
        <v>4</v>
      </c>
      <c r="I29" s="221" t="s">
        <v>4</v>
      </c>
      <c r="J29" s="221" t="s">
        <v>4</v>
      </c>
      <c r="K29" s="221" t="s">
        <v>4</v>
      </c>
      <c r="L29" s="221" t="s">
        <v>4</v>
      </c>
      <c r="M29" s="221" t="s">
        <v>4</v>
      </c>
      <c r="N29" s="901" t="s">
        <v>4</v>
      </c>
      <c r="O29" s="221" t="s">
        <v>4</v>
      </c>
    </row>
    <row r="30" spans="1:15" x14ac:dyDescent="0.2">
      <c r="A30" s="256" t="s">
        <v>663</v>
      </c>
      <c r="B30" s="221" t="s">
        <v>4</v>
      </c>
      <c r="C30" s="221" t="s">
        <v>4</v>
      </c>
      <c r="D30" s="221" t="s">
        <v>4</v>
      </c>
      <c r="E30" s="221" t="s">
        <v>4</v>
      </c>
      <c r="F30" s="221" t="s">
        <v>4</v>
      </c>
      <c r="G30" s="221" t="s">
        <v>4</v>
      </c>
      <c r="H30" s="221" t="s">
        <v>4</v>
      </c>
      <c r="I30" s="221" t="s">
        <v>4</v>
      </c>
      <c r="J30" s="221" t="s">
        <v>4</v>
      </c>
      <c r="K30" s="221" t="s">
        <v>4</v>
      </c>
      <c r="L30" s="221" t="s">
        <v>4</v>
      </c>
      <c r="M30" s="221" t="s">
        <v>4</v>
      </c>
      <c r="N30" s="901" t="s">
        <v>4</v>
      </c>
      <c r="O30" s="221" t="s">
        <v>4</v>
      </c>
    </row>
    <row r="31" spans="1:15" ht="12.75" x14ac:dyDescent="0.2">
      <c r="A31" s="353" t="s">
        <v>278</v>
      </c>
      <c r="B31" s="221" t="s">
        <v>4</v>
      </c>
      <c r="C31" s="221" t="s">
        <v>4</v>
      </c>
      <c r="D31" s="221" t="s">
        <v>4</v>
      </c>
      <c r="E31" s="221" t="s">
        <v>4</v>
      </c>
      <c r="F31" s="221" t="s">
        <v>4</v>
      </c>
      <c r="G31" s="221" t="s">
        <v>4</v>
      </c>
      <c r="H31" s="221" t="s">
        <v>4</v>
      </c>
      <c r="I31" s="221" t="s">
        <v>4</v>
      </c>
      <c r="J31" s="221" t="s">
        <v>4</v>
      </c>
      <c r="K31" s="221" t="s">
        <v>4</v>
      </c>
      <c r="L31" s="221" t="s">
        <v>4</v>
      </c>
      <c r="M31" s="221" t="s">
        <v>4</v>
      </c>
      <c r="N31" s="901" t="s">
        <v>4</v>
      </c>
      <c r="O31" s="221" t="s">
        <v>4</v>
      </c>
    </row>
    <row r="32" spans="1:15" ht="12.75" x14ac:dyDescent="0.2">
      <c r="A32" s="353" t="s">
        <v>279</v>
      </c>
      <c r="B32" s="221" t="s">
        <v>4</v>
      </c>
      <c r="C32" s="221" t="s">
        <v>4</v>
      </c>
      <c r="D32" s="221" t="s">
        <v>4</v>
      </c>
      <c r="E32" s="221" t="s">
        <v>4</v>
      </c>
      <c r="F32" s="221" t="s">
        <v>4</v>
      </c>
      <c r="G32" s="221" t="s">
        <v>4</v>
      </c>
      <c r="H32" s="221" t="s">
        <v>4</v>
      </c>
      <c r="I32" s="221" t="s">
        <v>4</v>
      </c>
      <c r="J32" s="221" t="s">
        <v>4</v>
      </c>
      <c r="K32" s="221" t="s">
        <v>4</v>
      </c>
      <c r="L32" s="221" t="s">
        <v>4</v>
      </c>
      <c r="M32" s="221" t="s">
        <v>4</v>
      </c>
      <c r="N32" s="901" t="s">
        <v>4</v>
      </c>
      <c r="O32" s="221" t="s">
        <v>4</v>
      </c>
    </row>
    <row r="33" spans="1:15" x14ac:dyDescent="0.2">
      <c r="A33" s="256" t="s">
        <v>37</v>
      </c>
      <c r="B33" s="221" t="s">
        <v>4</v>
      </c>
      <c r="C33" s="221" t="s">
        <v>4</v>
      </c>
      <c r="D33" s="221" t="s">
        <v>4</v>
      </c>
      <c r="E33" s="221" t="s">
        <v>4</v>
      </c>
      <c r="F33" s="221" t="s">
        <v>4</v>
      </c>
      <c r="G33" s="221" t="s">
        <v>4</v>
      </c>
      <c r="H33" s="221" t="s">
        <v>4</v>
      </c>
      <c r="I33" s="221" t="s">
        <v>4</v>
      </c>
      <c r="J33" s="221" t="s">
        <v>4</v>
      </c>
      <c r="K33" s="221" t="s">
        <v>4</v>
      </c>
      <c r="L33" s="221" t="s">
        <v>4</v>
      </c>
      <c r="M33" s="221" t="s">
        <v>4</v>
      </c>
      <c r="N33" s="901" t="s">
        <v>4</v>
      </c>
      <c r="O33" s="221" t="s">
        <v>4</v>
      </c>
    </row>
    <row r="34" spans="1:15" x14ac:dyDescent="0.2">
      <c r="A34" s="320" t="s">
        <v>280</v>
      </c>
      <c r="B34" s="221" t="s">
        <v>4</v>
      </c>
      <c r="C34" s="221" t="s">
        <v>4</v>
      </c>
      <c r="D34" s="221" t="s">
        <v>4</v>
      </c>
      <c r="E34" s="221" t="s">
        <v>4</v>
      </c>
      <c r="F34" s="221" t="s">
        <v>4</v>
      </c>
      <c r="G34" s="221" t="s">
        <v>4</v>
      </c>
      <c r="H34" s="221" t="s">
        <v>4</v>
      </c>
      <c r="I34" s="221" t="s">
        <v>4</v>
      </c>
      <c r="J34" s="221" t="s">
        <v>4</v>
      </c>
      <c r="K34" s="221" t="s">
        <v>4</v>
      </c>
      <c r="L34" s="221" t="s">
        <v>4</v>
      </c>
      <c r="M34" s="221" t="s">
        <v>4</v>
      </c>
      <c r="N34" s="901" t="s">
        <v>4</v>
      </c>
      <c r="O34" s="221" t="s">
        <v>4</v>
      </c>
    </row>
    <row r="35" spans="1:15" x14ac:dyDescent="0.2">
      <c r="A35" s="320" t="s">
        <v>281</v>
      </c>
      <c r="B35" s="221" t="s">
        <v>4</v>
      </c>
      <c r="C35" s="221" t="s">
        <v>4</v>
      </c>
      <c r="D35" s="221" t="s">
        <v>4</v>
      </c>
      <c r="E35" s="221" t="s">
        <v>4</v>
      </c>
      <c r="F35" s="221" t="s">
        <v>4</v>
      </c>
      <c r="G35" s="221" t="s">
        <v>4</v>
      </c>
      <c r="H35" s="221" t="s">
        <v>4</v>
      </c>
      <c r="I35" s="221" t="s">
        <v>4</v>
      </c>
      <c r="J35" s="221" t="s">
        <v>4</v>
      </c>
      <c r="K35" s="221" t="s">
        <v>4</v>
      </c>
      <c r="L35" s="221" t="s">
        <v>4</v>
      </c>
      <c r="M35" s="221" t="s">
        <v>4</v>
      </c>
      <c r="N35" s="901" t="s">
        <v>4</v>
      </c>
      <c r="O35" s="221" t="s">
        <v>4</v>
      </c>
    </row>
    <row r="36" spans="1:15" x14ac:dyDescent="0.2">
      <c r="A36" s="880" t="s">
        <v>40</v>
      </c>
      <c r="B36" s="902"/>
      <c r="C36" s="902"/>
      <c r="D36" s="902"/>
      <c r="E36" s="902"/>
      <c r="F36" s="902"/>
      <c r="G36" s="902"/>
      <c r="H36" s="902"/>
      <c r="I36" s="902"/>
      <c r="J36" s="902"/>
      <c r="K36" s="902"/>
      <c r="L36" s="902"/>
      <c r="M36" s="902"/>
      <c r="N36" s="903"/>
      <c r="O36" s="889"/>
    </row>
    <row r="37" spans="1:15" x14ac:dyDescent="0.2">
      <c r="A37" s="256" t="s">
        <v>41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820"/>
      <c r="O37" s="212"/>
    </row>
    <row r="38" spans="1:15" x14ac:dyDescent="0.2">
      <c r="A38" s="256" t="s">
        <v>42</v>
      </c>
      <c r="B38" s="219">
        <v>13354</v>
      </c>
      <c r="C38" s="219">
        <v>16180</v>
      </c>
      <c r="D38" s="219">
        <v>16715</v>
      </c>
      <c r="E38" s="219">
        <v>19032</v>
      </c>
      <c r="F38" s="219">
        <v>20007</v>
      </c>
      <c r="G38" s="219">
        <v>20641</v>
      </c>
      <c r="H38" s="219">
        <v>23037</v>
      </c>
      <c r="I38" s="219">
        <v>25420</v>
      </c>
      <c r="J38" s="222">
        <v>29258</v>
      </c>
      <c r="K38" s="222">
        <v>30357</v>
      </c>
      <c r="L38" s="222">
        <v>34420</v>
      </c>
      <c r="M38" s="222">
        <v>40552</v>
      </c>
      <c r="N38" s="283">
        <v>47800</v>
      </c>
      <c r="O38" s="245">
        <v>54871</v>
      </c>
    </row>
    <row r="39" spans="1:15" s="985" customFormat="1" x14ac:dyDescent="0.2">
      <c r="A39" s="1039" t="s">
        <v>43</v>
      </c>
      <c r="B39" s="1056">
        <v>90.6</v>
      </c>
      <c r="C39" s="1056">
        <v>110.4</v>
      </c>
      <c r="D39" s="1056">
        <v>112.1</v>
      </c>
      <c r="E39" s="1056">
        <v>125.1</v>
      </c>
      <c r="F39" s="1056">
        <v>111.7</v>
      </c>
      <c r="G39" s="1056">
        <v>93.1</v>
      </c>
      <c r="H39" s="1056">
        <v>67.3</v>
      </c>
      <c r="I39" s="1056">
        <v>78</v>
      </c>
      <c r="J39" s="1056">
        <v>84.88</v>
      </c>
      <c r="K39" s="1056">
        <v>79.31</v>
      </c>
      <c r="L39" s="1056">
        <v>83.35</v>
      </c>
      <c r="M39" s="1056">
        <v>95.19</v>
      </c>
      <c r="N39" s="1059">
        <v>103.8</v>
      </c>
      <c r="O39" s="1047">
        <v>120.25</v>
      </c>
    </row>
    <row r="40" spans="1:15" s="907" customFormat="1" x14ac:dyDescent="0.2">
      <c r="A40" s="880" t="s">
        <v>44</v>
      </c>
      <c r="B40" s="904"/>
      <c r="C40" s="904"/>
      <c r="D40" s="904"/>
      <c r="E40" s="904"/>
      <c r="F40" s="904"/>
      <c r="G40" s="904"/>
      <c r="H40" s="904"/>
      <c r="I40" s="904"/>
      <c r="J40" s="904"/>
      <c r="K40" s="904"/>
      <c r="L40" s="904"/>
      <c r="M40" s="904"/>
      <c r="N40" s="905"/>
      <c r="O40" s="906"/>
    </row>
    <row r="41" spans="1:15" x14ac:dyDescent="0.2">
      <c r="A41" s="256" t="s">
        <v>45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820"/>
      <c r="O41" s="212"/>
    </row>
    <row r="42" spans="1:15" x14ac:dyDescent="0.2">
      <c r="A42" s="256" t="s">
        <v>46</v>
      </c>
      <c r="B42" s="214" t="s">
        <v>8</v>
      </c>
      <c r="C42" s="214" t="s">
        <v>8</v>
      </c>
      <c r="D42" s="214" t="s">
        <v>8</v>
      </c>
      <c r="E42" s="214" t="s">
        <v>8</v>
      </c>
      <c r="F42" s="237">
        <v>30.4</v>
      </c>
      <c r="G42" s="237">
        <v>30.684999999999999</v>
      </c>
      <c r="H42" s="237">
        <v>30.103999999999999</v>
      </c>
      <c r="I42" s="237">
        <v>30.097000000000001</v>
      </c>
      <c r="J42" s="237">
        <v>30.082999999999998</v>
      </c>
      <c r="K42" s="237">
        <v>29.021000000000001</v>
      </c>
      <c r="L42" s="237">
        <v>28.826000000000001</v>
      </c>
      <c r="M42" s="237">
        <v>29.077999999999999</v>
      </c>
      <c r="N42" s="702">
        <v>27.861000000000001</v>
      </c>
      <c r="O42" s="895" t="s">
        <v>4</v>
      </c>
    </row>
    <row r="43" spans="1:15" x14ac:dyDescent="0.2">
      <c r="A43" s="256" t="s">
        <v>5</v>
      </c>
      <c r="B43" s="214" t="s">
        <v>8</v>
      </c>
      <c r="C43" s="214" t="s">
        <v>8</v>
      </c>
      <c r="D43" s="214" t="s">
        <v>8</v>
      </c>
      <c r="E43" s="214" t="s">
        <v>8</v>
      </c>
      <c r="F43" s="237" t="s">
        <v>8</v>
      </c>
      <c r="G43" s="237">
        <v>100.9</v>
      </c>
      <c r="H43" s="237">
        <v>98.1</v>
      </c>
      <c r="I43" s="237">
        <v>100</v>
      </c>
      <c r="J43" s="237">
        <v>100</v>
      </c>
      <c r="K43" s="237">
        <v>96.5</v>
      </c>
      <c r="L43" s="237">
        <v>99.3</v>
      </c>
      <c r="M43" s="237">
        <v>100.9</v>
      </c>
      <c r="N43" s="702">
        <v>95.8</v>
      </c>
      <c r="O43" s="895" t="s">
        <v>4</v>
      </c>
    </row>
    <row r="44" spans="1:15" x14ac:dyDescent="0.2">
      <c r="A44" s="256" t="s">
        <v>47</v>
      </c>
      <c r="B44" s="287"/>
      <c r="C44" s="287"/>
      <c r="D44" s="287"/>
      <c r="E44" s="287"/>
      <c r="F44" s="287"/>
      <c r="G44" s="287"/>
      <c r="H44" s="287"/>
      <c r="I44" s="287"/>
      <c r="J44" s="237"/>
      <c r="K44" s="237"/>
      <c r="L44" s="237"/>
      <c r="M44" s="237"/>
      <c r="N44" s="702"/>
      <c r="O44" s="877"/>
    </row>
    <row r="45" spans="1:15" x14ac:dyDescent="0.2">
      <c r="A45" s="256" t="s">
        <v>46</v>
      </c>
      <c r="B45" s="214" t="s">
        <v>8</v>
      </c>
      <c r="C45" s="214" t="s">
        <v>8</v>
      </c>
      <c r="D45" s="214" t="s">
        <v>8</v>
      </c>
      <c r="E45" s="214" t="s">
        <v>8</v>
      </c>
      <c r="F45" s="237">
        <v>28.954999999999998</v>
      </c>
      <c r="G45" s="237">
        <v>29.273</v>
      </c>
      <c r="H45" s="237">
        <v>28.675999999999998</v>
      </c>
      <c r="I45" s="237">
        <v>28.747</v>
      </c>
      <c r="J45" s="237">
        <v>28.681000000000001</v>
      </c>
      <c r="K45" s="237">
        <v>27.719000000000001</v>
      </c>
      <c r="L45" s="237">
        <v>27.594999999999999</v>
      </c>
      <c r="M45" s="237">
        <v>27.881</v>
      </c>
      <c r="N45" s="702">
        <v>26.658999999999999</v>
      </c>
      <c r="O45" s="895" t="s">
        <v>4</v>
      </c>
    </row>
    <row r="46" spans="1:15" x14ac:dyDescent="0.2">
      <c r="A46" s="256" t="s">
        <v>5</v>
      </c>
      <c r="B46" s="214" t="s">
        <v>8</v>
      </c>
      <c r="C46" s="214" t="s">
        <v>8</v>
      </c>
      <c r="D46" s="214" t="s">
        <v>8</v>
      </c>
      <c r="E46" s="214" t="s">
        <v>8</v>
      </c>
      <c r="F46" s="237" t="s">
        <v>8</v>
      </c>
      <c r="G46" s="237">
        <v>101.1</v>
      </c>
      <c r="H46" s="237">
        <v>98</v>
      </c>
      <c r="I46" s="237">
        <v>100.2</v>
      </c>
      <c r="J46" s="237">
        <v>99.8</v>
      </c>
      <c r="K46" s="237">
        <v>96.6</v>
      </c>
      <c r="L46" s="237">
        <v>99.6</v>
      </c>
      <c r="M46" s="237">
        <v>101</v>
      </c>
      <c r="N46" s="702">
        <v>95.6</v>
      </c>
      <c r="O46" s="895" t="s">
        <v>4</v>
      </c>
    </row>
    <row r="47" spans="1:15" x14ac:dyDescent="0.2">
      <c r="A47" s="256" t="s">
        <v>48</v>
      </c>
      <c r="B47" s="287"/>
      <c r="C47" s="287"/>
      <c r="D47" s="287"/>
      <c r="E47" s="287"/>
      <c r="F47" s="287"/>
      <c r="G47" s="287"/>
      <c r="H47" s="287"/>
      <c r="I47" s="287"/>
      <c r="J47" s="237"/>
      <c r="K47" s="237"/>
      <c r="L47" s="237"/>
      <c r="M47" s="237"/>
      <c r="N47" s="702"/>
      <c r="O47" s="877"/>
    </row>
    <row r="48" spans="1:15" x14ac:dyDescent="0.2">
      <c r="A48" s="256" t="s">
        <v>49</v>
      </c>
      <c r="B48" s="214" t="s">
        <v>8</v>
      </c>
      <c r="C48" s="214" t="s">
        <v>8</v>
      </c>
      <c r="D48" s="214" t="s">
        <v>8</v>
      </c>
      <c r="E48" s="214" t="s">
        <v>8</v>
      </c>
      <c r="F48" s="237">
        <v>26.501999999999999</v>
      </c>
      <c r="G48" s="237">
        <v>27.370999999999999</v>
      </c>
      <c r="H48" s="237">
        <v>26.248999999999999</v>
      </c>
      <c r="I48" s="237">
        <v>26.152000000000001</v>
      </c>
      <c r="J48" s="237">
        <v>25.945</v>
      </c>
      <c r="K48" s="237">
        <v>25.539000000000001</v>
      </c>
      <c r="L48" s="237">
        <v>25.978999999999999</v>
      </c>
      <c r="M48" s="237">
        <v>26.411000000000001</v>
      </c>
      <c r="N48" s="702">
        <v>25.033999999999999</v>
      </c>
      <c r="O48" s="895" t="s">
        <v>4</v>
      </c>
    </row>
    <row r="49" spans="1:15" x14ac:dyDescent="0.2">
      <c r="A49" s="256" t="s">
        <v>5</v>
      </c>
      <c r="B49" s="214" t="s">
        <v>8</v>
      </c>
      <c r="C49" s="214" t="s">
        <v>8</v>
      </c>
      <c r="D49" s="214" t="s">
        <v>8</v>
      </c>
      <c r="E49" s="214" t="s">
        <v>8</v>
      </c>
      <c r="F49" s="237" t="s">
        <v>8</v>
      </c>
      <c r="G49" s="237">
        <v>103.3</v>
      </c>
      <c r="H49" s="237">
        <v>95.9</v>
      </c>
      <c r="I49" s="237">
        <v>99.6</v>
      </c>
      <c r="J49" s="237">
        <v>99.2</v>
      </c>
      <c r="K49" s="237">
        <v>98.4</v>
      </c>
      <c r="L49" s="237">
        <v>101.7</v>
      </c>
      <c r="M49" s="237">
        <v>101.7</v>
      </c>
      <c r="N49" s="702">
        <v>94.8</v>
      </c>
      <c r="O49" s="895" t="s">
        <v>4</v>
      </c>
    </row>
    <row r="50" spans="1:15" x14ac:dyDescent="0.2">
      <c r="A50" s="256" t="s">
        <v>50</v>
      </c>
      <c r="B50" s="214"/>
      <c r="C50" s="214"/>
      <c r="D50" s="214"/>
      <c r="E50" s="214"/>
      <c r="F50" s="237"/>
      <c r="G50" s="237"/>
      <c r="H50" s="237"/>
      <c r="I50" s="237"/>
      <c r="J50" s="237"/>
      <c r="K50" s="237"/>
      <c r="L50" s="237"/>
      <c r="M50" s="237"/>
      <c r="N50" s="702"/>
      <c r="O50" s="877"/>
    </row>
    <row r="51" spans="1:15" x14ac:dyDescent="0.2">
      <c r="A51" s="256" t="s">
        <v>46</v>
      </c>
      <c r="B51" s="214" t="s">
        <v>8</v>
      </c>
      <c r="C51" s="214" t="s">
        <v>8</v>
      </c>
      <c r="D51" s="214" t="s">
        <v>8</v>
      </c>
      <c r="E51" s="214" t="s">
        <v>8</v>
      </c>
      <c r="F51" s="237">
        <v>2.4529999999999998</v>
      </c>
      <c r="G51" s="237">
        <v>1.9019999999999999</v>
      </c>
      <c r="H51" s="237">
        <v>2.427</v>
      </c>
      <c r="I51" s="237">
        <v>2.5950000000000002</v>
      </c>
      <c r="J51" s="237">
        <v>2.7360000000000002</v>
      </c>
      <c r="K51" s="237">
        <v>2.1800000000000002</v>
      </c>
      <c r="L51" s="237">
        <v>1.6160000000000001</v>
      </c>
      <c r="M51" s="237">
        <v>1.47</v>
      </c>
      <c r="N51" s="702">
        <v>1.625</v>
      </c>
      <c r="O51" s="895" t="s">
        <v>4</v>
      </c>
    </row>
    <row r="52" spans="1:15" x14ac:dyDescent="0.2">
      <c r="A52" s="256" t="s">
        <v>5</v>
      </c>
      <c r="B52" s="214" t="s">
        <v>8</v>
      </c>
      <c r="C52" s="214" t="s">
        <v>8</v>
      </c>
      <c r="D52" s="214" t="s">
        <v>8</v>
      </c>
      <c r="E52" s="214" t="s">
        <v>8</v>
      </c>
      <c r="F52" s="237" t="s">
        <v>8</v>
      </c>
      <c r="G52" s="237">
        <v>77.5</v>
      </c>
      <c r="H52" s="237">
        <v>127.6</v>
      </c>
      <c r="I52" s="237">
        <v>106.9</v>
      </c>
      <c r="J52" s="237">
        <v>105.4</v>
      </c>
      <c r="K52" s="237">
        <v>79.7</v>
      </c>
      <c r="L52" s="237">
        <v>74.099999999999994</v>
      </c>
      <c r="M52" s="237">
        <v>91</v>
      </c>
      <c r="N52" s="702">
        <v>110.5</v>
      </c>
      <c r="O52" s="895" t="s">
        <v>4</v>
      </c>
    </row>
    <row r="53" spans="1:15" x14ac:dyDescent="0.2">
      <c r="A53" s="256" t="s">
        <v>51</v>
      </c>
      <c r="B53" s="287"/>
      <c r="C53" s="287"/>
      <c r="D53" s="287"/>
      <c r="E53" s="287"/>
      <c r="F53" s="287"/>
      <c r="G53" s="287"/>
      <c r="H53" s="287"/>
      <c r="I53" s="287"/>
      <c r="J53" s="237"/>
      <c r="K53" s="237"/>
      <c r="L53" s="237"/>
      <c r="M53" s="237"/>
      <c r="N53" s="702"/>
      <c r="O53" s="877"/>
    </row>
    <row r="54" spans="1:15" x14ac:dyDescent="0.2">
      <c r="A54" s="256" t="s">
        <v>3</v>
      </c>
      <c r="B54" s="214" t="s">
        <v>8</v>
      </c>
      <c r="C54" s="214" t="s">
        <v>8</v>
      </c>
      <c r="D54" s="214" t="s">
        <v>8</v>
      </c>
      <c r="E54" s="214" t="s">
        <v>8</v>
      </c>
      <c r="F54" s="237">
        <v>1.4450000000000001</v>
      </c>
      <c r="G54" s="237">
        <v>1.4119999999999999</v>
      </c>
      <c r="H54" s="237">
        <v>1.4279999999999999</v>
      </c>
      <c r="I54" s="237">
        <v>1.35</v>
      </c>
      <c r="J54" s="237">
        <v>1.4019999999999999</v>
      </c>
      <c r="K54" s="237">
        <v>1.302</v>
      </c>
      <c r="L54" s="237">
        <v>1.2310000000000001</v>
      </c>
      <c r="M54" s="237">
        <v>1.1970000000000001</v>
      </c>
      <c r="N54" s="702">
        <v>1.202</v>
      </c>
      <c r="O54" s="895" t="s">
        <v>4</v>
      </c>
    </row>
    <row r="55" spans="1:15" x14ac:dyDescent="0.2">
      <c r="A55" s="256" t="s">
        <v>664</v>
      </c>
      <c r="B55" s="214" t="s">
        <v>8</v>
      </c>
      <c r="C55" s="214" t="s">
        <v>8</v>
      </c>
      <c r="D55" s="214" t="s">
        <v>8</v>
      </c>
      <c r="E55" s="214" t="s">
        <v>8</v>
      </c>
      <c r="F55" s="237" t="s">
        <v>8</v>
      </c>
      <c r="G55" s="237">
        <v>97.7</v>
      </c>
      <c r="H55" s="237">
        <v>101.1</v>
      </c>
      <c r="I55" s="237">
        <v>94.5</v>
      </c>
      <c r="J55" s="237">
        <v>103.9</v>
      </c>
      <c r="K55" s="237">
        <v>92.9</v>
      </c>
      <c r="L55" s="237">
        <v>94.5</v>
      </c>
      <c r="M55" s="237">
        <v>97.2</v>
      </c>
      <c r="N55" s="702">
        <v>100.4</v>
      </c>
      <c r="O55" s="895" t="s">
        <v>4</v>
      </c>
    </row>
    <row r="56" spans="1:15" ht="22.5" x14ac:dyDescent="0.2">
      <c r="A56" s="256" t="s">
        <v>284</v>
      </c>
      <c r="B56" s="214" t="s">
        <v>8</v>
      </c>
      <c r="C56" s="214" t="s">
        <v>8</v>
      </c>
      <c r="D56" s="214" t="s">
        <v>8</v>
      </c>
      <c r="E56" s="214" t="s">
        <v>8</v>
      </c>
      <c r="F56" s="237" t="s">
        <v>8</v>
      </c>
      <c r="G56" s="237" t="s">
        <v>8</v>
      </c>
      <c r="H56" s="237" t="s">
        <v>8</v>
      </c>
      <c r="I56" s="237" t="s">
        <v>8</v>
      </c>
      <c r="J56" s="237" t="s">
        <v>8</v>
      </c>
      <c r="K56" s="237" t="s">
        <v>8</v>
      </c>
      <c r="L56" s="237" t="s">
        <v>8</v>
      </c>
      <c r="M56" s="237" t="s">
        <v>8</v>
      </c>
      <c r="N56" s="908" t="s">
        <v>8</v>
      </c>
      <c r="O56" s="877"/>
    </row>
    <row r="57" spans="1:15" ht="22.5" x14ac:dyDescent="0.2">
      <c r="A57" s="256" t="s">
        <v>285</v>
      </c>
      <c r="B57" s="214" t="s">
        <v>8</v>
      </c>
      <c r="C57" s="214" t="s">
        <v>8</v>
      </c>
      <c r="D57" s="214" t="s">
        <v>8</v>
      </c>
      <c r="E57" s="214" t="s">
        <v>8</v>
      </c>
      <c r="F57" s="237" t="s">
        <v>8</v>
      </c>
      <c r="G57" s="237" t="s">
        <v>8</v>
      </c>
      <c r="H57" s="237" t="s">
        <v>8</v>
      </c>
      <c r="I57" s="237" t="s">
        <v>8</v>
      </c>
      <c r="J57" s="237" t="s">
        <v>8</v>
      </c>
      <c r="K57" s="237" t="s">
        <v>8</v>
      </c>
      <c r="L57" s="237" t="s">
        <v>8</v>
      </c>
      <c r="M57" s="237" t="s">
        <v>8</v>
      </c>
      <c r="N57" s="908" t="s">
        <v>8</v>
      </c>
      <c r="O57" s="877"/>
    </row>
    <row r="58" spans="1:15" x14ac:dyDescent="0.2">
      <c r="A58" s="256" t="s">
        <v>52</v>
      </c>
      <c r="B58" s="214" t="s">
        <v>8</v>
      </c>
      <c r="C58" s="214" t="s">
        <v>8</v>
      </c>
      <c r="D58" s="214" t="s">
        <v>8</v>
      </c>
      <c r="E58" s="214" t="s">
        <v>8</v>
      </c>
      <c r="F58" s="237">
        <v>4.8</v>
      </c>
      <c r="G58" s="237">
        <v>4.5999999999999996</v>
      </c>
      <c r="H58" s="237">
        <v>4.7</v>
      </c>
      <c r="I58" s="237">
        <v>4.5</v>
      </c>
      <c r="J58" s="237">
        <v>4.7</v>
      </c>
      <c r="K58" s="237">
        <v>4.5</v>
      </c>
      <c r="L58" s="237">
        <v>4.3</v>
      </c>
      <c r="M58" s="237">
        <v>4.0999999999999996</v>
      </c>
      <c r="N58" s="702">
        <v>4.3</v>
      </c>
      <c r="O58" s="895" t="s">
        <v>4</v>
      </c>
    </row>
    <row r="59" spans="1:15" x14ac:dyDescent="0.2">
      <c r="A59" s="256" t="s">
        <v>53</v>
      </c>
      <c r="B59" s="214" t="s">
        <v>8</v>
      </c>
      <c r="C59" s="214" t="s">
        <v>8</v>
      </c>
      <c r="D59" s="214" t="s">
        <v>8</v>
      </c>
      <c r="E59" s="214" t="s">
        <v>8</v>
      </c>
      <c r="F59" s="214" t="s">
        <v>8</v>
      </c>
      <c r="G59" s="237" t="s">
        <v>8</v>
      </c>
      <c r="H59" s="237" t="s">
        <v>8</v>
      </c>
      <c r="I59" s="237">
        <v>3.7</v>
      </c>
      <c r="J59" s="237">
        <v>5.9</v>
      </c>
      <c r="K59" s="237">
        <v>5.8</v>
      </c>
      <c r="L59" s="214" t="s">
        <v>8</v>
      </c>
      <c r="M59" s="214" t="s">
        <v>8</v>
      </c>
      <c r="N59" s="576" t="s">
        <v>8</v>
      </c>
      <c r="O59" s="895" t="s">
        <v>4</v>
      </c>
    </row>
    <row r="60" spans="1:15" ht="24" x14ac:dyDescent="0.2">
      <c r="A60" s="256" t="s">
        <v>665</v>
      </c>
      <c r="B60" s="214" t="s">
        <v>8</v>
      </c>
      <c r="C60" s="214" t="s">
        <v>8</v>
      </c>
      <c r="D60" s="214" t="s">
        <v>8</v>
      </c>
      <c r="E60" s="214" t="s">
        <v>8</v>
      </c>
      <c r="F60" s="237">
        <v>2.6</v>
      </c>
      <c r="G60" s="237">
        <v>1.3</v>
      </c>
      <c r="H60" s="237">
        <v>0.5</v>
      </c>
      <c r="I60" s="237">
        <v>5.3</v>
      </c>
      <c r="J60" s="237">
        <v>5</v>
      </c>
      <c r="K60" s="237">
        <v>5.9</v>
      </c>
      <c r="L60" s="237">
        <v>6</v>
      </c>
      <c r="M60" s="237">
        <v>5.5</v>
      </c>
      <c r="N60" s="908">
        <v>6.7</v>
      </c>
      <c r="O60" s="895" t="s">
        <v>4</v>
      </c>
    </row>
    <row r="61" spans="1:15" ht="22.5" x14ac:dyDescent="0.2">
      <c r="A61" s="256" t="s">
        <v>232</v>
      </c>
      <c r="B61" s="287"/>
      <c r="C61" s="287"/>
      <c r="D61" s="287"/>
      <c r="E61" s="287"/>
      <c r="F61" s="287"/>
      <c r="G61" s="287"/>
      <c r="H61" s="287"/>
      <c r="I61" s="287"/>
      <c r="J61" s="221"/>
      <c r="K61" s="221"/>
      <c r="L61" s="221"/>
      <c r="M61" s="287"/>
      <c r="N61" s="820"/>
      <c r="O61" s="877"/>
    </row>
    <row r="62" spans="1:15" x14ac:dyDescent="0.2">
      <c r="A62" s="256" t="s">
        <v>42</v>
      </c>
      <c r="B62" s="222">
        <v>73736</v>
      </c>
      <c r="C62" s="222">
        <v>90274</v>
      </c>
      <c r="D62" s="222">
        <v>100731</v>
      </c>
      <c r="E62" s="222">
        <v>109782</v>
      </c>
      <c r="F62" s="222">
        <v>122023</v>
      </c>
      <c r="G62" s="222">
        <v>130303</v>
      </c>
      <c r="H62" s="222">
        <v>145758</v>
      </c>
      <c r="I62" s="222">
        <v>155414</v>
      </c>
      <c r="J62" s="219">
        <v>168685</v>
      </c>
      <c r="K62" s="287">
        <v>198874</v>
      </c>
      <c r="L62" s="287">
        <v>233949</v>
      </c>
      <c r="M62" s="221">
        <v>278261</v>
      </c>
      <c r="N62" s="494">
        <v>355478</v>
      </c>
      <c r="O62" s="895" t="s">
        <v>4</v>
      </c>
    </row>
    <row r="63" spans="1:15" x14ac:dyDescent="0.2">
      <c r="A63" s="256" t="s">
        <v>666</v>
      </c>
      <c r="B63" s="222">
        <v>500</v>
      </c>
      <c r="C63" s="222">
        <v>616</v>
      </c>
      <c r="D63" s="222">
        <v>676</v>
      </c>
      <c r="E63" s="222">
        <v>722</v>
      </c>
      <c r="F63" s="222">
        <v>681</v>
      </c>
      <c r="G63" s="222">
        <v>588</v>
      </c>
      <c r="H63" s="222">
        <v>426</v>
      </c>
      <c r="I63" s="222">
        <v>477</v>
      </c>
      <c r="J63" s="222">
        <v>489</v>
      </c>
      <c r="K63" s="287">
        <v>520</v>
      </c>
      <c r="L63" s="287">
        <v>567</v>
      </c>
      <c r="M63" s="222">
        <v>653.1488392836186</v>
      </c>
      <c r="N63" s="494">
        <v>772</v>
      </c>
      <c r="O63" s="895" t="s">
        <v>4</v>
      </c>
    </row>
    <row r="64" spans="1:15" ht="22.5" x14ac:dyDescent="0.2">
      <c r="A64" s="256" t="s">
        <v>289</v>
      </c>
      <c r="B64" s="214">
        <v>112.6</v>
      </c>
      <c r="C64" s="214">
        <v>122.4</v>
      </c>
      <c r="D64" s="214">
        <v>111.6</v>
      </c>
      <c r="E64" s="214">
        <v>109</v>
      </c>
      <c r="F64" s="214">
        <v>111.2</v>
      </c>
      <c r="G64" s="214">
        <v>105.5</v>
      </c>
      <c r="H64" s="214">
        <v>111.9</v>
      </c>
      <c r="I64" s="214">
        <v>106.6</v>
      </c>
      <c r="J64" s="287">
        <v>108.5</v>
      </c>
      <c r="K64" s="287">
        <v>117.9</v>
      </c>
      <c r="L64" s="287">
        <v>117.6</v>
      </c>
      <c r="M64" s="221">
        <v>118.9</v>
      </c>
      <c r="N64" s="576">
        <v>127.7</v>
      </c>
      <c r="O64" s="895" t="s">
        <v>4</v>
      </c>
    </row>
    <row r="65" spans="1:15" ht="22.5" x14ac:dyDescent="0.2">
      <c r="A65" s="256" t="s">
        <v>340</v>
      </c>
      <c r="B65" s="214">
        <v>105.2</v>
      </c>
      <c r="C65" s="214">
        <v>113.3</v>
      </c>
      <c r="D65" s="214">
        <v>106.2</v>
      </c>
      <c r="E65" s="214">
        <v>103.4</v>
      </c>
      <c r="F65" s="214">
        <v>104</v>
      </c>
      <c r="G65" s="214">
        <v>98.7</v>
      </c>
      <c r="H65" s="214">
        <v>98.2</v>
      </c>
      <c r="I65" s="214">
        <v>99.1</v>
      </c>
      <c r="J65" s="287">
        <v>102.7</v>
      </c>
      <c r="K65" s="287">
        <v>112</v>
      </c>
      <c r="L65" s="287">
        <v>110.3</v>
      </c>
      <c r="M65" s="221">
        <v>109.9</v>
      </c>
      <c r="N65" s="576">
        <v>110.8</v>
      </c>
      <c r="O65" s="895" t="s">
        <v>4</v>
      </c>
    </row>
    <row r="66" spans="1:15" x14ac:dyDescent="0.2">
      <c r="A66" s="256" t="s">
        <v>58</v>
      </c>
      <c r="B66" s="214" t="s">
        <v>620</v>
      </c>
      <c r="C66" s="214" t="s">
        <v>67</v>
      </c>
      <c r="D66" s="214" t="s">
        <v>70</v>
      </c>
      <c r="E66" s="214" t="s">
        <v>68</v>
      </c>
      <c r="F66" s="214" t="s">
        <v>621</v>
      </c>
      <c r="G66" s="214" t="s">
        <v>621</v>
      </c>
      <c r="H66" s="214" t="s">
        <v>68</v>
      </c>
      <c r="I66" s="214" t="s">
        <v>68</v>
      </c>
      <c r="J66" s="214" t="s">
        <v>621</v>
      </c>
      <c r="K66" s="287" t="s">
        <v>667</v>
      </c>
      <c r="L66" s="287" t="s">
        <v>668</v>
      </c>
      <c r="M66" s="214" t="s">
        <v>669</v>
      </c>
      <c r="N66" s="576" t="s">
        <v>670</v>
      </c>
      <c r="O66" s="895" t="s">
        <v>4</v>
      </c>
    </row>
    <row r="67" spans="1:15" x14ac:dyDescent="0.2">
      <c r="A67" s="256" t="s">
        <v>74</v>
      </c>
      <c r="B67" s="287" t="s">
        <v>78</v>
      </c>
      <c r="C67" s="287">
        <v>15999</v>
      </c>
      <c r="D67" s="287">
        <v>17439</v>
      </c>
      <c r="E67" s="287">
        <v>18660</v>
      </c>
      <c r="F67" s="287">
        <v>19966</v>
      </c>
      <c r="G67" s="287">
        <v>21364</v>
      </c>
      <c r="H67" s="287">
        <v>22859</v>
      </c>
      <c r="I67" s="287">
        <v>24459</v>
      </c>
      <c r="J67" s="287">
        <v>28284</v>
      </c>
      <c r="K67" s="287">
        <v>42500</v>
      </c>
      <c r="L67" s="287">
        <v>42500</v>
      </c>
      <c r="M67" s="287">
        <v>42500</v>
      </c>
      <c r="N67" s="820">
        <v>60000</v>
      </c>
      <c r="O67" s="212">
        <v>70000</v>
      </c>
    </row>
    <row r="68" spans="1:15" x14ac:dyDescent="0.2">
      <c r="A68" s="880" t="s">
        <v>79</v>
      </c>
      <c r="B68" s="902"/>
      <c r="C68" s="902"/>
      <c r="D68" s="902"/>
      <c r="E68" s="902"/>
      <c r="F68" s="902"/>
      <c r="G68" s="902"/>
      <c r="H68" s="902"/>
      <c r="I68" s="902"/>
      <c r="J68" s="902"/>
      <c r="K68" s="902"/>
      <c r="L68" s="902"/>
      <c r="M68" s="902"/>
      <c r="N68" s="903"/>
      <c r="O68" s="889"/>
    </row>
    <row r="69" spans="1:15" x14ac:dyDescent="0.2">
      <c r="A69" s="256" t="s">
        <v>80</v>
      </c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820"/>
      <c r="O69" s="212"/>
    </row>
    <row r="70" spans="1:15" x14ac:dyDescent="0.2">
      <c r="A70" s="256" t="s">
        <v>81</v>
      </c>
      <c r="B70" s="225">
        <v>9028</v>
      </c>
      <c r="C70" s="225">
        <v>14961</v>
      </c>
      <c r="D70" s="225">
        <v>20287</v>
      </c>
      <c r="E70" s="225">
        <v>19653</v>
      </c>
      <c r="F70" s="225">
        <v>20939</v>
      </c>
      <c r="G70" s="225">
        <v>20257</v>
      </c>
      <c r="H70" s="225">
        <v>18922</v>
      </c>
      <c r="I70" s="225">
        <v>20802</v>
      </c>
      <c r="J70" s="225">
        <v>27840</v>
      </c>
      <c r="K70" s="225">
        <v>37613</v>
      </c>
      <c r="L70" s="225">
        <v>59302</v>
      </c>
      <c r="M70" s="225">
        <v>77612</v>
      </c>
      <c r="N70" s="225">
        <v>93689</v>
      </c>
      <c r="O70" s="225">
        <v>113135</v>
      </c>
    </row>
    <row r="71" spans="1:15" s="985" customFormat="1" x14ac:dyDescent="0.2">
      <c r="A71" s="1043" t="s">
        <v>83</v>
      </c>
      <c r="B71" s="1044">
        <v>61.269087207329491</v>
      </c>
      <c r="C71" s="1044">
        <v>102.03928522711772</v>
      </c>
      <c r="D71" s="1044">
        <v>136.05391992488765</v>
      </c>
      <c r="E71" s="1044">
        <v>129.18556497732203</v>
      </c>
      <c r="F71" s="1044">
        <v>116.85361906356381</v>
      </c>
      <c r="G71" s="1044">
        <v>91.358859874622297</v>
      </c>
      <c r="H71" s="1044">
        <v>55.301613280336682</v>
      </c>
      <c r="I71" s="1044">
        <v>63.809815950920246</v>
      </c>
      <c r="J71" s="1044">
        <v>80.763540367265236</v>
      </c>
      <c r="K71" s="1044">
        <v>98.270411495754402</v>
      </c>
      <c r="L71" s="1044">
        <v>143.60576340961376</v>
      </c>
      <c r="M71" s="1044">
        <v>182.17496420439878</v>
      </c>
      <c r="N71" s="1060">
        <v>203.5</v>
      </c>
      <c r="O71" s="1042">
        <v>247.9</v>
      </c>
    </row>
    <row r="72" spans="1:15" s="985" customFormat="1" ht="22.5" x14ac:dyDescent="0.2">
      <c r="A72" s="1039" t="s">
        <v>671</v>
      </c>
      <c r="B72" s="1025">
        <v>111.8</v>
      </c>
      <c r="C72" s="1025">
        <v>155</v>
      </c>
      <c r="D72" s="1044">
        <v>128.9</v>
      </c>
      <c r="E72" s="1025">
        <v>92.7</v>
      </c>
      <c r="F72" s="1044">
        <v>104.5</v>
      </c>
      <c r="G72" s="1044">
        <v>94.2</v>
      </c>
      <c r="H72" s="1044">
        <v>88.6</v>
      </c>
      <c r="I72" s="1044">
        <v>103.2</v>
      </c>
      <c r="J72" s="1044">
        <v>126</v>
      </c>
      <c r="K72" s="1044">
        <v>132.6</v>
      </c>
      <c r="L72" s="1044">
        <v>153.80000000000001</v>
      </c>
      <c r="M72" s="1044">
        <v>125.2</v>
      </c>
      <c r="N72" s="1060">
        <v>115.4</v>
      </c>
      <c r="O72" s="1042">
        <v>116.7</v>
      </c>
    </row>
    <row r="73" spans="1:15" s="985" customFormat="1" ht="22.5" x14ac:dyDescent="0.2">
      <c r="A73" s="1039" t="s">
        <v>85</v>
      </c>
      <c r="B73" s="1044">
        <v>111.8</v>
      </c>
      <c r="C73" s="1044">
        <v>173.3</v>
      </c>
      <c r="D73" s="1044">
        <v>223.4</v>
      </c>
      <c r="E73" s="1044">
        <v>207.1</v>
      </c>
      <c r="F73" s="1044">
        <v>216.4</v>
      </c>
      <c r="G73" s="1044">
        <v>203.8</v>
      </c>
      <c r="H73" s="1044">
        <v>180.6</v>
      </c>
      <c r="I73" s="1044">
        <v>186.4</v>
      </c>
      <c r="J73" s="1044">
        <v>234.9</v>
      </c>
      <c r="K73" s="1044">
        <v>311.5</v>
      </c>
      <c r="L73" s="1044">
        <v>479.1</v>
      </c>
      <c r="M73" s="1044">
        <v>599.79999999999995</v>
      </c>
      <c r="N73" s="1061">
        <v>692.2</v>
      </c>
      <c r="O73" s="1042">
        <v>807.8</v>
      </c>
    </row>
    <row r="74" spans="1:15" x14ac:dyDescent="0.2">
      <c r="A74" s="256" t="s">
        <v>86</v>
      </c>
      <c r="B74" s="211" t="s">
        <v>8</v>
      </c>
      <c r="C74" s="211" t="s">
        <v>8</v>
      </c>
      <c r="D74" s="211" t="s">
        <v>8</v>
      </c>
      <c r="E74" s="211" t="s">
        <v>8</v>
      </c>
      <c r="F74" s="211" t="s">
        <v>8</v>
      </c>
      <c r="G74" s="211" t="s">
        <v>8</v>
      </c>
      <c r="H74" s="211" t="s">
        <v>8</v>
      </c>
      <c r="I74" s="211" t="s">
        <v>8</v>
      </c>
      <c r="J74" s="211" t="s">
        <v>8</v>
      </c>
      <c r="K74" s="211" t="s">
        <v>8</v>
      </c>
      <c r="L74" s="211" t="s">
        <v>8</v>
      </c>
      <c r="M74" s="211" t="s">
        <v>8</v>
      </c>
      <c r="N74" s="211" t="s">
        <v>8</v>
      </c>
      <c r="O74" s="211" t="s">
        <v>8</v>
      </c>
    </row>
    <row r="75" spans="1:15" x14ac:dyDescent="0.2">
      <c r="A75" s="256" t="s">
        <v>87</v>
      </c>
      <c r="B75" s="211" t="s">
        <v>8</v>
      </c>
      <c r="C75" s="211" t="s">
        <v>8</v>
      </c>
      <c r="D75" s="211" t="s">
        <v>8</v>
      </c>
      <c r="E75" s="211" t="s">
        <v>8</v>
      </c>
      <c r="F75" s="211" t="s">
        <v>8</v>
      </c>
      <c r="G75" s="211" t="s">
        <v>8</v>
      </c>
      <c r="H75" s="211" t="s">
        <v>8</v>
      </c>
      <c r="I75" s="211" t="s">
        <v>8</v>
      </c>
      <c r="J75" s="211" t="s">
        <v>8</v>
      </c>
      <c r="K75" s="211" t="s">
        <v>8</v>
      </c>
      <c r="L75" s="211" t="s">
        <v>8</v>
      </c>
      <c r="M75" s="211" t="s">
        <v>8</v>
      </c>
      <c r="N75" s="211" t="s">
        <v>8</v>
      </c>
      <c r="O75" s="211" t="s">
        <v>8</v>
      </c>
    </row>
    <row r="76" spans="1:15" ht="33.75" x14ac:dyDescent="0.2">
      <c r="A76" s="256" t="s">
        <v>89</v>
      </c>
      <c r="B76" s="242">
        <v>44</v>
      </c>
      <c r="C76" s="242">
        <v>28</v>
      </c>
      <c r="D76" s="242">
        <v>43.8</v>
      </c>
      <c r="E76" s="211">
        <v>119.1</v>
      </c>
      <c r="F76" s="211">
        <v>128.30000000000001</v>
      </c>
      <c r="G76" s="211">
        <v>122.4</v>
      </c>
      <c r="H76" s="211">
        <v>107.8</v>
      </c>
      <c r="I76" s="211">
        <v>102.7</v>
      </c>
      <c r="J76" s="211">
        <v>157.4</v>
      </c>
      <c r="K76" s="211">
        <v>155.9</v>
      </c>
      <c r="L76" s="242">
        <v>161.4</v>
      </c>
      <c r="M76" s="211">
        <v>127.6</v>
      </c>
      <c r="N76" s="226">
        <v>119.7</v>
      </c>
      <c r="O76" s="890" t="s">
        <v>4</v>
      </c>
    </row>
    <row r="77" spans="1:15" ht="22.5" x14ac:dyDescent="0.2">
      <c r="A77" s="256" t="s">
        <v>90</v>
      </c>
      <c r="B77" s="211">
        <v>2</v>
      </c>
      <c r="C77" s="211">
        <v>2</v>
      </c>
      <c r="D77" s="211">
        <v>2</v>
      </c>
      <c r="E77" s="211">
        <v>2</v>
      </c>
      <c r="F77" s="211">
        <v>2</v>
      </c>
      <c r="G77" s="211">
        <v>2</v>
      </c>
      <c r="H77" s="211">
        <v>2</v>
      </c>
      <c r="I77" s="211">
        <v>2</v>
      </c>
      <c r="J77" s="211">
        <v>2</v>
      </c>
      <c r="K77" s="211">
        <v>1</v>
      </c>
      <c r="L77" s="211">
        <v>1</v>
      </c>
      <c r="M77" s="211">
        <v>1</v>
      </c>
      <c r="N77" s="226">
        <v>1</v>
      </c>
      <c r="O77" s="890" t="s">
        <v>4</v>
      </c>
    </row>
    <row r="78" spans="1:15" ht="12.75" x14ac:dyDescent="0.2">
      <c r="A78" s="256" t="s">
        <v>91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26"/>
      <c r="O78" s="890" t="s">
        <v>4</v>
      </c>
    </row>
    <row r="79" spans="1:15" ht="12.75" x14ac:dyDescent="0.2">
      <c r="A79" s="256" t="s">
        <v>92</v>
      </c>
      <c r="B79" s="211">
        <v>1</v>
      </c>
      <c r="C79" s="211">
        <v>1</v>
      </c>
      <c r="D79" s="211">
        <v>1</v>
      </c>
      <c r="E79" s="211">
        <v>1</v>
      </c>
      <c r="F79" s="211">
        <v>1</v>
      </c>
      <c r="G79" s="211">
        <v>1</v>
      </c>
      <c r="H79" s="211">
        <v>1</v>
      </c>
      <c r="I79" s="211">
        <v>1</v>
      </c>
      <c r="J79" s="211">
        <v>1</v>
      </c>
      <c r="K79" s="211">
        <v>1</v>
      </c>
      <c r="L79" s="211">
        <v>1</v>
      </c>
      <c r="M79" s="211">
        <v>1</v>
      </c>
      <c r="N79" s="226">
        <v>1</v>
      </c>
      <c r="O79" s="890" t="s">
        <v>4</v>
      </c>
    </row>
    <row r="80" spans="1:15" ht="12.75" x14ac:dyDescent="0.2">
      <c r="A80" s="256" t="s">
        <v>93</v>
      </c>
      <c r="B80" s="211" t="s">
        <v>8</v>
      </c>
      <c r="C80" s="211" t="s">
        <v>8</v>
      </c>
      <c r="D80" s="211" t="s">
        <v>8</v>
      </c>
      <c r="E80" s="211" t="s">
        <v>8</v>
      </c>
      <c r="F80" s="211" t="s">
        <v>8</v>
      </c>
      <c r="G80" s="211" t="s">
        <v>8</v>
      </c>
      <c r="H80" s="211" t="s">
        <v>8</v>
      </c>
      <c r="I80" s="211" t="s">
        <v>8</v>
      </c>
      <c r="J80" s="211" t="s">
        <v>8</v>
      </c>
      <c r="K80" s="211" t="s">
        <v>8</v>
      </c>
      <c r="L80" s="211" t="s">
        <v>8</v>
      </c>
      <c r="M80" s="211" t="s">
        <v>8</v>
      </c>
      <c r="N80" s="226" t="s">
        <v>8</v>
      </c>
      <c r="O80" s="890" t="s">
        <v>4</v>
      </c>
    </row>
    <row r="81" spans="1:15" ht="12.75" x14ac:dyDescent="0.2">
      <c r="A81" s="256" t="s">
        <v>94</v>
      </c>
      <c r="B81" s="211">
        <v>1</v>
      </c>
      <c r="C81" s="211">
        <v>1</v>
      </c>
      <c r="D81" s="211">
        <v>1</v>
      </c>
      <c r="E81" s="211">
        <v>1</v>
      </c>
      <c r="F81" s="211">
        <v>1</v>
      </c>
      <c r="G81" s="211">
        <v>1</v>
      </c>
      <c r="H81" s="211">
        <v>1</v>
      </c>
      <c r="I81" s="211">
        <v>1</v>
      </c>
      <c r="J81" s="211">
        <v>1</v>
      </c>
      <c r="K81" s="211" t="s">
        <v>8</v>
      </c>
      <c r="L81" s="211" t="s">
        <v>8</v>
      </c>
      <c r="M81" s="211" t="s">
        <v>8</v>
      </c>
      <c r="N81" s="226" t="s">
        <v>8</v>
      </c>
      <c r="O81" s="890" t="s">
        <v>4</v>
      </c>
    </row>
    <row r="82" spans="1:15" ht="12.75" x14ac:dyDescent="0.2">
      <c r="A82" s="256" t="s">
        <v>95</v>
      </c>
      <c r="B82" s="211" t="s">
        <v>8</v>
      </c>
      <c r="C82" s="211" t="s">
        <v>8</v>
      </c>
      <c r="D82" s="211" t="s">
        <v>8</v>
      </c>
      <c r="E82" s="211" t="s">
        <v>8</v>
      </c>
      <c r="F82" s="211" t="s">
        <v>8</v>
      </c>
      <c r="G82" s="211" t="s">
        <v>8</v>
      </c>
      <c r="H82" s="211" t="s">
        <v>8</v>
      </c>
      <c r="I82" s="211" t="s">
        <v>8</v>
      </c>
      <c r="J82" s="211" t="s">
        <v>8</v>
      </c>
      <c r="K82" s="211" t="s">
        <v>8</v>
      </c>
      <c r="L82" s="211" t="s">
        <v>8</v>
      </c>
      <c r="M82" s="211" t="s">
        <v>8</v>
      </c>
      <c r="N82" s="226" t="s">
        <v>8</v>
      </c>
      <c r="O82" s="890" t="s">
        <v>4</v>
      </c>
    </row>
    <row r="83" spans="1:15" ht="22.5" x14ac:dyDescent="0.2">
      <c r="A83" s="256" t="s">
        <v>96</v>
      </c>
      <c r="B83" s="225">
        <v>40</v>
      </c>
      <c r="C83" s="225">
        <v>43</v>
      </c>
      <c r="D83" s="225">
        <v>42</v>
      </c>
      <c r="E83" s="211">
        <v>47</v>
      </c>
      <c r="F83" s="211">
        <v>47</v>
      </c>
      <c r="G83" s="211">
        <v>49</v>
      </c>
      <c r="H83" s="211">
        <v>55</v>
      </c>
      <c r="I83" s="211">
        <v>55</v>
      </c>
      <c r="J83" s="211">
        <v>55</v>
      </c>
      <c r="K83" s="211">
        <v>44</v>
      </c>
      <c r="L83" s="211">
        <v>44</v>
      </c>
      <c r="M83" s="211">
        <v>43</v>
      </c>
      <c r="N83" s="226">
        <v>43</v>
      </c>
      <c r="O83" s="890" t="s">
        <v>4</v>
      </c>
    </row>
    <row r="84" spans="1:15" ht="12.75" x14ac:dyDescent="0.2">
      <c r="A84" s="256" t="s">
        <v>97</v>
      </c>
      <c r="B84" s="211">
        <v>13</v>
      </c>
      <c r="C84" s="211">
        <v>14</v>
      </c>
      <c r="D84" s="211">
        <v>13</v>
      </c>
      <c r="E84" s="211">
        <v>13</v>
      </c>
      <c r="F84" s="211">
        <v>13</v>
      </c>
      <c r="G84" s="211">
        <v>15</v>
      </c>
      <c r="H84" s="211">
        <v>16</v>
      </c>
      <c r="I84" s="211">
        <v>16</v>
      </c>
      <c r="J84" s="211">
        <v>16</v>
      </c>
      <c r="K84" s="211">
        <v>11</v>
      </c>
      <c r="L84" s="211">
        <v>11</v>
      </c>
      <c r="M84" s="211">
        <v>10</v>
      </c>
      <c r="N84" s="226">
        <v>10</v>
      </c>
      <c r="O84" s="890" t="s">
        <v>4</v>
      </c>
    </row>
    <row r="85" spans="1:15" ht="12.75" x14ac:dyDescent="0.2">
      <c r="A85" s="256" t="s">
        <v>98</v>
      </c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26"/>
      <c r="O85" s="890" t="s">
        <v>4</v>
      </c>
    </row>
    <row r="86" spans="1:15" ht="12.75" x14ac:dyDescent="0.2">
      <c r="A86" s="256" t="s">
        <v>99</v>
      </c>
      <c r="B86" s="211">
        <v>1</v>
      </c>
      <c r="C86" s="211" t="s">
        <v>8</v>
      </c>
      <c r="D86" s="211" t="s">
        <v>8</v>
      </c>
      <c r="E86" s="211" t="s">
        <v>8</v>
      </c>
      <c r="F86" s="211" t="s">
        <v>8</v>
      </c>
      <c r="G86" s="211" t="s">
        <v>8</v>
      </c>
      <c r="H86" s="211" t="s">
        <v>8</v>
      </c>
      <c r="I86" s="211" t="s">
        <v>8</v>
      </c>
      <c r="J86" s="211" t="s">
        <v>8</v>
      </c>
      <c r="K86" s="211" t="s">
        <v>8</v>
      </c>
      <c r="L86" s="211" t="s">
        <v>8</v>
      </c>
      <c r="M86" s="211" t="s">
        <v>8</v>
      </c>
      <c r="N86" s="226" t="s">
        <v>8</v>
      </c>
      <c r="O86" s="890" t="s">
        <v>4</v>
      </c>
    </row>
    <row r="87" spans="1:15" ht="12.75" x14ac:dyDescent="0.2">
      <c r="A87" s="256" t="s">
        <v>101</v>
      </c>
      <c r="B87" s="211" t="s">
        <v>8</v>
      </c>
      <c r="C87" s="211">
        <v>1</v>
      </c>
      <c r="D87" s="211">
        <v>1</v>
      </c>
      <c r="E87" s="211" t="s">
        <v>8</v>
      </c>
      <c r="F87" s="211" t="s">
        <v>8</v>
      </c>
      <c r="G87" s="211" t="s">
        <v>8</v>
      </c>
      <c r="H87" s="211" t="s">
        <v>8</v>
      </c>
      <c r="I87" s="211" t="s">
        <v>8</v>
      </c>
      <c r="J87" s="211" t="s">
        <v>8</v>
      </c>
      <c r="K87" s="211" t="s">
        <v>8</v>
      </c>
      <c r="L87" s="211" t="s">
        <v>8</v>
      </c>
      <c r="M87" s="211" t="s">
        <v>8</v>
      </c>
      <c r="N87" s="226" t="s">
        <v>8</v>
      </c>
      <c r="O87" s="890" t="s">
        <v>4</v>
      </c>
    </row>
    <row r="88" spans="1:15" ht="12.75" x14ac:dyDescent="0.2">
      <c r="A88" s="256" t="s">
        <v>102</v>
      </c>
      <c r="B88" s="211" t="s">
        <v>8</v>
      </c>
      <c r="C88" s="211" t="s">
        <v>8</v>
      </c>
      <c r="D88" s="211" t="s">
        <v>8</v>
      </c>
      <c r="E88" s="211" t="s">
        <v>8</v>
      </c>
      <c r="F88" s="211" t="s">
        <v>8</v>
      </c>
      <c r="G88" s="211" t="s">
        <v>8</v>
      </c>
      <c r="H88" s="211" t="s">
        <v>8</v>
      </c>
      <c r="I88" s="211" t="s">
        <v>8</v>
      </c>
      <c r="J88" s="211" t="s">
        <v>8</v>
      </c>
      <c r="K88" s="211" t="s">
        <v>8</v>
      </c>
      <c r="L88" s="211" t="s">
        <v>8</v>
      </c>
      <c r="M88" s="211" t="s">
        <v>8</v>
      </c>
      <c r="N88" s="226" t="s">
        <v>8</v>
      </c>
      <c r="O88" s="890" t="s">
        <v>4</v>
      </c>
    </row>
    <row r="89" spans="1:15" ht="12.75" x14ac:dyDescent="0.2">
      <c r="A89" s="256" t="s">
        <v>103</v>
      </c>
      <c r="B89" s="211">
        <v>6</v>
      </c>
      <c r="C89" s="211">
        <v>7</v>
      </c>
      <c r="D89" s="211">
        <v>6</v>
      </c>
      <c r="E89" s="211">
        <v>5</v>
      </c>
      <c r="F89" s="211">
        <v>5</v>
      </c>
      <c r="G89" s="211">
        <v>5</v>
      </c>
      <c r="H89" s="211">
        <v>7</v>
      </c>
      <c r="I89" s="211">
        <v>7</v>
      </c>
      <c r="J89" s="211">
        <v>7</v>
      </c>
      <c r="K89" s="211">
        <v>4</v>
      </c>
      <c r="L89" s="211">
        <v>4</v>
      </c>
      <c r="M89" s="211">
        <v>3</v>
      </c>
      <c r="N89" s="226">
        <v>3</v>
      </c>
      <c r="O89" s="890" t="s">
        <v>4</v>
      </c>
    </row>
    <row r="90" spans="1:15" x14ac:dyDescent="0.2">
      <c r="A90" s="880" t="s">
        <v>635</v>
      </c>
      <c r="B90" s="902"/>
      <c r="C90" s="902"/>
      <c r="D90" s="902"/>
      <c r="E90" s="902"/>
      <c r="F90" s="902"/>
      <c r="G90" s="902"/>
      <c r="H90" s="902"/>
      <c r="I90" s="902"/>
      <c r="J90" s="902"/>
      <c r="K90" s="902"/>
      <c r="L90" s="902"/>
      <c r="M90" s="902"/>
      <c r="N90" s="903"/>
      <c r="O90" s="889"/>
    </row>
    <row r="91" spans="1:15" ht="22.5" x14ac:dyDescent="0.2">
      <c r="A91" s="255" t="s">
        <v>105</v>
      </c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621"/>
      <c r="O91" s="212"/>
    </row>
    <row r="92" spans="1:15" x14ac:dyDescent="0.2">
      <c r="A92" s="256" t="s">
        <v>81</v>
      </c>
      <c r="B92" s="216">
        <v>9208.5740000000005</v>
      </c>
      <c r="C92" s="216">
        <v>77985.978000000003</v>
      </c>
      <c r="D92" s="216">
        <v>59224.057000000001</v>
      </c>
      <c r="E92" s="216">
        <v>76967.623000000007</v>
      </c>
      <c r="F92" s="216">
        <v>83283.695999999996</v>
      </c>
      <c r="G92" s="216">
        <v>69301.684999999998</v>
      </c>
      <c r="H92" s="216">
        <v>110738.535</v>
      </c>
      <c r="I92" s="216">
        <v>133356.424</v>
      </c>
      <c r="J92" s="216">
        <v>138641.098</v>
      </c>
      <c r="K92" s="216">
        <v>132008.386</v>
      </c>
      <c r="L92" s="216">
        <v>126514.94899999999</v>
      </c>
      <c r="M92" s="216">
        <v>160203.80499999999</v>
      </c>
      <c r="N92" s="621">
        <v>192513</v>
      </c>
      <c r="O92" s="351">
        <v>158813.82</v>
      </c>
    </row>
    <row r="93" spans="1:15" ht="22.5" x14ac:dyDescent="0.2">
      <c r="A93" s="322" t="s">
        <v>106</v>
      </c>
      <c r="B93" s="216">
        <v>1.4359958211820401</v>
      </c>
      <c r="C93" s="216">
        <v>9.476884262496915</v>
      </c>
      <c r="D93" s="216">
        <v>6.1326649392181976</v>
      </c>
      <c r="E93" s="216">
        <v>7.706775651950375</v>
      </c>
      <c r="F93" s="216">
        <v>7.4651351776533827</v>
      </c>
      <c r="G93" s="216">
        <v>6.7824547009519067</v>
      </c>
      <c r="H93" s="216">
        <v>7.3502814383266131</v>
      </c>
      <c r="I93" s="216">
        <v>8.4321136473623906</v>
      </c>
      <c r="J93" s="216">
        <v>7.4534266641046658</v>
      </c>
      <c r="K93" s="216">
        <v>6.1287978497338482</v>
      </c>
      <c r="L93" s="216">
        <v>5.2706858229322622</v>
      </c>
      <c r="M93" s="216">
        <v>5.7973099755626603</v>
      </c>
      <c r="N93" s="621">
        <v>8.6807556738568099</v>
      </c>
      <c r="O93" s="351">
        <v>6.64240395107569</v>
      </c>
    </row>
    <row r="94" spans="1:15" ht="22.5" x14ac:dyDescent="0.2">
      <c r="A94" s="256" t="s">
        <v>237</v>
      </c>
      <c r="B94" s="215" t="s">
        <v>4</v>
      </c>
      <c r="C94" s="215" t="s">
        <v>4</v>
      </c>
      <c r="D94" s="215" t="s">
        <v>4</v>
      </c>
      <c r="E94" s="215" t="s">
        <v>4</v>
      </c>
      <c r="F94" s="215" t="s">
        <v>4</v>
      </c>
      <c r="G94" s="215" t="s">
        <v>4</v>
      </c>
      <c r="H94" s="215" t="s">
        <v>4</v>
      </c>
      <c r="I94" s="215" t="s">
        <v>4</v>
      </c>
      <c r="J94" s="215" t="s">
        <v>4</v>
      </c>
      <c r="K94" s="215" t="s">
        <v>4</v>
      </c>
      <c r="L94" s="215" t="s">
        <v>4</v>
      </c>
      <c r="M94" s="215" t="s">
        <v>4</v>
      </c>
      <c r="N94" s="900" t="s">
        <v>4</v>
      </c>
      <c r="O94" s="215" t="s">
        <v>4</v>
      </c>
    </row>
    <row r="95" spans="1:15" s="907" customFormat="1" ht="22.5" x14ac:dyDescent="0.2">
      <c r="A95" s="255" t="s">
        <v>113</v>
      </c>
      <c r="B95" s="425"/>
      <c r="C95" s="425"/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909"/>
      <c r="O95" s="910"/>
    </row>
    <row r="96" spans="1:15" x14ac:dyDescent="0.2">
      <c r="A96" s="256" t="s">
        <v>81</v>
      </c>
      <c r="B96" s="216">
        <v>1206.7370000000001</v>
      </c>
      <c r="C96" s="216">
        <v>16638.802</v>
      </c>
      <c r="D96" s="216">
        <v>845.04499999999996</v>
      </c>
      <c r="E96" s="216">
        <v>16620.601999999999</v>
      </c>
      <c r="F96" s="216">
        <v>8670.2980000000007</v>
      </c>
      <c r="G96" s="216">
        <v>395.71</v>
      </c>
      <c r="H96" s="216">
        <v>2205.5219999999999</v>
      </c>
      <c r="I96" s="216">
        <v>228.851</v>
      </c>
      <c r="J96" s="216">
        <v>6938.1559999999999</v>
      </c>
      <c r="K96" s="216">
        <v>3743.5990000000002</v>
      </c>
      <c r="L96" s="216">
        <v>1167.07</v>
      </c>
      <c r="M96" s="216">
        <v>78.155000000000001</v>
      </c>
      <c r="N96" s="621">
        <v>262.39999999999998</v>
      </c>
      <c r="O96" s="351">
        <v>25.556000000000001</v>
      </c>
    </row>
    <row r="97" spans="1:15" ht="22.5" x14ac:dyDescent="0.2">
      <c r="A97" s="256" t="s">
        <v>237</v>
      </c>
      <c r="B97" s="215" t="s">
        <v>4</v>
      </c>
      <c r="C97" s="215" t="s">
        <v>4</v>
      </c>
      <c r="D97" s="215" t="s">
        <v>4</v>
      </c>
      <c r="E97" s="215" t="s">
        <v>4</v>
      </c>
      <c r="F97" s="215" t="s">
        <v>4</v>
      </c>
      <c r="G97" s="215" t="s">
        <v>4</v>
      </c>
      <c r="H97" s="215" t="s">
        <v>4</v>
      </c>
      <c r="I97" s="215" t="s">
        <v>4</v>
      </c>
      <c r="J97" s="215" t="s">
        <v>4</v>
      </c>
      <c r="K97" s="215" t="s">
        <v>4</v>
      </c>
      <c r="L97" s="215" t="s">
        <v>4</v>
      </c>
      <c r="M97" s="215" t="s">
        <v>4</v>
      </c>
      <c r="N97" s="900" t="s">
        <v>4</v>
      </c>
      <c r="O97" s="215" t="s">
        <v>4</v>
      </c>
    </row>
    <row r="98" spans="1:15" x14ac:dyDescent="0.2">
      <c r="A98" s="255" t="s">
        <v>116</v>
      </c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820"/>
      <c r="O98" s="391"/>
    </row>
    <row r="99" spans="1:15" x14ac:dyDescent="0.2">
      <c r="A99" s="256" t="s">
        <v>81</v>
      </c>
      <c r="B99" s="216">
        <v>5912.674</v>
      </c>
      <c r="C99" s="216">
        <v>57669.038999999997</v>
      </c>
      <c r="D99" s="216">
        <v>54657.902000000002</v>
      </c>
      <c r="E99" s="216">
        <v>54677.572999999997</v>
      </c>
      <c r="F99" s="216">
        <v>69376.891000000003</v>
      </c>
      <c r="G99" s="216">
        <v>63007.296000000002</v>
      </c>
      <c r="H99" s="216">
        <v>101830.523</v>
      </c>
      <c r="I99" s="216">
        <v>124514.43799999999</v>
      </c>
      <c r="J99" s="216">
        <v>121654.876</v>
      </c>
      <c r="K99" s="216">
        <v>118779.04399999999</v>
      </c>
      <c r="L99" s="216">
        <v>116497.133</v>
      </c>
      <c r="M99" s="216">
        <v>152006.997</v>
      </c>
      <c r="N99" s="621">
        <v>183604</v>
      </c>
      <c r="O99" s="351">
        <v>150561.63500000001</v>
      </c>
    </row>
    <row r="100" spans="1:15" ht="22.5" x14ac:dyDescent="0.2">
      <c r="A100" s="256" t="s">
        <v>237</v>
      </c>
      <c r="B100" s="215" t="s">
        <v>4</v>
      </c>
      <c r="C100" s="215" t="s">
        <v>4</v>
      </c>
      <c r="D100" s="215" t="s">
        <v>4</v>
      </c>
      <c r="E100" s="215" t="s">
        <v>4</v>
      </c>
      <c r="F100" s="215" t="s">
        <v>4</v>
      </c>
      <c r="G100" s="215" t="s">
        <v>4</v>
      </c>
      <c r="H100" s="215" t="s">
        <v>4</v>
      </c>
      <c r="I100" s="215" t="s">
        <v>4</v>
      </c>
      <c r="J100" s="215" t="s">
        <v>4</v>
      </c>
      <c r="K100" s="215" t="s">
        <v>4</v>
      </c>
      <c r="L100" s="215" t="s">
        <v>4</v>
      </c>
      <c r="M100" s="215" t="s">
        <v>4</v>
      </c>
      <c r="N100" s="900" t="s">
        <v>4</v>
      </c>
      <c r="O100" s="215" t="s">
        <v>4</v>
      </c>
    </row>
    <row r="101" spans="1:15" ht="22.5" x14ac:dyDescent="0.2">
      <c r="A101" s="346" t="s">
        <v>672</v>
      </c>
      <c r="B101" s="216">
        <v>28.814</v>
      </c>
      <c r="C101" s="216">
        <v>52.569000000000003</v>
      </c>
      <c r="D101" s="216">
        <v>120.90900000000001</v>
      </c>
      <c r="E101" s="216">
        <v>275.17099999999999</v>
      </c>
      <c r="F101" s="216">
        <v>274.84800000000001</v>
      </c>
      <c r="G101" s="216">
        <v>312.96100000000001</v>
      </c>
      <c r="H101" s="216">
        <v>324.26799999999997</v>
      </c>
      <c r="I101" s="216">
        <v>429.04899999999998</v>
      </c>
      <c r="J101" s="216">
        <v>480.75700000000001</v>
      </c>
      <c r="K101" s="216">
        <v>574.43700000000001</v>
      </c>
      <c r="L101" s="216">
        <v>526.12</v>
      </c>
      <c r="M101" s="216">
        <v>582.12699999999995</v>
      </c>
      <c r="N101" s="621">
        <v>633.70000000000005</v>
      </c>
      <c r="O101" s="215" t="s">
        <v>4</v>
      </c>
    </row>
    <row r="102" spans="1:15" x14ac:dyDescent="0.2">
      <c r="A102" s="320" t="s">
        <v>118</v>
      </c>
      <c r="B102" s="216">
        <v>10.375</v>
      </c>
      <c r="C102" s="216">
        <v>11.093</v>
      </c>
      <c r="D102" s="216">
        <v>11.949</v>
      </c>
      <c r="E102" s="216">
        <v>3.923</v>
      </c>
      <c r="F102" s="216">
        <v>0.28799999999999998</v>
      </c>
      <c r="G102" s="216" t="s">
        <v>8</v>
      </c>
      <c r="H102" s="216" t="s">
        <v>8</v>
      </c>
      <c r="I102" s="216" t="s">
        <v>8</v>
      </c>
      <c r="J102" s="216" t="s">
        <v>8</v>
      </c>
      <c r="K102" s="216" t="s">
        <v>8</v>
      </c>
      <c r="L102" s="216" t="s">
        <v>8</v>
      </c>
      <c r="M102" s="216" t="s">
        <v>8</v>
      </c>
      <c r="N102" s="621" t="s">
        <v>8</v>
      </c>
      <c r="O102" s="242" t="s">
        <v>8</v>
      </c>
    </row>
    <row r="103" spans="1:15" x14ac:dyDescent="0.2">
      <c r="A103" s="320" t="s">
        <v>119</v>
      </c>
      <c r="B103" s="216">
        <v>8.8279999999999994</v>
      </c>
      <c r="C103" s="216">
        <v>10.98</v>
      </c>
      <c r="D103" s="216">
        <v>11.659000000000001</v>
      </c>
      <c r="E103" s="216">
        <v>12.42</v>
      </c>
      <c r="F103" s="216">
        <v>10.081</v>
      </c>
      <c r="G103" s="216">
        <v>9.6950000000000003</v>
      </c>
      <c r="H103" s="216">
        <v>1.1819999999999999</v>
      </c>
      <c r="I103" s="216" t="s">
        <v>8</v>
      </c>
      <c r="J103" s="216" t="s">
        <v>8</v>
      </c>
      <c r="K103" s="216" t="s">
        <v>8</v>
      </c>
      <c r="L103" s="216">
        <v>157.41900000000001</v>
      </c>
      <c r="M103" s="216">
        <v>199.25299999999999</v>
      </c>
      <c r="N103" s="621">
        <v>474.1</v>
      </c>
      <c r="O103" s="215" t="s">
        <v>4</v>
      </c>
    </row>
    <row r="104" spans="1:15" x14ac:dyDescent="0.2">
      <c r="A104" s="320" t="s">
        <v>120</v>
      </c>
      <c r="B104" s="216">
        <v>59.381</v>
      </c>
      <c r="C104" s="216">
        <v>124.06699999999999</v>
      </c>
      <c r="D104" s="216">
        <v>122.47199999999999</v>
      </c>
      <c r="E104" s="216">
        <v>124.848</v>
      </c>
      <c r="F104" s="216">
        <v>98.402000000000001</v>
      </c>
      <c r="G104" s="216">
        <v>93.781000000000006</v>
      </c>
      <c r="H104" s="216">
        <v>95.207999999999998</v>
      </c>
      <c r="I104" s="216">
        <v>132.05500000000001</v>
      </c>
      <c r="J104" s="216">
        <v>151.67500000000001</v>
      </c>
      <c r="K104" s="216">
        <v>157.06800000000001</v>
      </c>
      <c r="L104" s="216">
        <v>203.488</v>
      </c>
      <c r="M104" s="216">
        <v>219.273</v>
      </c>
      <c r="N104" s="621">
        <v>296.8</v>
      </c>
      <c r="O104" s="215" t="s">
        <v>4</v>
      </c>
    </row>
    <row r="105" spans="1:15" x14ac:dyDescent="0.2">
      <c r="A105" s="320" t="s">
        <v>121</v>
      </c>
      <c r="B105" s="216" t="s">
        <v>8</v>
      </c>
      <c r="C105" s="216">
        <v>903.80200000000002</v>
      </c>
      <c r="D105" s="216">
        <v>896.83100000000002</v>
      </c>
      <c r="E105" s="216">
        <v>702.63099999999997</v>
      </c>
      <c r="F105" s="216">
        <v>2279.413</v>
      </c>
      <c r="G105" s="216">
        <v>1825.3119999999999</v>
      </c>
      <c r="H105" s="216">
        <v>2765.058</v>
      </c>
      <c r="I105" s="216">
        <v>1588.039</v>
      </c>
      <c r="J105" s="216">
        <v>1379.48</v>
      </c>
      <c r="K105" s="216">
        <v>1745.4880000000001</v>
      </c>
      <c r="L105" s="216">
        <v>802.82500000000005</v>
      </c>
      <c r="M105" s="216">
        <v>877.05700000000002</v>
      </c>
      <c r="N105" s="621">
        <v>3356.4</v>
      </c>
      <c r="O105" s="351">
        <v>5655.18</v>
      </c>
    </row>
    <row r="106" spans="1:15" x14ac:dyDescent="0.2">
      <c r="A106" s="320" t="s">
        <v>122</v>
      </c>
      <c r="B106" s="216" t="s">
        <v>8</v>
      </c>
      <c r="C106" s="216">
        <v>53.542999999999999</v>
      </c>
      <c r="D106" s="216">
        <v>148.53800000000001</v>
      </c>
      <c r="E106" s="216">
        <v>155.881</v>
      </c>
      <c r="F106" s="216">
        <v>187.715</v>
      </c>
      <c r="G106" s="216">
        <v>178.15700000000001</v>
      </c>
      <c r="H106" s="216">
        <v>258.86200000000002</v>
      </c>
      <c r="I106" s="216">
        <v>306.209</v>
      </c>
      <c r="J106" s="216">
        <v>355.673</v>
      </c>
      <c r="K106" s="216">
        <v>381.56299999999999</v>
      </c>
      <c r="L106" s="216">
        <v>548.55200000000002</v>
      </c>
      <c r="M106" s="216">
        <v>906.59299999999996</v>
      </c>
      <c r="N106" s="621">
        <v>1141.3</v>
      </c>
      <c r="O106" s="351">
        <v>1028.4559999999999</v>
      </c>
    </row>
    <row r="107" spans="1:15" x14ac:dyDescent="0.2">
      <c r="A107" s="320" t="s">
        <v>123</v>
      </c>
      <c r="B107" s="216">
        <v>717.85</v>
      </c>
      <c r="C107" s="216">
        <v>36394.745999999999</v>
      </c>
      <c r="D107" s="216">
        <v>31742.507000000001</v>
      </c>
      <c r="E107" s="216">
        <v>31744.233</v>
      </c>
      <c r="F107" s="216">
        <v>44771.44</v>
      </c>
      <c r="G107" s="216">
        <v>44407.014999999999</v>
      </c>
      <c r="H107" s="216">
        <v>82213.604999999996</v>
      </c>
      <c r="I107" s="216">
        <v>116797.751</v>
      </c>
      <c r="J107" s="216">
        <v>112323.05899999999</v>
      </c>
      <c r="K107" s="216">
        <v>106451.10400000001</v>
      </c>
      <c r="L107" s="216">
        <v>103155.40300000001</v>
      </c>
      <c r="M107" s="216">
        <v>134925.03200000001</v>
      </c>
      <c r="N107" s="621">
        <v>155552.20000000001</v>
      </c>
      <c r="O107" s="351">
        <v>123113.499</v>
      </c>
    </row>
    <row r="108" spans="1:15" x14ac:dyDescent="0.2">
      <c r="A108" s="320" t="s">
        <v>124</v>
      </c>
      <c r="B108" s="216">
        <v>330.589</v>
      </c>
      <c r="C108" s="216">
        <v>636.35299999999995</v>
      </c>
      <c r="D108" s="216">
        <v>6903.98</v>
      </c>
      <c r="E108" s="216">
        <v>6379.9409999999998</v>
      </c>
      <c r="F108" s="216">
        <v>6517.701</v>
      </c>
      <c r="G108" s="216">
        <v>5167.8450000000003</v>
      </c>
      <c r="H108" s="216">
        <v>5668.7039999999997</v>
      </c>
      <c r="I108" s="216">
        <v>2572.0709999999999</v>
      </c>
      <c r="J108" s="216">
        <v>4095.2449999999999</v>
      </c>
      <c r="K108" s="216">
        <v>5530.8010000000004</v>
      </c>
      <c r="L108" s="216">
        <v>6140.6530000000002</v>
      </c>
      <c r="M108" s="216">
        <v>8155.3149999999996</v>
      </c>
      <c r="N108" s="621">
        <v>12759.5</v>
      </c>
      <c r="O108" s="351">
        <v>12527.643</v>
      </c>
    </row>
    <row r="109" spans="1:15" x14ac:dyDescent="0.2">
      <c r="A109" s="320" t="s">
        <v>126</v>
      </c>
      <c r="B109" s="216">
        <v>4648.7780000000002</v>
      </c>
      <c r="C109" s="216">
        <v>6467.7910000000002</v>
      </c>
      <c r="D109" s="216">
        <v>8.1340000000000003</v>
      </c>
      <c r="E109" s="216">
        <v>6.6219999999999999</v>
      </c>
      <c r="F109" s="216">
        <v>1.1679999999999999</v>
      </c>
      <c r="G109" s="216" t="s">
        <v>8</v>
      </c>
      <c r="H109" s="216" t="s">
        <v>8</v>
      </c>
      <c r="I109" s="216">
        <v>23.803000000000001</v>
      </c>
      <c r="J109" s="216">
        <v>25.725000000000001</v>
      </c>
      <c r="K109" s="216">
        <v>13.727</v>
      </c>
      <c r="L109" s="216" t="s">
        <v>8</v>
      </c>
      <c r="M109" s="216" t="s">
        <v>8</v>
      </c>
      <c r="N109" s="621" t="s">
        <v>8</v>
      </c>
      <c r="O109" s="242" t="s">
        <v>8</v>
      </c>
    </row>
    <row r="110" spans="1:15" x14ac:dyDescent="0.2">
      <c r="A110" s="320" t="s">
        <v>127</v>
      </c>
      <c r="B110" s="216" t="s">
        <v>8</v>
      </c>
      <c r="C110" s="216" t="s">
        <v>8</v>
      </c>
      <c r="D110" s="216" t="s">
        <v>8</v>
      </c>
      <c r="E110" s="216" t="s">
        <v>8</v>
      </c>
      <c r="F110" s="216" t="s">
        <v>8</v>
      </c>
      <c r="G110" s="216" t="s">
        <v>8</v>
      </c>
      <c r="H110" s="216" t="s">
        <v>8</v>
      </c>
      <c r="I110" s="216" t="s">
        <v>8</v>
      </c>
      <c r="J110" s="216" t="s">
        <v>8</v>
      </c>
      <c r="K110" s="216" t="s">
        <v>8</v>
      </c>
      <c r="L110" s="216" t="s">
        <v>8</v>
      </c>
      <c r="M110" s="216" t="s">
        <v>8</v>
      </c>
      <c r="N110" s="621" t="s">
        <v>8</v>
      </c>
      <c r="O110" s="242" t="s">
        <v>8</v>
      </c>
    </row>
    <row r="111" spans="1:15" x14ac:dyDescent="0.2">
      <c r="A111" s="320" t="s">
        <v>128</v>
      </c>
      <c r="B111" s="216" t="s">
        <v>8</v>
      </c>
      <c r="C111" s="216" t="s">
        <v>8</v>
      </c>
      <c r="D111" s="216" t="s">
        <v>8</v>
      </c>
      <c r="E111" s="216" t="s">
        <v>8</v>
      </c>
      <c r="F111" s="216" t="s">
        <v>8</v>
      </c>
      <c r="G111" s="216" t="s">
        <v>8</v>
      </c>
      <c r="H111" s="216" t="s">
        <v>8</v>
      </c>
      <c r="I111" s="216" t="s">
        <v>8</v>
      </c>
      <c r="J111" s="216" t="s">
        <v>8</v>
      </c>
      <c r="K111" s="216" t="s">
        <v>8</v>
      </c>
      <c r="L111" s="216" t="s">
        <v>8</v>
      </c>
      <c r="M111" s="216" t="s">
        <v>8</v>
      </c>
      <c r="N111" s="621" t="s">
        <v>8</v>
      </c>
      <c r="O111" s="242" t="s">
        <v>8</v>
      </c>
    </row>
    <row r="112" spans="1:15" x14ac:dyDescent="0.2">
      <c r="A112" s="320" t="s">
        <v>129</v>
      </c>
      <c r="B112" s="216">
        <v>0.35599999999999998</v>
      </c>
      <c r="C112" s="216">
        <v>1.0489999999999999</v>
      </c>
      <c r="D112" s="216">
        <v>1</v>
      </c>
      <c r="E112" s="216">
        <v>1.716</v>
      </c>
      <c r="F112" s="216">
        <v>1.139</v>
      </c>
      <c r="G112" s="216">
        <v>2.0030000000000001</v>
      </c>
      <c r="H112" s="216">
        <v>3.7629999999999999</v>
      </c>
      <c r="I112" s="216">
        <v>1.821</v>
      </c>
      <c r="J112" s="216">
        <v>1.7470000000000001</v>
      </c>
      <c r="K112" s="216">
        <v>0.60299999999999998</v>
      </c>
      <c r="L112" s="216">
        <v>0.57599999999999996</v>
      </c>
      <c r="M112" s="216">
        <v>1.6990000000000001</v>
      </c>
      <c r="N112" s="621">
        <v>1.2</v>
      </c>
      <c r="O112" s="215" t="s">
        <v>4</v>
      </c>
    </row>
    <row r="113" spans="1:15" ht="22.5" x14ac:dyDescent="0.2">
      <c r="A113" s="255" t="s">
        <v>130</v>
      </c>
      <c r="B113" s="214"/>
      <c r="C113" s="214"/>
      <c r="D113" s="214"/>
      <c r="E113" s="214"/>
      <c r="F113" s="214"/>
      <c r="G113" s="214"/>
      <c r="H113" s="214"/>
      <c r="I113" s="214"/>
      <c r="J113" s="287"/>
      <c r="K113" s="214"/>
      <c r="L113" s="287"/>
      <c r="M113" s="287"/>
      <c r="N113" s="621"/>
      <c r="O113" s="391"/>
    </row>
    <row r="114" spans="1:15" x14ac:dyDescent="0.2">
      <c r="A114" s="256" t="s">
        <v>81</v>
      </c>
      <c r="B114" s="216">
        <v>1856.9190000000001</v>
      </c>
      <c r="C114" s="216">
        <v>3395.366</v>
      </c>
      <c r="D114" s="216">
        <v>3422.0250000000001</v>
      </c>
      <c r="E114" s="216">
        <v>5289.6679999999997</v>
      </c>
      <c r="F114" s="216">
        <v>4758.7160000000003</v>
      </c>
      <c r="G114" s="216">
        <v>5366.8720000000003</v>
      </c>
      <c r="H114" s="216">
        <v>6078.9210000000003</v>
      </c>
      <c r="I114" s="216">
        <v>8038.2489999999998</v>
      </c>
      <c r="J114" s="216">
        <v>9454.0990000000002</v>
      </c>
      <c r="K114" s="216">
        <v>8864.5409999999993</v>
      </c>
      <c r="L114" s="216">
        <v>8133.9769999999999</v>
      </c>
      <c r="M114" s="216">
        <v>7098.5450000000001</v>
      </c>
      <c r="N114" s="621">
        <v>7586.1</v>
      </c>
      <c r="O114" s="351">
        <v>7473.7020000000002</v>
      </c>
    </row>
    <row r="115" spans="1:15" ht="22.5" x14ac:dyDescent="0.2">
      <c r="A115" s="256" t="s">
        <v>237</v>
      </c>
      <c r="B115" s="215" t="s">
        <v>4</v>
      </c>
      <c r="C115" s="215" t="s">
        <v>4</v>
      </c>
      <c r="D115" s="215" t="s">
        <v>4</v>
      </c>
      <c r="E115" s="215" t="s">
        <v>4</v>
      </c>
      <c r="F115" s="215" t="s">
        <v>4</v>
      </c>
      <c r="G115" s="215" t="s">
        <v>4</v>
      </c>
      <c r="H115" s="215" t="s">
        <v>4</v>
      </c>
      <c r="I115" s="215" t="s">
        <v>4</v>
      </c>
      <c r="J115" s="215" t="s">
        <v>4</v>
      </c>
      <c r="K115" s="215" t="s">
        <v>4</v>
      </c>
      <c r="L115" s="215" t="s">
        <v>4</v>
      </c>
      <c r="M115" s="215" t="s">
        <v>4</v>
      </c>
      <c r="N115" s="900" t="s">
        <v>4</v>
      </c>
      <c r="O115" s="215" t="s">
        <v>4</v>
      </c>
    </row>
    <row r="116" spans="1:15" ht="22.5" x14ac:dyDescent="0.2">
      <c r="A116" s="255" t="s">
        <v>131</v>
      </c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820"/>
      <c r="O116" s="391"/>
    </row>
    <row r="117" spans="1:15" x14ac:dyDescent="0.2">
      <c r="A117" s="256" t="s">
        <v>81</v>
      </c>
      <c r="B117" s="216">
        <v>232.244</v>
      </c>
      <c r="C117" s="216">
        <v>282.77100000000002</v>
      </c>
      <c r="D117" s="216">
        <v>299.08499999999998</v>
      </c>
      <c r="E117" s="216">
        <v>379.78</v>
      </c>
      <c r="F117" s="216">
        <v>477.791</v>
      </c>
      <c r="G117" s="216">
        <v>531.80700000000002</v>
      </c>
      <c r="H117" s="216">
        <v>623.56899999999996</v>
      </c>
      <c r="I117" s="216">
        <v>574.88599999999997</v>
      </c>
      <c r="J117" s="216">
        <v>593.96699999999998</v>
      </c>
      <c r="K117" s="216">
        <v>621.202</v>
      </c>
      <c r="L117" s="216">
        <v>716.76900000000001</v>
      </c>
      <c r="M117" s="216">
        <v>1020.1079999999999</v>
      </c>
      <c r="N117" s="621">
        <v>1060.4000000000001</v>
      </c>
      <c r="O117" s="351">
        <v>752.9</v>
      </c>
    </row>
    <row r="118" spans="1:15" ht="22.5" x14ac:dyDescent="0.2">
      <c r="A118" s="256" t="s">
        <v>237</v>
      </c>
      <c r="B118" s="240" t="s">
        <v>4</v>
      </c>
      <c r="C118" s="240" t="s">
        <v>4</v>
      </c>
      <c r="D118" s="240" t="s">
        <v>4</v>
      </c>
      <c r="E118" s="240" t="s">
        <v>4</v>
      </c>
      <c r="F118" s="240" t="s">
        <v>4</v>
      </c>
      <c r="G118" s="240" t="s">
        <v>4</v>
      </c>
      <c r="H118" s="240" t="s">
        <v>4</v>
      </c>
      <c r="I118" s="240" t="s">
        <v>4</v>
      </c>
      <c r="J118" s="240" t="s">
        <v>4</v>
      </c>
      <c r="K118" s="240" t="s">
        <v>4</v>
      </c>
      <c r="L118" s="240" t="s">
        <v>4</v>
      </c>
      <c r="M118" s="240" t="s">
        <v>4</v>
      </c>
      <c r="N118" s="911" t="s">
        <v>4</v>
      </c>
      <c r="O118" s="215" t="s">
        <v>4</v>
      </c>
    </row>
    <row r="119" spans="1:15" x14ac:dyDescent="0.2">
      <c r="A119" s="256" t="s">
        <v>132</v>
      </c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820"/>
      <c r="O119" s="212"/>
    </row>
    <row r="120" spans="1:15" x14ac:dyDescent="0.2">
      <c r="A120" s="256" t="s">
        <v>133</v>
      </c>
      <c r="B120" s="214">
        <v>2087.6</v>
      </c>
      <c r="C120" s="214">
        <v>3365</v>
      </c>
      <c r="D120" s="214">
        <v>3594.6</v>
      </c>
      <c r="E120" s="287">
        <v>4386.2</v>
      </c>
      <c r="F120" s="287">
        <v>5138.7</v>
      </c>
      <c r="G120" s="214">
        <v>5283.5</v>
      </c>
      <c r="H120" s="214">
        <v>5256.5</v>
      </c>
      <c r="I120" s="214">
        <v>6170.1</v>
      </c>
      <c r="J120" s="214">
        <v>6512.8</v>
      </c>
      <c r="K120" s="214">
        <v>6699</v>
      </c>
      <c r="L120" s="215">
        <v>8476.5</v>
      </c>
      <c r="M120" s="215">
        <v>11242.5</v>
      </c>
      <c r="N120" s="621">
        <v>13127.7</v>
      </c>
      <c r="O120" s="242">
        <v>12468.5</v>
      </c>
    </row>
    <row r="121" spans="1:15" ht="22.5" x14ac:dyDescent="0.2">
      <c r="A121" s="256" t="s">
        <v>134</v>
      </c>
      <c r="B121" s="214">
        <v>107.2</v>
      </c>
      <c r="C121" s="214">
        <v>111.3</v>
      </c>
      <c r="D121" s="214">
        <v>115.7</v>
      </c>
      <c r="E121" s="287">
        <v>111.4</v>
      </c>
      <c r="F121" s="287">
        <v>111.6</v>
      </c>
      <c r="G121" s="214">
        <v>105.3</v>
      </c>
      <c r="H121" s="214">
        <v>100.7</v>
      </c>
      <c r="I121" s="214">
        <v>96.5</v>
      </c>
      <c r="J121" s="214">
        <v>103.3</v>
      </c>
      <c r="K121" s="214">
        <v>104</v>
      </c>
      <c r="L121" s="215">
        <v>106.3</v>
      </c>
      <c r="M121" s="215">
        <v>104.5</v>
      </c>
      <c r="N121" s="621">
        <v>100</v>
      </c>
      <c r="O121" s="242">
        <v>95.5</v>
      </c>
    </row>
    <row r="122" spans="1:15" x14ac:dyDescent="0.2">
      <c r="A122" s="256" t="s">
        <v>135</v>
      </c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820"/>
      <c r="O122" s="242"/>
    </row>
    <row r="123" spans="1:15" x14ac:dyDescent="0.2">
      <c r="A123" s="256" t="s">
        <v>136</v>
      </c>
      <c r="B123" s="287"/>
      <c r="C123" s="287"/>
      <c r="D123" s="287"/>
      <c r="E123" s="287"/>
      <c r="F123" s="287"/>
      <c r="G123" s="287"/>
      <c r="H123" s="214"/>
      <c r="I123" s="214"/>
      <c r="J123" s="214"/>
      <c r="K123" s="214"/>
      <c r="L123" s="215"/>
      <c r="M123" s="215"/>
      <c r="N123" s="820"/>
      <c r="O123" s="242"/>
    </row>
    <row r="124" spans="1:15" x14ac:dyDescent="0.2">
      <c r="A124" s="256" t="s">
        <v>81</v>
      </c>
      <c r="B124" s="214">
        <v>1203.5</v>
      </c>
      <c r="C124" s="214">
        <v>2368.8000000000002</v>
      </c>
      <c r="D124" s="214">
        <v>2295.1</v>
      </c>
      <c r="E124" s="912">
        <v>2961</v>
      </c>
      <c r="F124" s="214">
        <v>3627.1</v>
      </c>
      <c r="G124" s="214">
        <v>3780.7</v>
      </c>
      <c r="H124" s="214">
        <v>3685.2</v>
      </c>
      <c r="I124" s="214">
        <v>4893.6000000000004</v>
      </c>
      <c r="J124" s="214">
        <v>5153</v>
      </c>
      <c r="K124" s="214">
        <v>5169.2</v>
      </c>
      <c r="L124" s="214">
        <v>6783.6</v>
      </c>
      <c r="M124" s="214">
        <v>9299.7999999999993</v>
      </c>
      <c r="N124" s="621">
        <v>10670.7</v>
      </c>
      <c r="O124" s="242">
        <v>9617.7999999999993</v>
      </c>
    </row>
    <row r="125" spans="1:15" ht="22.5" x14ac:dyDescent="0.2">
      <c r="A125" s="256" t="s">
        <v>137</v>
      </c>
      <c r="B125" s="214">
        <v>111</v>
      </c>
      <c r="C125" s="214">
        <v>118</v>
      </c>
      <c r="D125" s="214">
        <v>116.5</v>
      </c>
      <c r="E125" s="287">
        <v>115.4</v>
      </c>
      <c r="F125" s="214">
        <v>114.2</v>
      </c>
      <c r="G125" s="214">
        <v>108.7</v>
      </c>
      <c r="H125" s="214">
        <v>101.5</v>
      </c>
      <c r="I125" s="214">
        <v>106.2</v>
      </c>
      <c r="J125" s="214">
        <v>103.8</v>
      </c>
      <c r="K125" s="214">
        <v>103.4</v>
      </c>
      <c r="L125" s="214">
        <v>108</v>
      </c>
      <c r="M125" s="287">
        <v>105</v>
      </c>
      <c r="N125" s="621">
        <v>99.3</v>
      </c>
      <c r="O125" s="242">
        <v>94.5</v>
      </c>
    </row>
    <row r="126" spans="1:15" x14ac:dyDescent="0.2">
      <c r="A126" s="256" t="s">
        <v>138</v>
      </c>
      <c r="B126" s="287"/>
      <c r="C126" s="287"/>
      <c r="D126" s="287"/>
      <c r="E126" s="287"/>
      <c r="F126" s="287"/>
      <c r="G126" s="287"/>
      <c r="H126" s="214"/>
      <c r="I126" s="214"/>
      <c r="J126" s="214"/>
      <c r="K126" s="214"/>
      <c r="L126" s="214"/>
      <c r="M126" s="287"/>
      <c r="N126" s="621"/>
      <c r="O126" s="242"/>
    </row>
    <row r="127" spans="1:15" x14ac:dyDescent="0.2">
      <c r="A127" s="256" t="s">
        <v>81</v>
      </c>
      <c r="B127" s="214">
        <v>884.1</v>
      </c>
      <c r="C127" s="214">
        <v>996.2</v>
      </c>
      <c r="D127" s="214">
        <v>1299.5</v>
      </c>
      <c r="E127" s="287">
        <v>1425.2</v>
      </c>
      <c r="F127" s="214">
        <v>1511.6</v>
      </c>
      <c r="G127" s="214">
        <v>1502.8</v>
      </c>
      <c r="H127" s="214">
        <v>1571.3</v>
      </c>
      <c r="I127" s="214">
        <v>1276.5</v>
      </c>
      <c r="J127" s="214">
        <v>1359.8</v>
      </c>
      <c r="K127" s="214">
        <v>1529.7</v>
      </c>
      <c r="L127" s="214">
        <v>1692.9</v>
      </c>
      <c r="M127" s="287">
        <v>1942.7</v>
      </c>
      <c r="N127" s="621">
        <v>2457.1</v>
      </c>
      <c r="O127" s="242">
        <v>2850.7</v>
      </c>
    </row>
    <row r="128" spans="1:15" ht="22.5" x14ac:dyDescent="0.2">
      <c r="A128" s="256" t="s">
        <v>139</v>
      </c>
      <c r="B128" s="214">
        <v>101.2</v>
      </c>
      <c r="C128" s="214">
        <v>102.2</v>
      </c>
      <c r="D128" s="214">
        <v>113.5</v>
      </c>
      <c r="E128" s="214">
        <v>104.5</v>
      </c>
      <c r="F128" s="214">
        <v>106.1</v>
      </c>
      <c r="G128" s="214">
        <v>97</v>
      </c>
      <c r="H128" s="214">
        <v>98.8</v>
      </c>
      <c r="I128" s="214">
        <v>73.599999999999994</v>
      </c>
      <c r="J128" s="214">
        <v>101.2</v>
      </c>
      <c r="K128" s="214">
        <v>106.3</v>
      </c>
      <c r="L128" s="214">
        <v>100.7</v>
      </c>
      <c r="M128" s="287">
        <v>102.6</v>
      </c>
      <c r="N128" s="621">
        <v>103.2</v>
      </c>
      <c r="O128" s="242">
        <v>99.6</v>
      </c>
    </row>
    <row r="129" spans="1:15" s="985" customFormat="1" ht="22.5" x14ac:dyDescent="0.2">
      <c r="A129" s="1039" t="s">
        <v>140</v>
      </c>
      <c r="B129" s="1056"/>
      <c r="C129" s="1056"/>
      <c r="D129" s="1056"/>
      <c r="E129" s="1056"/>
      <c r="F129" s="1056"/>
      <c r="G129" s="1056"/>
      <c r="H129" s="1056"/>
      <c r="I129" s="1056"/>
      <c r="J129" s="1056"/>
      <c r="K129" s="1056"/>
      <c r="L129" s="1056"/>
      <c r="M129" s="1056"/>
      <c r="N129" s="1059"/>
      <c r="O129" s="1062"/>
    </row>
    <row r="130" spans="1:15" s="985" customFormat="1" x14ac:dyDescent="0.2">
      <c r="A130" s="1043" t="s">
        <v>638</v>
      </c>
      <c r="B130" s="1056"/>
      <c r="C130" s="1056"/>
      <c r="D130" s="1056"/>
      <c r="E130" s="1056"/>
      <c r="F130" s="1056"/>
      <c r="G130" s="1056"/>
      <c r="H130" s="1056"/>
      <c r="I130" s="1056"/>
      <c r="J130" s="1056"/>
      <c r="K130" s="1056"/>
      <c r="L130" s="1056"/>
      <c r="M130" s="1056"/>
      <c r="N130" s="1056"/>
      <c r="O130" s="1047"/>
    </row>
    <row r="131" spans="1:15" s="985" customFormat="1" ht="12" x14ac:dyDescent="0.2">
      <c r="A131" s="1039" t="s">
        <v>243</v>
      </c>
      <c r="B131" s="1050">
        <v>0.8</v>
      </c>
      <c r="C131" s="1050">
        <v>0.8</v>
      </c>
      <c r="D131" s="1050">
        <v>0.9</v>
      </c>
      <c r="E131" s="1050">
        <v>1</v>
      </c>
      <c r="F131" s="1050">
        <v>1.1000000000000001</v>
      </c>
      <c r="G131" s="1050">
        <v>1</v>
      </c>
      <c r="H131" s="1050">
        <v>0.9</v>
      </c>
      <c r="I131" s="1050">
        <v>0.9</v>
      </c>
      <c r="J131" s="1050">
        <v>1.1000000000000001</v>
      </c>
      <c r="K131" s="1052">
        <v>1.2</v>
      </c>
      <c r="L131" s="1052">
        <v>1.1000000000000001</v>
      </c>
      <c r="M131" s="1050">
        <v>1.2</v>
      </c>
      <c r="N131" s="1060">
        <v>1.2</v>
      </c>
      <c r="O131" s="1063" t="s">
        <v>4</v>
      </c>
    </row>
    <row r="132" spans="1:15" s="985" customFormat="1" ht="12.75" x14ac:dyDescent="0.2">
      <c r="A132" s="1039" t="s">
        <v>244</v>
      </c>
      <c r="B132" s="1056" t="s">
        <v>8</v>
      </c>
      <c r="C132" s="1056" t="s">
        <v>8</v>
      </c>
      <c r="D132" s="1056" t="s">
        <v>8</v>
      </c>
      <c r="E132" s="1056" t="s">
        <v>8</v>
      </c>
      <c r="F132" s="1056" t="s">
        <v>8</v>
      </c>
      <c r="G132" s="1056" t="s">
        <v>8</v>
      </c>
      <c r="H132" s="1056" t="s">
        <v>8</v>
      </c>
      <c r="I132" s="1056" t="s">
        <v>8</v>
      </c>
      <c r="J132" s="1056" t="s">
        <v>8</v>
      </c>
      <c r="K132" s="1056" t="s">
        <v>8</v>
      </c>
      <c r="L132" s="1052" t="s">
        <v>8</v>
      </c>
      <c r="M132" s="1050" t="s">
        <v>8</v>
      </c>
      <c r="N132" s="1060" t="s">
        <v>8</v>
      </c>
      <c r="O132" s="1064" t="s">
        <v>8</v>
      </c>
    </row>
    <row r="133" spans="1:15" s="985" customFormat="1" ht="12.75" x14ac:dyDescent="0.2">
      <c r="A133" s="1039" t="s">
        <v>639</v>
      </c>
      <c r="B133" s="1056" t="s">
        <v>8</v>
      </c>
      <c r="C133" s="1056" t="s">
        <v>8</v>
      </c>
      <c r="D133" s="1056" t="s">
        <v>8</v>
      </c>
      <c r="E133" s="1056" t="s">
        <v>8</v>
      </c>
      <c r="F133" s="1056" t="s">
        <v>8</v>
      </c>
      <c r="G133" s="1056" t="s">
        <v>8</v>
      </c>
      <c r="H133" s="1056" t="s">
        <v>8</v>
      </c>
      <c r="I133" s="1056" t="s">
        <v>8</v>
      </c>
      <c r="J133" s="1056" t="s">
        <v>8</v>
      </c>
      <c r="K133" s="1056" t="s">
        <v>8</v>
      </c>
      <c r="L133" s="1052" t="s">
        <v>8</v>
      </c>
      <c r="M133" s="1050" t="s">
        <v>8</v>
      </c>
      <c r="N133" s="1060" t="s">
        <v>8</v>
      </c>
      <c r="O133" s="1064" t="s">
        <v>8</v>
      </c>
    </row>
    <row r="134" spans="1:15" s="985" customFormat="1" ht="12.75" x14ac:dyDescent="0.2">
      <c r="A134" s="1039" t="s">
        <v>640</v>
      </c>
      <c r="B134" s="1056" t="s">
        <v>8</v>
      </c>
      <c r="C134" s="1056" t="s">
        <v>8</v>
      </c>
      <c r="D134" s="1056" t="s">
        <v>8</v>
      </c>
      <c r="E134" s="1056" t="s">
        <v>8</v>
      </c>
      <c r="F134" s="1056" t="s">
        <v>8</v>
      </c>
      <c r="G134" s="1056" t="s">
        <v>8</v>
      </c>
      <c r="H134" s="1056" t="s">
        <v>8</v>
      </c>
      <c r="I134" s="1056" t="s">
        <v>8</v>
      </c>
      <c r="J134" s="1056" t="s">
        <v>8</v>
      </c>
      <c r="K134" s="1056" t="s">
        <v>8</v>
      </c>
      <c r="L134" s="1052" t="s">
        <v>8</v>
      </c>
      <c r="M134" s="1050" t="s">
        <v>8</v>
      </c>
      <c r="N134" s="1060" t="s">
        <v>8</v>
      </c>
      <c r="O134" s="1064" t="s">
        <v>8</v>
      </c>
    </row>
    <row r="135" spans="1:15" s="985" customFormat="1" ht="12.75" x14ac:dyDescent="0.2">
      <c r="A135" s="1039" t="s">
        <v>641</v>
      </c>
      <c r="B135" s="1056" t="s">
        <v>8</v>
      </c>
      <c r="C135" s="1056" t="s">
        <v>8</v>
      </c>
      <c r="D135" s="1056" t="s">
        <v>8</v>
      </c>
      <c r="E135" s="1056" t="s">
        <v>8</v>
      </c>
      <c r="F135" s="1056" t="s">
        <v>8</v>
      </c>
      <c r="G135" s="1056" t="s">
        <v>8</v>
      </c>
      <c r="H135" s="1056" t="s">
        <v>8</v>
      </c>
      <c r="I135" s="1056" t="s">
        <v>8</v>
      </c>
      <c r="J135" s="1056" t="s">
        <v>8</v>
      </c>
      <c r="K135" s="1056" t="s">
        <v>8</v>
      </c>
      <c r="L135" s="1052" t="s">
        <v>8</v>
      </c>
      <c r="M135" s="1050" t="s">
        <v>8</v>
      </c>
      <c r="N135" s="1060" t="s">
        <v>8</v>
      </c>
      <c r="O135" s="1065" t="s">
        <v>8</v>
      </c>
    </row>
    <row r="136" spans="1:15" s="985" customFormat="1" ht="12.75" x14ac:dyDescent="0.2">
      <c r="A136" s="1039" t="s">
        <v>142</v>
      </c>
      <c r="B136" s="1050">
        <v>1</v>
      </c>
      <c r="C136" s="1050">
        <v>1</v>
      </c>
      <c r="D136" s="1050">
        <v>1</v>
      </c>
      <c r="E136" s="1050">
        <v>1.1000000000000001</v>
      </c>
      <c r="F136" s="1050">
        <v>1.1000000000000001</v>
      </c>
      <c r="G136" s="1050">
        <v>1.2</v>
      </c>
      <c r="H136" s="1050">
        <v>1.2</v>
      </c>
      <c r="I136" s="1050">
        <v>1.1000000000000001</v>
      </c>
      <c r="J136" s="1050">
        <v>1.1000000000000001</v>
      </c>
      <c r="K136" s="1050">
        <v>1.1000000000000001</v>
      </c>
      <c r="L136" s="1050">
        <v>1.1000000000000001</v>
      </c>
      <c r="M136" s="1056">
        <v>1.1000000000000001</v>
      </c>
      <c r="N136" s="1060">
        <v>1.1000000000000001</v>
      </c>
      <c r="O136" s="1065" t="s">
        <v>4</v>
      </c>
    </row>
    <row r="137" spans="1:15" s="985" customFormat="1" ht="12.75" x14ac:dyDescent="0.2">
      <c r="A137" s="1039" t="s">
        <v>143</v>
      </c>
      <c r="B137" s="1050">
        <v>0.2</v>
      </c>
      <c r="C137" s="1050">
        <v>0.2</v>
      </c>
      <c r="D137" s="1050">
        <v>0.2</v>
      </c>
      <c r="E137" s="1050">
        <v>0.2</v>
      </c>
      <c r="F137" s="1050">
        <v>0.3</v>
      </c>
      <c r="G137" s="1050">
        <v>0.3</v>
      </c>
      <c r="H137" s="1050">
        <v>0.3</v>
      </c>
      <c r="I137" s="1050">
        <v>0.3</v>
      </c>
      <c r="J137" s="1050">
        <v>0.3</v>
      </c>
      <c r="K137" s="1050">
        <v>0.3</v>
      </c>
      <c r="L137" s="1050">
        <v>0.3</v>
      </c>
      <c r="M137" s="1056">
        <v>0.3</v>
      </c>
      <c r="N137" s="1060">
        <v>0.3</v>
      </c>
      <c r="O137" s="1065" t="s">
        <v>4</v>
      </c>
    </row>
    <row r="138" spans="1:15" s="985" customFormat="1" ht="22.5" x14ac:dyDescent="0.2">
      <c r="A138" s="1039" t="s">
        <v>140</v>
      </c>
      <c r="B138" s="1056"/>
      <c r="C138" s="1056"/>
      <c r="D138" s="1056"/>
      <c r="E138" s="1056"/>
      <c r="F138" s="1056"/>
      <c r="G138" s="1056"/>
      <c r="H138" s="1056"/>
      <c r="I138" s="1056"/>
      <c r="J138" s="1056"/>
      <c r="K138" s="1056"/>
      <c r="L138" s="1056"/>
      <c r="M138" s="1056"/>
      <c r="N138" s="1059"/>
      <c r="O138" s="1066"/>
    </row>
    <row r="139" spans="1:15" s="985" customFormat="1" x14ac:dyDescent="0.2">
      <c r="A139" s="941" t="s">
        <v>243</v>
      </c>
      <c r="B139" s="1050">
        <v>1.1705000000000001</v>
      </c>
      <c r="C139" s="1050">
        <v>1.1536999999999999</v>
      </c>
      <c r="D139" s="1050">
        <v>1.4844999999999999</v>
      </c>
      <c r="E139" s="1050">
        <v>2.0238999999999998</v>
      </c>
      <c r="F139" s="1050">
        <v>2.5305</v>
      </c>
      <c r="G139" s="1050">
        <v>2.3969999999999998</v>
      </c>
      <c r="H139" s="1050">
        <v>2.3439999999999999</v>
      </c>
      <c r="I139" s="1050">
        <v>2.238</v>
      </c>
      <c r="J139" s="1050">
        <v>2.9453</v>
      </c>
      <c r="K139" s="1050">
        <v>3.1187</v>
      </c>
      <c r="L139" s="1050">
        <v>2.4500999999999999</v>
      </c>
      <c r="M139" s="1066">
        <v>2.9051999999999998</v>
      </c>
      <c r="N139" s="1060">
        <v>2.7957000000000001</v>
      </c>
      <c r="O139" s="1044">
        <v>1.3</v>
      </c>
    </row>
    <row r="140" spans="1:15" s="985" customFormat="1" ht="12.75" x14ac:dyDescent="0.2">
      <c r="A140" s="1043" t="s">
        <v>644</v>
      </c>
      <c r="B140" s="1050">
        <v>0.5</v>
      </c>
      <c r="C140" s="1050">
        <v>0.6</v>
      </c>
      <c r="D140" s="1050">
        <v>0.9</v>
      </c>
      <c r="E140" s="1050">
        <v>1.1000000000000001</v>
      </c>
      <c r="F140" s="1050">
        <v>1.1000000000000001</v>
      </c>
      <c r="G140" s="1050">
        <v>0.8</v>
      </c>
      <c r="H140" s="1050">
        <v>0.9</v>
      </c>
      <c r="I140" s="1050">
        <v>0.3</v>
      </c>
      <c r="J140" s="1050">
        <v>0.8</v>
      </c>
      <c r="K140" s="1050">
        <v>0.8</v>
      </c>
      <c r="L140" s="1050">
        <v>0.8</v>
      </c>
      <c r="M140" s="1056">
        <v>1.5</v>
      </c>
      <c r="N140" s="1060">
        <v>0.9</v>
      </c>
      <c r="O140" s="1065" t="s">
        <v>4</v>
      </c>
    </row>
    <row r="141" spans="1:15" s="985" customFormat="1" x14ac:dyDescent="0.2">
      <c r="A141" s="941" t="s">
        <v>244</v>
      </c>
      <c r="B141" s="1050" t="s">
        <v>8</v>
      </c>
      <c r="C141" s="1050" t="s">
        <v>8</v>
      </c>
      <c r="D141" s="1050" t="s">
        <v>8</v>
      </c>
      <c r="E141" s="1050" t="s">
        <v>8</v>
      </c>
      <c r="F141" s="1050" t="s">
        <v>8</v>
      </c>
      <c r="G141" s="1050" t="s">
        <v>8</v>
      </c>
      <c r="H141" s="1050" t="s">
        <v>8</v>
      </c>
      <c r="I141" s="1050" t="s">
        <v>8</v>
      </c>
      <c r="J141" s="1050" t="s">
        <v>8</v>
      </c>
      <c r="K141" s="1050" t="s">
        <v>8</v>
      </c>
      <c r="L141" s="1050" t="s">
        <v>8</v>
      </c>
      <c r="M141" s="1050" t="s">
        <v>8</v>
      </c>
      <c r="N141" s="1067" t="s">
        <v>8</v>
      </c>
      <c r="O141" s="1044" t="s">
        <v>8</v>
      </c>
    </row>
    <row r="142" spans="1:15" s="985" customFormat="1" x14ac:dyDescent="0.2">
      <c r="A142" s="941" t="s">
        <v>142</v>
      </c>
      <c r="B142" s="1050">
        <v>13.4115</v>
      </c>
      <c r="C142" s="1050">
        <v>15.429500000000001</v>
      </c>
      <c r="D142" s="1050">
        <v>18.5153</v>
      </c>
      <c r="E142" s="1050">
        <v>22.8231</v>
      </c>
      <c r="F142" s="1050">
        <v>24.730799999999999</v>
      </c>
      <c r="G142" s="1050">
        <v>28.1371</v>
      </c>
      <c r="H142" s="1050">
        <v>27.578490000000002</v>
      </c>
      <c r="I142" s="1050">
        <v>27.359259999999999</v>
      </c>
      <c r="J142" s="1050">
        <v>26.974049999999998</v>
      </c>
      <c r="K142" s="1050">
        <v>26.6433</v>
      </c>
      <c r="L142" s="1050">
        <v>27.767700000000001</v>
      </c>
      <c r="M142" s="1068">
        <v>28.081099999999999</v>
      </c>
      <c r="N142" s="1060">
        <v>27.175099999999997</v>
      </c>
      <c r="O142" s="1044">
        <v>24.6</v>
      </c>
    </row>
    <row r="143" spans="1:15" s="985" customFormat="1" x14ac:dyDescent="0.2">
      <c r="A143" s="941" t="s">
        <v>143</v>
      </c>
      <c r="B143" s="1050">
        <v>2.4083000000000001</v>
      </c>
      <c r="C143" s="1050">
        <v>3.5219699999999996</v>
      </c>
      <c r="D143" s="1050">
        <v>3.8465500000000001</v>
      </c>
      <c r="E143" s="1050">
        <v>4.1657799999999998</v>
      </c>
      <c r="F143" s="1050">
        <v>5.5862100000000003</v>
      </c>
      <c r="G143" s="1050">
        <v>5.9021999999999997</v>
      </c>
      <c r="H143" s="1050">
        <v>6.48909</v>
      </c>
      <c r="I143" s="1050">
        <v>6.6490400000000003</v>
      </c>
      <c r="J143" s="1050">
        <v>8.1456999999999997</v>
      </c>
      <c r="K143" s="1050">
        <v>8.2982499999999995</v>
      </c>
      <c r="L143" s="1050">
        <v>8.1581799999999998</v>
      </c>
      <c r="M143" s="1068">
        <v>8.4633899999999986</v>
      </c>
      <c r="N143" s="1060">
        <v>8.2588200000000001</v>
      </c>
      <c r="O143" s="1044">
        <v>8</v>
      </c>
    </row>
    <row r="144" spans="1:15" s="985" customFormat="1" ht="22.5" x14ac:dyDescent="0.2">
      <c r="A144" s="1039" t="s">
        <v>145</v>
      </c>
      <c r="B144" s="1056"/>
      <c r="C144" s="1056"/>
      <c r="D144" s="1056"/>
      <c r="E144" s="1056"/>
      <c r="F144" s="1056"/>
      <c r="G144" s="1056"/>
      <c r="H144" s="1056"/>
      <c r="I144" s="1056"/>
      <c r="J144" s="1056"/>
      <c r="K144" s="1056"/>
      <c r="L144" s="1056"/>
      <c r="M144" s="1068"/>
      <c r="N144" s="1059"/>
    </row>
    <row r="145" spans="1:15" s="985" customFormat="1" x14ac:dyDescent="0.2">
      <c r="A145" s="1039" t="s">
        <v>346</v>
      </c>
      <c r="B145" s="1052">
        <v>13.8</v>
      </c>
      <c r="C145" s="1069">
        <v>14.0901</v>
      </c>
      <c r="D145" s="1069">
        <v>15.875299999999999</v>
      </c>
      <c r="E145" s="1052">
        <v>20.2</v>
      </c>
      <c r="F145" s="1052">
        <v>22.8</v>
      </c>
      <c r="G145" s="1052">
        <v>22.9</v>
      </c>
      <c r="H145" s="1069">
        <v>24.751799999999999</v>
      </c>
      <c r="I145" s="1069">
        <v>25.047599999999999</v>
      </c>
      <c r="J145" s="1050">
        <v>26.6</v>
      </c>
      <c r="K145" s="1052">
        <v>25.4</v>
      </c>
      <c r="L145" s="1052">
        <v>21.8</v>
      </c>
      <c r="M145" s="1050">
        <v>24.2</v>
      </c>
      <c r="N145" s="1060">
        <v>23.7</v>
      </c>
      <c r="O145" s="1044">
        <v>15.8</v>
      </c>
    </row>
    <row r="146" spans="1:15" s="985" customFormat="1" x14ac:dyDescent="0.2">
      <c r="A146" s="1039" t="s">
        <v>244</v>
      </c>
      <c r="B146" s="1049" t="s">
        <v>8</v>
      </c>
      <c r="C146" s="1049" t="s">
        <v>8</v>
      </c>
      <c r="D146" s="1049" t="s">
        <v>8</v>
      </c>
      <c r="E146" s="1049" t="s">
        <v>8</v>
      </c>
      <c r="F146" s="1049" t="s">
        <v>8</v>
      </c>
      <c r="G146" s="1049" t="s">
        <v>8</v>
      </c>
      <c r="H146" s="1049" t="s">
        <v>8</v>
      </c>
      <c r="I146" s="1049" t="s">
        <v>8</v>
      </c>
      <c r="J146" s="1049" t="s">
        <v>8</v>
      </c>
      <c r="K146" s="1049" t="s">
        <v>8</v>
      </c>
      <c r="L146" s="1052" t="s">
        <v>8</v>
      </c>
      <c r="M146" s="1056" t="s">
        <v>8</v>
      </c>
      <c r="N146" s="1060" t="s">
        <v>8</v>
      </c>
      <c r="O146" s="1060" t="s">
        <v>8</v>
      </c>
    </row>
    <row r="147" spans="1:15" s="985" customFormat="1" x14ac:dyDescent="0.2">
      <c r="A147" s="1039" t="s">
        <v>142</v>
      </c>
      <c r="B147" s="1051">
        <v>139</v>
      </c>
      <c r="C147" s="1069">
        <v>154.29480000000001</v>
      </c>
      <c r="D147" s="1069">
        <v>185.15280000000001</v>
      </c>
      <c r="E147" s="1052">
        <v>206.2</v>
      </c>
      <c r="F147" s="1052">
        <v>221.7</v>
      </c>
      <c r="G147" s="1051">
        <v>239.5</v>
      </c>
      <c r="H147" s="1069">
        <v>239.81299999999999</v>
      </c>
      <c r="I147" s="1069">
        <v>246.47980000000001</v>
      </c>
      <c r="J147" s="1050">
        <v>243.1</v>
      </c>
      <c r="K147" s="1052">
        <v>247.2</v>
      </c>
      <c r="L147" s="1052">
        <v>249.4</v>
      </c>
      <c r="M147" s="1050">
        <v>256.39999999999998</v>
      </c>
      <c r="N147" s="1060">
        <v>242.6</v>
      </c>
      <c r="O147" s="1044">
        <v>270.5</v>
      </c>
    </row>
    <row r="148" spans="1:15" s="985" customFormat="1" x14ac:dyDescent="0.2">
      <c r="A148" s="1039" t="s">
        <v>146</v>
      </c>
      <c r="B148" s="1052">
        <v>161.4</v>
      </c>
      <c r="C148" s="1069">
        <v>176.0985</v>
      </c>
      <c r="D148" s="1069">
        <v>192.32749999999999</v>
      </c>
      <c r="E148" s="1051">
        <v>198</v>
      </c>
      <c r="F148" s="1052">
        <v>211.3</v>
      </c>
      <c r="G148" s="1051">
        <v>221.6</v>
      </c>
      <c r="H148" s="1069">
        <v>243.4931</v>
      </c>
      <c r="I148" s="1069">
        <v>252.91130000000001</v>
      </c>
      <c r="J148" s="1050">
        <v>305.39999999999998</v>
      </c>
      <c r="K148" s="1052">
        <v>312.2</v>
      </c>
      <c r="L148" s="1052">
        <v>304.8</v>
      </c>
      <c r="M148" s="1050">
        <v>310.39999999999998</v>
      </c>
      <c r="N148" s="1060">
        <v>332.6</v>
      </c>
      <c r="O148" s="1044">
        <v>330.5</v>
      </c>
    </row>
    <row r="149" spans="1:15" s="985" customFormat="1" x14ac:dyDescent="0.2">
      <c r="A149" s="1043" t="s">
        <v>147</v>
      </c>
      <c r="B149" s="1052"/>
      <c r="C149" s="1056"/>
      <c r="D149" s="1056"/>
      <c r="E149" s="1051"/>
      <c r="F149" s="1052"/>
      <c r="G149" s="1051"/>
      <c r="H149" s="1056"/>
      <c r="I149" s="1056"/>
      <c r="J149" s="1050"/>
      <c r="K149" s="1052"/>
      <c r="L149" s="1052"/>
      <c r="M149" s="1050"/>
      <c r="N149" s="1060"/>
      <c r="O149" s="1047"/>
    </row>
    <row r="150" spans="1:15" s="985" customFormat="1" x14ac:dyDescent="0.2">
      <c r="A150" s="1043" t="s">
        <v>673</v>
      </c>
      <c r="B150" s="1050">
        <v>914</v>
      </c>
      <c r="C150" s="1050">
        <v>929.8</v>
      </c>
      <c r="D150" s="1050">
        <v>1170</v>
      </c>
      <c r="E150" s="1050">
        <v>1244</v>
      </c>
      <c r="F150" s="1050">
        <v>1338.9</v>
      </c>
      <c r="G150" s="1050">
        <v>1204.9000000000001</v>
      </c>
      <c r="H150" s="1050">
        <v>1210.0999999999999</v>
      </c>
      <c r="I150" s="1050">
        <v>989.3</v>
      </c>
      <c r="J150" s="1050">
        <v>985.3</v>
      </c>
      <c r="K150" s="1050">
        <v>1025.5999999999999</v>
      </c>
      <c r="L150" s="1050">
        <v>1046</v>
      </c>
      <c r="M150" s="1056">
        <v>1068.7</v>
      </c>
      <c r="N150" s="1060">
        <v>1113.7</v>
      </c>
      <c r="O150" s="1015">
        <v>1115.8</v>
      </c>
    </row>
    <row r="151" spans="1:15" s="985" customFormat="1" x14ac:dyDescent="0.2">
      <c r="A151" s="1043" t="s">
        <v>674</v>
      </c>
      <c r="B151" s="1050">
        <v>6235.5</v>
      </c>
      <c r="C151" s="1050">
        <v>6299.1</v>
      </c>
      <c r="D151" s="1050">
        <v>6541.4</v>
      </c>
      <c r="E151" s="1050">
        <v>6778.5</v>
      </c>
      <c r="F151" s="1050">
        <v>7008.8</v>
      </c>
      <c r="G151" s="1050">
        <v>7189.6</v>
      </c>
      <c r="H151" s="1050">
        <v>7111.4</v>
      </c>
      <c r="I151" s="1050">
        <v>4859.2</v>
      </c>
      <c r="J151" s="1050">
        <v>5037.1000000000004</v>
      </c>
      <c r="K151" s="1050">
        <v>5191.2</v>
      </c>
      <c r="L151" s="1050">
        <v>5234.8999999999996</v>
      </c>
      <c r="M151" s="1056">
        <v>5508.3</v>
      </c>
      <c r="N151" s="1060">
        <v>5661.3</v>
      </c>
      <c r="O151" s="1015">
        <v>5647.9</v>
      </c>
    </row>
    <row r="152" spans="1:15" s="985" customFormat="1" x14ac:dyDescent="0.2">
      <c r="A152" s="1043" t="s">
        <v>645</v>
      </c>
      <c r="B152" s="1050">
        <v>0.9</v>
      </c>
      <c r="C152" s="1050">
        <v>0.9</v>
      </c>
      <c r="D152" s="1050">
        <v>1.1000000000000001</v>
      </c>
      <c r="E152" s="1050">
        <v>1.2</v>
      </c>
      <c r="F152" s="1050">
        <v>1.3</v>
      </c>
      <c r="G152" s="1050">
        <v>1.4</v>
      </c>
      <c r="H152" s="1050">
        <v>1.7</v>
      </c>
      <c r="I152" s="1050">
        <v>1.7</v>
      </c>
      <c r="J152" s="1050">
        <v>1.7</v>
      </c>
      <c r="K152" s="1050">
        <v>1.8</v>
      </c>
      <c r="L152" s="1050">
        <v>1.8</v>
      </c>
      <c r="M152" s="1056">
        <v>1.8</v>
      </c>
      <c r="N152" s="1060">
        <v>1.8</v>
      </c>
      <c r="O152" s="1015">
        <v>1.8</v>
      </c>
    </row>
    <row r="153" spans="1:15" s="985" customFormat="1" x14ac:dyDescent="0.2">
      <c r="A153" s="1043" t="s">
        <v>151</v>
      </c>
      <c r="B153" s="1052">
        <v>3.1</v>
      </c>
      <c r="C153" s="1056">
        <v>3.1</v>
      </c>
      <c r="D153" s="1056">
        <v>3.6</v>
      </c>
      <c r="E153" s="1051">
        <v>3.8</v>
      </c>
      <c r="F153" s="1052">
        <v>3.7</v>
      </c>
      <c r="G153" s="1051">
        <v>3.7</v>
      </c>
      <c r="H153" s="1056">
        <v>2.1</v>
      </c>
      <c r="I153" s="1056">
        <v>3.7</v>
      </c>
      <c r="J153" s="1050">
        <v>3.6</v>
      </c>
      <c r="K153" s="1052">
        <v>3.6</v>
      </c>
      <c r="L153" s="1052">
        <v>3.5</v>
      </c>
      <c r="M153" s="1056">
        <v>4.2</v>
      </c>
      <c r="N153" s="1060">
        <v>4.2</v>
      </c>
      <c r="O153" s="1015">
        <v>4.9000000000000004</v>
      </c>
    </row>
    <row r="154" spans="1:15" s="985" customFormat="1" x14ac:dyDescent="0.2">
      <c r="A154" s="1039" t="s">
        <v>152</v>
      </c>
      <c r="B154" s="1056"/>
      <c r="C154" s="1056"/>
      <c r="D154" s="1056"/>
      <c r="E154" s="1056"/>
      <c r="F154" s="1056"/>
      <c r="G154" s="1056"/>
      <c r="H154" s="1056"/>
      <c r="I154" s="1056"/>
      <c r="J154" s="1056"/>
      <c r="K154" s="1056"/>
      <c r="L154" s="1056"/>
      <c r="M154" s="1056"/>
      <c r="N154" s="1059"/>
      <c r="O154" s="1015"/>
    </row>
    <row r="155" spans="1:15" s="985" customFormat="1" x14ac:dyDescent="0.2">
      <c r="A155" s="1039" t="s">
        <v>153</v>
      </c>
      <c r="B155" s="1050">
        <v>4.4320000000000004</v>
      </c>
      <c r="C155" s="1050">
        <v>4.5999999999999996</v>
      </c>
      <c r="D155" s="1050">
        <v>4.6820000000000004</v>
      </c>
      <c r="E155" s="1050">
        <v>4.6929999999999996</v>
      </c>
      <c r="F155" s="1050">
        <v>4.7160000000000002</v>
      </c>
      <c r="G155" s="1050">
        <v>4.7240000000000002</v>
      </c>
      <c r="H155" s="1050">
        <v>4.8710000000000004</v>
      </c>
      <c r="I155" s="1050">
        <v>4.9000000000000004</v>
      </c>
      <c r="J155" s="1050">
        <v>4.9000000000000004</v>
      </c>
      <c r="K155" s="1051">
        <v>5.2</v>
      </c>
      <c r="L155" s="1049">
        <v>5.4</v>
      </c>
      <c r="M155" s="1056">
        <v>6.2</v>
      </c>
      <c r="N155" s="1060">
        <v>6.3</v>
      </c>
      <c r="O155" s="1015">
        <v>6.5</v>
      </c>
    </row>
    <row r="156" spans="1:15" s="985" customFormat="1" x14ac:dyDescent="0.2">
      <c r="A156" s="1043" t="s">
        <v>646</v>
      </c>
      <c r="B156" s="1050">
        <v>2.2000000000000002</v>
      </c>
      <c r="C156" s="1050">
        <v>2.2000000000000002</v>
      </c>
      <c r="D156" s="1050">
        <v>2.2999999999999998</v>
      </c>
      <c r="E156" s="1050">
        <v>2.2999999999999998</v>
      </c>
      <c r="F156" s="1050">
        <v>2.4</v>
      </c>
      <c r="G156" s="1050">
        <v>2.4</v>
      </c>
      <c r="H156" s="1050">
        <v>1.9</v>
      </c>
      <c r="I156" s="1050">
        <v>1.9</v>
      </c>
      <c r="J156" s="1050">
        <v>2</v>
      </c>
      <c r="K156" s="1051">
        <v>2.2000000000000002</v>
      </c>
      <c r="L156" s="1049">
        <v>2.2999999999999998</v>
      </c>
      <c r="M156" s="1056">
        <v>2.5</v>
      </c>
      <c r="N156" s="1060">
        <v>3.1</v>
      </c>
      <c r="O156" s="1015">
        <v>3.1</v>
      </c>
    </row>
    <row r="157" spans="1:15" s="985" customFormat="1" x14ac:dyDescent="0.2">
      <c r="A157" s="1039" t="s">
        <v>155</v>
      </c>
      <c r="B157" s="1050">
        <v>1.268</v>
      </c>
      <c r="C157" s="1050">
        <v>1.4019999999999999</v>
      </c>
      <c r="D157" s="1050">
        <v>1.4690000000000001</v>
      </c>
      <c r="E157" s="1050">
        <v>1.4750000000000001</v>
      </c>
      <c r="F157" s="1050">
        <v>1.49</v>
      </c>
      <c r="G157" s="1050">
        <v>1.5029999999999999</v>
      </c>
      <c r="H157" s="1050">
        <v>1.5</v>
      </c>
      <c r="I157" s="1050">
        <v>1.5</v>
      </c>
      <c r="J157" s="1050">
        <v>1.6</v>
      </c>
      <c r="K157" s="1051">
        <v>1.7</v>
      </c>
      <c r="L157" s="1049">
        <v>1.8</v>
      </c>
      <c r="M157" s="1056">
        <v>1.8</v>
      </c>
      <c r="N157" s="1060">
        <v>2.4</v>
      </c>
      <c r="O157" s="1015">
        <v>2.4</v>
      </c>
    </row>
    <row r="158" spans="1:15" s="985" customFormat="1" x14ac:dyDescent="0.2">
      <c r="A158" s="1039" t="s">
        <v>156</v>
      </c>
      <c r="B158" s="1050">
        <v>0.70299999999999996</v>
      </c>
      <c r="C158" s="1050">
        <v>1.083</v>
      </c>
      <c r="D158" s="1050">
        <v>1.1930000000000001</v>
      </c>
      <c r="E158" s="1050">
        <v>1.2190000000000001</v>
      </c>
      <c r="F158" s="1050">
        <v>1.395</v>
      </c>
      <c r="G158" s="1050">
        <v>1.4039999999999999</v>
      </c>
      <c r="H158" s="1050">
        <v>1.6</v>
      </c>
      <c r="I158" s="1050">
        <v>1.6</v>
      </c>
      <c r="J158" s="1050">
        <v>1.6</v>
      </c>
      <c r="K158" s="1051">
        <v>1.7</v>
      </c>
      <c r="L158" s="1049">
        <v>1.7</v>
      </c>
      <c r="M158" s="1056">
        <v>1.7</v>
      </c>
      <c r="N158" s="1060">
        <v>2.1</v>
      </c>
      <c r="O158" s="1015">
        <v>2.1</v>
      </c>
    </row>
    <row r="159" spans="1:15" x14ac:dyDescent="0.2">
      <c r="A159" s="256" t="s">
        <v>157</v>
      </c>
      <c r="B159" s="214">
        <v>0.95</v>
      </c>
      <c r="C159" s="214">
        <v>1.02</v>
      </c>
      <c r="D159" s="214">
        <v>1.1419999999999999</v>
      </c>
      <c r="E159" s="214">
        <v>1.1419999999999999</v>
      </c>
      <c r="F159" s="214">
        <v>1.1639999999999999</v>
      </c>
      <c r="G159" s="214">
        <v>1.103</v>
      </c>
      <c r="H159" s="214">
        <v>1.3</v>
      </c>
      <c r="I159" s="214">
        <v>1.3</v>
      </c>
      <c r="J159" s="214">
        <v>1.6</v>
      </c>
      <c r="K159" s="237">
        <v>1.9</v>
      </c>
      <c r="L159" s="215">
        <v>1.9</v>
      </c>
      <c r="M159" s="287">
        <v>1.9</v>
      </c>
      <c r="N159" s="621">
        <v>2.7</v>
      </c>
      <c r="O159" s="893">
        <v>2.8</v>
      </c>
    </row>
    <row r="160" spans="1:15" x14ac:dyDescent="0.2">
      <c r="A160" s="256" t="s">
        <v>347</v>
      </c>
      <c r="B160" s="893">
        <v>6.6559999999999997</v>
      </c>
      <c r="C160" s="893">
        <v>8.9139999999999997</v>
      </c>
      <c r="D160" s="893">
        <v>8.9949999999999992</v>
      </c>
      <c r="E160" s="894">
        <v>9.1419999999999995</v>
      </c>
      <c r="F160" s="894">
        <v>10.712</v>
      </c>
      <c r="G160" s="894">
        <v>11.252000000000001</v>
      </c>
      <c r="H160" s="892">
        <v>12.565</v>
      </c>
      <c r="I160" s="892">
        <v>12.734999999999999</v>
      </c>
      <c r="J160" s="892">
        <v>13.07</v>
      </c>
      <c r="K160" s="892">
        <v>13.234999999999999</v>
      </c>
      <c r="L160" s="892">
        <v>13.244999999999999</v>
      </c>
      <c r="M160" s="892">
        <v>13.244999999999999</v>
      </c>
      <c r="N160" s="894">
        <v>13.255000000000001</v>
      </c>
      <c r="O160" s="893">
        <v>13.255000000000001</v>
      </c>
    </row>
    <row r="161" spans="1:15" x14ac:dyDescent="0.2">
      <c r="A161" s="256" t="s">
        <v>159</v>
      </c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  <c r="L161" s="287"/>
      <c r="M161" s="287"/>
      <c r="N161" s="820"/>
      <c r="O161" s="212"/>
    </row>
    <row r="162" spans="1:15" x14ac:dyDescent="0.2">
      <c r="A162" s="256" t="s">
        <v>81</v>
      </c>
      <c r="B162" s="214">
        <v>6450.8</v>
      </c>
      <c r="C162" s="214">
        <v>9965.4</v>
      </c>
      <c r="D162" s="214">
        <v>13075.8</v>
      </c>
      <c r="E162" s="214">
        <v>12962.6</v>
      </c>
      <c r="F162" s="214">
        <v>17454</v>
      </c>
      <c r="G162" s="214">
        <v>12065.9</v>
      </c>
      <c r="H162" s="214">
        <v>10368.5</v>
      </c>
      <c r="I162" s="214">
        <v>11768.6</v>
      </c>
      <c r="J162" s="214">
        <v>12690.5</v>
      </c>
      <c r="K162" s="214">
        <v>14322</v>
      </c>
      <c r="L162" s="214">
        <v>23397</v>
      </c>
      <c r="M162" s="214">
        <v>33430.199999999997</v>
      </c>
      <c r="N162" s="576">
        <v>46175.9</v>
      </c>
      <c r="O162" s="242">
        <v>45462</v>
      </c>
    </row>
    <row r="163" spans="1:15" x14ac:dyDescent="0.2">
      <c r="A163" s="256" t="s">
        <v>160</v>
      </c>
      <c r="B163" s="214">
        <v>145.80000000000001</v>
      </c>
      <c r="C163" s="214">
        <v>146</v>
      </c>
      <c r="D163" s="214">
        <v>126.5</v>
      </c>
      <c r="E163" s="214">
        <v>95.9</v>
      </c>
      <c r="F163" s="214">
        <v>134</v>
      </c>
      <c r="G163" s="214">
        <v>68.099999999999994</v>
      </c>
      <c r="H163" s="214">
        <v>81.5</v>
      </c>
      <c r="I163" s="214">
        <v>108.7</v>
      </c>
      <c r="J163" s="214">
        <v>103.6</v>
      </c>
      <c r="K163" s="214">
        <v>110.2</v>
      </c>
      <c r="L163" s="214">
        <v>163.9</v>
      </c>
      <c r="M163" s="221">
        <v>137.5</v>
      </c>
      <c r="N163" s="901">
        <v>133.6</v>
      </c>
      <c r="O163" s="242">
        <v>95</v>
      </c>
    </row>
    <row r="164" spans="1:15" s="985" customFormat="1" ht="22.5" x14ac:dyDescent="0.2">
      <c r="A164" s="1039" t="s">
        <v>648</v>
      </c>
      <c r="B164" s="1050">
        <v>145.80000000000001</v>
      </c>
      <c r="C164" s="1050">
        <v>212.86800000000002</v>
      </c>
      <c r="D164" s="1050">
        <v>269.27802000000003</v>
      </c>
      <c r="E164" s="1050">
        <v>258.23762118000002</v>
      </c>
      <c r="F164" s="1050">
        <v>346.03841238120003</v>
      </c>
      <c r="G164" s="1050">
        <v>235.65215883159718</v>
      </c>
      <c r="H164" s="1050">
        <v>192.05650944775169</v>
      </c>
      <c r="I164" s="1050">
        <v>208.7654257697061</v>
      </c>
      <c r="J164" s="1050">
        <v>216.28098109741549</v>
      </c>
      <c r="K164" s="1050">
        <v>238.34164116935187</v>
      </c>
      <c r="L164" s="1050">
        <v>390.64194987656776</v>
      </c>
      <c r="M164" s="1050">
        <v>537.13268108028069</v>
      </c>
      <c r="N164" s="1067">
        <v>717.6</v>
      </c>
      <c r="O164" s="1042">
        <v>681.7</v>
      </c>
    </row>
    <row r="165" spans="1:15" s="985" customFormat="1" ht="22.5" x14ac:dyDescent="0.2">
      <c r="A165" s="1039" t="s">
        <v>162</v>
      </c>
      <c r="B165" s="1056"/>
      <c r="C165" s="1056"/>
      <c r="D165" s="1056"/>
      <c r="E165" s="1056"/>
      <c r="F165" s="1056"/>
      <c r="G165" s="1056"/>
      <c r="H165" s="1056"/>
      <c r="I165" s="1056"/>
      <c r="J165" s="1056"/>
      <c r="K165" s="1056"/>
      <c r="L165" s="1056"/>
      <c r="M165" s="1056"/>
      <c r="N165" s="1059"/>
      <c r="O165" s="1042"/>
    </row>
    <row r="166" spans="1:15" s="985" customFormat="1" x14ac:dyDescent="0.2">
      <c r="A166" s="1039" t="s">
        <v>163</v>
      </c>
      <c r="B166" s="1050">
        <v>3.4</v>
      </c>
      <c r="C166" s="1050">
        <v>4.5</v>
      </c>
      <c r="D166" s="1050">
        <v>4.3</v>
      </c>
      <c r="E166" s="1050">
        <v>12.3</v>
      </c>
      <c r="F166" s="1050">
        <v>19.2</v>
      </c>
      <c r="G166" s="1050">
        <v>13.3</v>
      </c>
      <c r="H166" s="1050">
        <v>1.7</v>
      </c>
      <c r="I166" s="1050">
        <v>8</v>
      </c>
      <c r="J166" s="1051">
        <v>11</v>
      </c>
      <c r="K166" s="1052">
        <v>2.5</v>
      </c>
      <c r="L166" s="1052">
        <v>3.4</v>
      </c>
      <c r="M166" s="1052">
        <v>5.7</v>
      </c>
      <c r="N166" s="1070">
        <v>6.8</v>
      </c>
      <c r="O166" s="1042">
        <v>5.8</v>
      </c>
    </row>
    <row r="167" spans="1:15" s="985" customFormat="1" ht="22.5" x14ac:dyDescent="0.2">
      <c r="A167" s="1039" t="s">
        <v>164</v>
      </c>
      <c r="B167" s="1050">
        <v>45.4</v>
      </c>
      <c r="C167" s="1050">
        <v>131.69999999999999</v>
      </c>
      <c r="D167" s="1050">
        <v>96.9</v>
      </c>
      <c r="E167" s="1050">
        <v>283.10000000000002</v>
      </c>
      <c r="F167" s="1050">
        <v>156.19999999999999</v>
      </c>
      <c r="G167" s="1050">
        <v>69.400000000000006</v>
      </c>
      <c r="H167" s="1050">
        <v>12.9</v>
      </c>
      <c r="I167" s="1050">
        <v>468.3</v>
      </c>
      <c r="J167" s="1052">
        <v>136.69999999999999</v>
      </c>
      <c r="K167" s="1051">
        <v>23</v>
      </c>
      <c r="L167" s="1052">
        <v>133.5</v>
      </c>
      <c r="M167" s="1052">
        <v>168.4</v>
      </c>
      <c r="N167" s="1070">
        <v>118.9</v>
      </c>
      <c r="O167" s="1042">
        <v>85.7</v>
      </c>
    </row>
    <row r="168" spans="1:15" s="985" customFormat="1" ht="22.5" x14ac:dyDescent="0.2">
      <c r="A168" s="1039" t="s">
        <v>649</v>
      </c>
      <c r="B168" s="1050">
        <v>45.4</v>
      </c>
      <c r="C168" s="1050">
        <v>59.791799999999995</v>
      </c>
      <c r="D168" s="1050">
        <v>57.938254200000003</v>
      </c>
      <c r="E168" s="1050">
        <v>164.02319764020001</v>
      </c>
      <c r="F168" s="1050">
        <v>256.20423471399243</v>
      </c>
      <c r="G168" s="1050">
        <v>177.80573889151077</v>
      </c>
      <c r="H168" s="1050">
        <v>22.936940317004893</v>
      </c>
      <c r="I168" s="1050">
        <v>107.41369150453393</v>
      </c>
      <c r="J168" s="1050">
        <v>146.83451628669786</v>
      </c>
      <c r="K168" s="1050">
        <v>33.771938745940503</v>
      </c>
      <c r="L168" s="1050">
        <v>45.085538225830568</v>
      </c>
      <c r="M168" s="1050">
        <v>75.924046372298676</v>
      </c>
      <c r="N168" s="1067">
        <v>90.273691136663132</v>
      </c>
      <c r="O168" s="1042">
        <v>77.400000000000006</v>
      </c>
    </row>
    <row r="169" spans="1:15" ht="22.5" x14ac:dyDescent="0.2">
      <c r="A169" s="256" t="s">
        <v>165</v>
      </c>
      <c r="B169" s="222"/>
      <c r="C169" s="222"/>
      <c r="D169" s="222"/>
      <c r="E169" s="222"/>
      <c r="F169" s="222"/>
      <c r="G169" s="222"/>
      <c r="H169" s="222"/>
      <c r="I169" s="222"/>
      <c r="J169" s="221"/>
      <c r="K169" s="221"/>
      <c r="L169" s="221"/>
      <c r="M169" s="221"/>
      <c r="N169" s="226"/>
      <c r="O169" s="211"/>
    </row>
    <row r="170" spans="1:15" x14ac:dyDescent="0.2">
      <c r="A170" s="320" t="s">
        <v>166</v>
      </c>
      <c r="B170" s="222" t="s">
        <v>8</v>
      </c>
      <c r="C170" s="222" t="s">
        <v>8</v>
      </c>
      <c r="D170" s="222" t="s">
        <v>8</v>
      </c>
      <c r="E170" s="222" t="s">
        <v>8</v>
      </c>
      <c r="F170" s="222" t="s">
        <v>8</v>
      </c>
      <c r="G170" s="222" t="s">
        <v>8</v>
      </c>
      <c r="H170" s="222" t="s">
        <v>8</v>
      </c>
      <c r="I170" s="222" t="s">
        <v>8</v>
      </c>
      <c r="J170" s="221" t="s">
        <v>8</v>
      </c>
      <c r="K170" s="221" t="s">
        <v>8</v>
      </c>
      <c r="L170" s="221" t="s">
        <v>8</v>
      </c>
      <c r="M170" s="214" t="s">
        <v>8</v>
      </c>
      <c r="N170" s="820">
        <v>600</v>
      </c>
      <c r="O170" s="211" t="s">
        <v>8</v>
      </c>
    </row>
    <row r="171" spans="1:15" x14ac:dyDescent="0.2">
      <c r="A171" s="320" t="s">
        <v>167</v>
      </c>
      <c r="B171" s="222" t="s">
        <v>8</v>
      </c>
      <c r="C171" s="222" t="s">
        <v>8</v>
      </c>
      <c r="D171" s="222" t="s">
        <v>8</v>
      </c>
      <c r="E171" s="222">
        <v>280</v>
      </c>
      <c r="F171" s="222" t="s">
        <v>8</v>
      </c>
      <c r="G171" s="222">
        <v>140</v>
      </c>
      <c r="H171" s="222" t="s">
        <v>8</v>
      </c>
      <c r="I171" s="222">
        <v>280</v>
      </c>
      <c r="J171" s="221" t="s">
        <v>8</v>
      </c>
      <c r="K171" s="221" t="s">
        <v>8</v>
      </c>
      <c r="L171" s="221" t="s">
        <v>8</v>
      </c>
      <c r="M171" s="214" t="s">
        <v>8</v>
      </c>
      <c r="N171" s="576" t="s">
        <v>8</v>
      </c>
      <c r="O171" s="211" t="s">
        <v>8</v>
      </c>
    </row>
    <row r="172" spans="1:15" x14ac:dyDescent="0.2">
      <c r="A172" s="256" t="s">
        <v>249</v>
      </c>
      <c r="B172" s="222"/>
      <c r="C172" s="222"/>
      <c r="D172" s="222"/>
      <c r="E172" s="222"/>
      <c r="F172" s="222"/>
      <c r="G172" s="222"/>
      <c r="H172" s="222"/>
      <c r="I172" s="222"/>
      <c r="J172" s="221"/>
      <c r="K172" s="221"/>
      <c r="L172" s="221"/>
      <c r="M172" s="221"/>
      <c r="N172" s="901"/>
      <c r="O172" s="211"/>
    </row>
    <row r="173" spans="1:15" x14ac:dyDescent="0.2">
      <c r="A173" s="320" t="s">
        <v>250</v>
      </c>
      <c r="B173" s="222" t="s">
        <v>8</v>
      </c>
      <c r="C173" s="222" t="s">
        <v>8</v>
      </c>
      <c r="D173" s="222" t="s">
        <v>8</v>
      </c>
      <c r="E173" s="222" t="s">
        <v>8</v>
      </c>
      <c r="F173" s="222" t="s">
        <v>8</v>
      </c>
      <c r="G173" s="222" t="s">
        <v>8</v>
      </c>
      <c r="H173" s="222" t="s">
        <v>8</v>
      </c>
      <c r="I173" s="222" t="s">
        <v>8</v>
      </c>
      <c r="J173" s="221" t="s">
        <v>8</v>
      </c>
      <c r="K173" s="221" t="s">
        <v>8</v>
      </c>
      <c r="L173" s="221" t="s">
        <v>8</v>
      </c>
      <c r="M173" s="214" t="s">
        <v>8</v>
      </c>
      <c r="N173" s="576" t="s">
        <v>8</v>
      </c>
      <c r="O173" s="214" t="s">
        <v>8</v>
      </c>
    </row>
    <row r="174" spans="1:15" x14ac:dyDescent="0.2">
      <c r="A174" s="320" t="s">
        <v>251</v>
      </c>
      <c r="B174" s="222" t="s">
        <v>8</v>
      </c>
      <c r="C174" s="222" t="s">
        <v>8</v>
      </c>
      <c r="D174" s="222" t="s">
        <v>8</v>
      </c>
      <c r="E174" s="222" t="s">
        <v>8</v>
      </c>
      <c r="F174" s="222" t="s">
        <v>8</v>
      </c>
      <c r="G174" s="222" t="s">
        <v>8</v>
      </c>
      <c r="H174" s="222" t="s">
        <v>8</v>
      </c>
      <c r="I174" s="222" t="s">
        <v>8</v>
      </c>
      <c r="J174" s="221" t="s">
        <v>8</v>
      </c>
      <c r="K174" s="221" t="s">
        <v>8</v>
      </c>
      <c r="L174" s="221" t="s">
        <v>8</v>
      </c>
      <c r="M174" s="214" t="s">
        <v>8</v>
      </c>
      <c r="N174" s="576" t="s">
        <v>8</v>
      </c>
      <c r="O174" s="212"/>
    </row>
    <row r="175" spans="1:15" s="985" customFormat="1" x14ac:dyDescent="0.2">
      <c r="A175" s="1039" t="s">
        <v>168</v>
      </c>
      <c r="B175" s="1056"/>
      <c r="C175" s="1056"/>
      <c r="D175" s="1056"/>
      <c r="E175" s="1056"/>
      <c r="F175" s="1056"/>
      <c r="G175" s="1056"/>
      <c r="H175" s="1056"/>
      <c r="I175" s="1056"/>
      <c r="J175" s="1056"/>
      <c r="K175" s="1056"/>
      <c r="L175" s="1056"/>
      <c r="M175" s="1056"/>
      <c r="N175" s="1059"/>
      <c r="O175" s="1047"/>
    </row>
    <row r="176" spans="1:15" s="985" customFormat="1" x14ac:dyDescent="0.2">
      <c r="A176" s="1043" t="s">
        <v>46</v>
      </c>
      <c r="B176" s="1056">
        <v>3019.4</v>
      </c>
      <c r="C176" s="1056">
        <v>2482.6</v>
      </c>
      <c r="D176" s="1056">
        <v>1985.5</v>
      </c>
      <c r="E176" s="1056">
        <v>1405.7</v>
      </c>
      <c r="F176" s="1056">
        <v>1398.6</v>
      </c>
      <c r="G176" s="1056">
        <v>1438.5</v>
      </c>
      <c r="H176" s="1056">
        <v>945</v>
      </c>
      <c r="I176" s="1052" t="s">
        <v>8</v>
      </c>
      <c r="J176" s="1052" t="s">
        <v>8</v>
      </c>
      <c r="K176" s="1052" t="s">
        <v>8</v>
      </c>
      <c r="L176" s="1052" t="s">
        <v>8</v>
      </c>
      <c r="M176" s="1052" t="s">
        <v>8</v>
      </c>
      <c r="N176" s="1070" t="s">
        <v>8</v>
      </c>
      <c r="O176" s="1052" t="s">
        <v>8</v>
      </c>
    </row>
    <row r="177" spans="1:15" s="985" customFormat="1" x14ac:dyDescent="0.2">
      <c r="A177" s="1043" t="s">
        <v>5</v>
      </c>
      <c r="B177" s="1056">
        <v>123.1</v>
      </c>
      <c r="C177" s="1056">
        <f t="shared" ref="C177:H177" si="0">C176/B176*100</f>
        <v>82.221633437106703</v>
      </c>
      <c r="D177" s="1056">
        <f t="shared" si="0"/>
        <v>79.976637396278093</v>
      </c>
      <c r="E177" s="1056">
        <f t="shared" si="0"/>
        <v>70.798287584991186</v>
      </c>
      <c r="F177" s="1056">
        <f t="shared" si="0"/>
        <v>99.494913566194768</v>
      </c>
      <c r="G177" s="1056">
        <f t="shared" si="0"/>
        <v>102.85285285285286</v>
      </c>
      <c r="H177" s="1056">
        <f t="shared" si="0"/>
        <v>65.693430656934311</v>
      </c>
      <c r="I177" s="1052" t="s">
        <v>8</v>
      </c>
      <c r="J177" s="1052" t="s">
        <v>8</v>
      </c>
      <c r="K177" s="1052" t="s">
        <v>8</v>
      </c>
      <c r="L177" s="1052" t="s">
        <v>8</v>
      </c>
      <c r="M177" s="1052" t="s">
        <v>8</v>
      </c>
      <c r="N177" s="1070" t="s">
        <v>8</v>
      </c>
      <c r="O177" s="1052" t="s">
        <v>8</v>
      </c>
    </row>
    <row r="178" spans="1:15" s="985" customFormat="1" x14ac:dyDescent="0.2">
      <c r="A178" s="1043" t="s">
        <v>650</v>
      </c>
      <c r="B178" s="1056">
        <v>11.7</v>
      </c>
      <c r="C178" s="1056">
        <v>9.6</v>
      </c>
      <c r="D178" s="1056">
        <v>7.7</v>
      </c>
      <c r="E178" s="1056">
        <v>5.4</v>
      </c>
      <c r="F178" s="1056">
        <v>5.4</v>
      </c>
      <c r="G178" s="1056">
        <v>5.6</v>
      </c>
      <c r="H178" s="1056">
        <v>3.6</v>
      </c>
      <c r="I178" s="1056"/>
      <c r="J178" s="1056"/>
      <c r="K178" s="1056"/>
      <c r="L178" s="1056"/>
      <c r="M178" s="1056"/>
      <c r="N178" s="1059"/>
      <c r="O178" s="1056"/>
    </row>
    <row r="179" spans="1:15" s="985" customFormat="1" x14ac:dyDescent="0.2">
      <c r="A179" s="1039" t="s">
        <v>169</v>
      </c>
      <c r="B179" s="1056"/>
      <c r="C179" s="1056"/>
      <c r="D179" s="1056"/>
      <c r="E179" s="1056"/>
      <c r="F179" s="1056"/>
      <c r="G179" s="1056"/>
      <c r="H179" s="1056"/>
      <c r="I179" s="1056"/>
      <c r="J179" s="1056"/>
      <c r="K179" s="1056"/>
      <c r="L179" s="1056"/>
      <c r="M179" s="1056"/>
      <c r="N179" s="1059"/>
      <c r="O179" s="1056"/>
    </row>
    <row r="180" spans="1:15" s="985" customFormat="1" x14ac:dyDescent="0.2">
      <c r="A180" s="1043" t="s">
        <v>170</v>
      </c>
      <c r="B180" s="1056">
        <v>16977</v>
      </c>
      <c r="C180" s="1056">
        <v>14648</v>
      </c>
      <c r="D180" s="1056">
        <v>11714</v>
      </c>
      <c r="E180" s="1056">
        <v>8294</v>
      </c>
      <c r="F180" s="1056">
        <v>8262</v>
      </c>
      <c r="G180" s="1056">
        <v>8486</v>
      </c>
      <c r="H180" s="1056">
        <v>5577</v>
      </c>
      <c r="I180" s="1052" t="s">
        <v>8</v>
      </c>
      <c r="J180" s="1052" t="s">
        <v>8</v>
      </c>
      <c r="K180" s="1052" t="s">
        <v>8</v>
      </c>
      <c r="L180" s="1052" t="s">
        <v>8</v>
      </c>
      <c r="M180" s="1052" t="s">
        <v>8</v>
      </c>
      <c r="N180" s="1070" t="s">
        <v>8</v>
      </c>
      <c r="O180" s="1052" t="s">
        <v>8</v>
      </c>
    </row>
    <row r="181" spans="1:15" s="985" customFormat="1" x14ac:dyDescent="0.2">
      <c r="A181" s="1043" t="s">
        <v>5</v>
      </c>
      <c r="B181" s="1056">
        <v>123.6</v>
      </c>
      <c r="C181" s="1056">
        <f t="shared" ref="C181:H181" si="1">C180/B180*100</f>
        <v>86.281439594745834</v>
      </c>
      <c r="D181" s="1056">
        <f t="shared" si="1"/>
        <v>79.969961769524843</v>
      </c>
      <c r="E181" s="1056">
        <f t="shared" si="1"/>
        <v>70.804165955267209</v>
      </c>
      <c r="F181" s="1056">
        <f t="shared" si="1"/>
        <v>99.614178924523756</v>
      </c>
      <c r="G181" s="1056">
        <f t="shared" si="1"/>
        <v>102.71120793996612</v>
      </c>
      <c r="H181" s="1056">
        <f t="shared" si="1"/>
        <v>65.720009427292013</v>
      </c>
      <c r="I181" s="1052" t="s">
        <v>8</v>
      </c>
      <c r="J181" s="1052" t="s">
        <v>8</v>
      </c>
      <c r="K181" s="1052" t="s">
        <v>8</v>
      </c>
      <c r="L181" s="1052" t="s">
        <v>8</v>
      </c>
      <c r="M181" s="1052" t="s">
        <v>8</v>
      </c>
      <c r="N181" s="1070" t="s">
        <v>8</v>
      </c>
      <c r="O181" s="1052" t="s">
        <v>8</v>
      </c>
    </row>
    <row r="182" spans="1:15" s="985" customFormat="1" ht="22.5" x14ac:dyDescent="0.2">
      <c r="A182" s="1039" t="s">
        <v>171</v>
      </c>
      <c r="B182" s="1056"/>
      <c r="C182" s="1056"/>
      <c r="D182" s="1056"/>
      <c r="E182" s="1056"/>
      <c r="F182" s="1056"/>
      <c r="G182" s="1056"/>
      <c r="H182" s="1056"/>
      <c r="I182" s="1056"/>
      <c r="J182" s="1056"/>
      <c r="K182" s="1056"/>
      <c r="L182" s="1056"/>
      <c r="M182" s="1056"/>
      <c r="N182" s="1059"/>
      <c r="O182" s="1056"/>
    </row>
    <row r="183" spans="1:15" s="985" customFormat="1" x14ac:dyDescent="0.2">
      <c r="A183" s="1043" t="s">
        <v>172</v>
      </c>
      <c r="B183" s="1056">
        <v>4592</v>
      </c>
      <c r="C183" s="1056">
        <v>4724.5</v>
      </c>
      <c r="D183" s="1056">
        <v>5640.6</v>
      </c>
      <c r="E183" s="1056">
        <v>5315.8</v>
      </c>
      <c r="F183" s="1056">
        <v>4837.1000000000004</v>
      </c>
      <c r="G183" s="1056">
        <v>3353.8</v>
      </c>
      <c r="H183" s="1056">
        <v>2491.5</v>
      </c>
      <c r="I183" s="1052" t="s">
        <v>8</v>
      </c>
      <c r="J183" s="1052" t="s">
        <v>8</v>
      </c>
      <c r="K183" s="1052" t="s">
        <v>8</v>
      </c>
      <c r="L183" s="1052" t="s">
        <v>8</v>
      </c>
      <c r="M183" s="1052" t="s">
        <v>8</v>
      </c>
      <c r="N183" s="1070" t="s">
        <v>8</v>
      </c>
      <c r="O183" s="1052" t="s">
        <v>8</v>
      </c>
    </row>
    <row r="184" spans="1:15" s="985" customFormat="1" x14ac:dyDescent="0.2">
      <c r="A184" s="1043" t="s">
        <v>5</v>
      </c>
      <c r="B184" s="1056">
        <v>118</v>
      </c>
      <c r="C184" s="1056">
        <f t="shared" ref="C184:H184" si="2">C183/B183*100</f>
        <v>102.88545296167246</v>
      </c>
      <c r="D184" s="1056">
        <f t="shared" si="2"/>
        <v>119.39041168377607</v>
      </c>
      <c r="E184" s="1056">
        <f t="shared" si="2"/>
        <v>94.241747331844124</v>
      </c>
      <c r="F184" s="1056">
        <f t="shared" si="2"/>
        <v>90.994770307385537</v>
      </c>
      <c r="G184" s="1056">
        <f t="shared" si="2"/>
        <v>69.334932087407736</v>
      </c>
      <c r="H184" s="1056">
        <f t="shared" si="2"/>
        <v>74.288866360546251</v>
      </c>
      <c r="I184" s="1052"/>
      <c r="J184" s="1052"/>
      <c r="K184" s="1052"/>
      <c r="L184" s="1052"/>
      <c r="M184" s="1052"/>
      <c r="N184" s="1070"/>
      <c r="O184" s="1052"/>
    </row>
    <row r="185" spans="1:15" s="985" customFormat="1" x14ac:dyDescent="0.2">
      <c r="A185" s="1043" t="s">
        <v>650</v>
      </c>
      <c r="B185" s="1056">
        <v>33.1</v>
      </c>
      <c r="C185" s="1056">
        <v>34.1</v>
      </c>
      <c r="D185" s="1056">
        <v>40.6</v>
      </c>
      <c r="E185" s="1056">
        <v>38.299999999999997</v>
      </c>
      <c r="F185" s="1056">
        <v>34.799999999999997</v>
      </c>
      <c r="G185" s="1056">
        <v>24.2</v>
      </c>
      <c r="H185" s="1056">
        <v>17.899999999999999</v>
      </c>
      <c r="I185" s="1052" t="s">
        <v>8</v>
      </c>
      <c r="J185" s="1052" t="s">
        <v>8</v>
      </c>
      <c r="K185" s="1052" t="s">
        <v>8</v>
      </c>
      <c r="L185" s="1052" t="s">
        <v>8</v>
      </c>
      <c r="M185" s="1052" t="s">
        <v>8</v>
      </c>
      <c r="N185" s="1070" t="s">
        <v>8</v>
      </c>
      <c r="O185" s="1052" t="s">
        <v>8</v>
      </c>
    </row>
    <row r="186" spans="1:15" s="985" customFormat="1" x14ac:dyDescent="0.2">
      <c r="A186" s="1039" t="s">
        <v>173</v>
      </c>
      <c r="B186" s="1056"/>
      <c r="C186" s="1056"/>
      <c r="D186" s="1056"/>
      <c r="E186" s="1056"/>
      <c r="F186" s="1056"/>
      <c r="G186" s="1056"/>
      <c r="H186" s="1056"/>
      <c r="I186" s="1056"/>
      <c r="J186" s="1056"/>
      <c r="K186" s="1056"/>
      <c r="L186" s="1056"/>
      <c r="M186" s="1056"/>
      <c r="N186" s="1059"/>
      <c r="O186" s="1056"/>
    </row>
    <row r="187" spans="1:15" s="985" customFormat="1" x14ac:dyDescent="0.2">
      <c r="A187" s="1043" t="s">
        <v>174</v>
      </c>
      <c r="B187" s="1056">
        <v>12454.6</v>
      </c>
      <c r="C187" s="1056">
        <v>11951.5</v>
      </c>
      <c r="D187" s="1056">
        <v>12521.4</v>
      </c>
      <c r="E187" s="1056">
        <v>9571.1</v>
      </c>
      <c r="F187" s="1056">
        <v>9595.2999999999993</v>
      </c>
      <c r="G187" s="1056">
        <v>7208.8</v>
      </c>
      <c r="H187" s="1056">
        <v>6482.9</v>
      </c>
      <c r="I187" s="1052" t="s">
        <v>8</v>
      </c>
      <c r="J187" s="1050" t="s">
        <v>8</v>
      </c>
      <c r="K187" s="1050" t="s">
        <v>8</v>
      </c>
      <c r="L187" s="1050" t="s">
        <v>8</v>
      </c>
      <c r="M187" s="1050" t="s">
        <v>8</v>
      </c>
      <c r="N187" s="1067" t="s">
        <v>8</v>
      </c>
      <c r="O187" s="1050" t="s">
        <v>8</v>
      </c>
    </row>
    <row r="188" spans="1:15" s="985" customFormat="1" x14ac:dyDescent="0.2">
      <c r="A188" s="1055" t="s">
        <v>175</v>
      </c>
      <c r="B188" s="1056">
        <v>94.6</v>
      </c>
      <c r="C188" s="1056">
        <f t="shared" ref="C188:H188" si="3">C187/B187*100</f>
        <v>95.960528640020542</v>
      </c>
      <c r="D188" s="1056">
        <f t="shared" si="3"/>
        <v>104.76843910806176</v>
      </c>
      <c r="E188" s="1056">
        <f t="shared" si="3"/>
        <v>76.437938249716481</v>
      </c>
      <c r="F188" s="1056">
        <f t="shared" si="3"/>
        <v>100.25284450063209</v>
      </c>
      <c r="G188" s="1056">
        <f t="shared" si="3"/>
        <v>75.128448302814931</v>
      </c>
      <c r="H188" s="1056">
        <f t="shared" si="3"/>
        <v>89.930362889801359</v>
      </c>
      <c r="I188" s="1052" t="s">
        <v>8</v>
      </c>
      <c r="J188" s="1050" t="s">
        <v>8</v>
      </c>
      <c r="K188" s="1050" t="s">
        <v>8</v>
      </c>
      <c r="L188" s="1050" t="s">
        <v>8</v>
      </c>
      <c r="M188" s="1050" t="s">
        <v>8</v>
      </c>
      <c r="N188" s="1067" t="s">
        <v>8</v>
      </c>
      <c r="O188" s="1050" t="s">
        <v>8</v>
      </c>
    </row>
    <row r="189" spans="1:15" s="985" customFormat="1" x14ac:dyDescent="0.2">
      <c r="A189" s="1039" t="s">
        <v>651</v>
      </c>
      <c r="B189" s="1052"/>
      <c r="C189" s="1052"/>
      <c r="D189" s="1052"/>
      <c r="E189" s="1052"/>
      <c r="F189" s="1052"/>
      <c r="G189" s="1052"/>
      <c r="H189" s="1052"/>
      <c r="I189" s="1052"/>
      <c r="J189" s="1052"/>
      <c r="K189" s="1050"/>
      <c r="L189" s="1050"/>
      <c r="M189" s="1050"/>
      <c r="N189" s="1067"/>
      <c r="O189" s="1050"/>
    </row>
    <row r="190" spans="1:15" s="985" customFormat="1" x14ac:dyDescent="0.2">
      <c r="A190" s="1039" t="s">
        <v>81</v>
      </c>
      <c r="B190" s="1050" t="s">
        <v>8</v>
      </c>
      <c r="C190" s="1050" t="s">
        <v>8</v>
      </c>
      <c r="D190" s="1050" t="s">
        <v>8</v>
      </c>
      <c r="E190" s="1050" t="s">
        <v>8</v>
      </c>
      <c r="F190" s="1050" t="s">
        <v>8</v>
      </c>
      <c r="G190" s="1050" t="s">
        <v>8</v>
      </c>
      <c r="H190" s="1050" t="s">
        <v>8</v>
      </c>
      <c r="I190" s="1050" t="s">
        <v>8</v>
      </c>
      <c r="J190" s="1050" t="s">
        <v>8</v>
      </c>
      <c r="K190" s="1050" t="s">
        <v>8</v>
      </c>
      <c r="L190" s="1050" t="s">
        <v>8</v>
      </c>
      <c r="M190" s="1050" t="s">
        <v>8</v>
      </c>
      <c r="N190" s="1067" t="s">
        <v>8</v>
      </c>
      <c r="O190" s="1050" t="s">
        <v>8</v>
      </c>
    </row>
    <row r="191" spans="1:15" s="985" customFormat="1" x14ac:dyDescent="0.2">
      <c r="A191" s="1039" t="s">
        <v>652</v>
      </c>
      <c r="B191" s="1050" t="s">
        <v>8</v>
      </c>
      <c r="C191" s="1050" t="s">
        <v>8</v>
      </c>
      <c r="D191" s="1050" t="s">
        <v>8</v>
      </c>
      <c r="E191" s="1050" t="s">
        <v>8</v>
      </c>
      <c r="F191" s="1050" t="s">
        <v>8</v>
      </c>
      <c r="G191" s="1050" t="s">
        <v>8</v>
      </c>
      <c r="H191" s="1050" t="s">
        <v>8</v>
      </c>
      <c r="I191" s="1050" t="s">
        <v>8</v>
      </c>
      <c r="J191" s="1050" t="s">
        <v>8</v>
      </c>
      <c r="K191" s="1050" t="s">
        <v>8</v>
      </c>
      <c r="L191" s="1050" t="s">
        <v>8</v>
      </c>
      <c r="M191" s="1050" t="s">
        <v>8</v>
      </c>
      <c r="N191" s="1067" t="s">
        <v>8</v>
      </c>
      <c r="O191" s="1050" t="s">
        <v>8</v>
      </c>
    </row>
    <row r="192" spans="1:15" s="985" customFormat="1" x14ac:dyDescent="0.2">
      <c r="A192" s="1039" t="s">
        <v>653</v>
      </c>
      <c r="B192" s="1050" t="s">
        <v>8</v>
      </c>
      <c r="C192" s="1050" t="s">
        <v>8</v>
      </c>
      <c r="D192" s="1050" t="s">
        <v>8</v>
      </c>
      <c r="E192" s="1050" t="s">
        <v>8</v>
      </c>
      <c r="F192" s="1050" t="s">
        <v>8</v>
      </c>
      <c r="G192" s="1050" t="s">
        <v>8</v>
      </c>
      <c r="H192" s="1050" t="s">
        <v>8</v>
      </c>
      <c r="I192" s="1050" t="s">
        <v>8</v>
      </c>
      <c r="J192" s="1050" t="s">
        <v>8</v>
      </c>
      <c r="K192" s="1050" t="s">
        <v>8</v>
      </c>
      <c r="L192" s="1050" t="s">
        <v>8</v>
      </c>
      <c r="M192" s="1050" t="s">
        <v>8</v>
      </c>
      <c r="N192" s="1067" t="s">
        <v>8</v>
      </c>
      <c r="O192" s="1050" t="s">
        <v>8</v>
      </c>
    </row>
    <row r="193" spans="1:28" s="985" customFormat="1" x14ac:dyDescent="0.2">
      <c r="A193" s="1039" t="s">
        <v>654</v>
      </c>
      <c r="B193" s="1056"/>
      <c r="C193" s="1056"/>
      <c r="D193" s="1056"/>
      <c r="E193" s="1056"/>
      <c r="F193" s="1056"/>
      <c r="G193" s="1056"/>
      <c r="H193" s="1056"/>
      <c r="I193" s="1056"/>
      <c r="J193" s="1052"/>
      <c r="K193" s="1052"/>
      <c r="L193" s="1052"/>
      <c r="M193" s="1052"/>
      <c r="N193" s="1067"/>
      <c r="O193" s="1047"/>
    </row>
    <row r="194" spans="1:28" s="985" customFormat="1" x14ac:dyDescent="0.2">
      <c r="A194" s="1039" t="s">
        <v>81</v>
      </c>
      <c r="B194" s="1056" t="s">
        <v>4</v>
      </c>
      <c r="C194" s="1056" t="s">
        <v>4</v>
      </c>
      <c r="D194" s="1056" t="s">
        <v>4</v>
      </c>
      <c r="E194" s="1056" t="s">
        <v>4</v>
      </c>
      <c r="F194" s="1056" t="s">
        <v>4</v>
      </c>
      <c r="G194" s="1056" t="s">
        <v>4</v>
      </c>
      <c r="H194" s="1056" t="s">
        <v>4</v>
      </c>
      <c r="I194" s="1056" t="s">
        <v>4</v>
      </c>
      <c r="J194" s="1056" t="s">
        <v>4</v>
      </c>
      <c r="K194" s="1056" t="s">
        <v>4</v>
      </c>
      <c r="L194" s="1056" t="s">
        <v>4</v>
      </c>
      <c r="M194" s="1056" t="s">
        <v>4</v>
      </c>
      <c r="N194" s="1059" t="s">
        <v>4</v>
      </c>
      <c r="O194" s="1056" t="s">
        <v>4</v>
      </c>
    </row>
    <row r="195" spans="1:28" s="985" customFormat="1" x14ac:dyDescent="0.2">
      <c r="A195" s="1039" t="s">
        <v>655</v>
      </c>
      <c r="B195" s="1056" t="s">
        <v>4</v>
      </c>
      <c r="C195" s="1056" t="s">
        <v>4</v>
      </c>
      <c r="D195" s="1056" t="s">
        <v>4</v>
      </c>
      <c r="E195" s="1056" t="s">
        <v>4</v>
      </c>
      <c r="F195" s="1056" t="s">
        <v>4</v>
      </c>
      <c r="G195" s="1056" t="s">
        <v>4</v>
      </c>
      <c r="H195" s="1056" t="s">
        <v>4</v>
      </c>
      <c r="I195" s="1056" t="s">
        <v>4</v>
      </c>
      <c r="J195" s="1056" t="s">
        <v>4</v>
      </c>
      <c r="K195" s="1056" t="s">
        <v>4</v>
      </c>
      <c r="L195" s="1056" t="s">
        <v>4</v>
      </c>
      <c r="M195" s="1056" t="s">
        <v>4</v>
      </c>
      <c r="N195" s="1059" t="s">
        <v>4</v>
      </c>
      <c r="O195" s="1056" t="s">
        <v>4</v>
      </c>
    </row>
    <row r="196" spans="1:28" s="985" customFormat="1" x14ac:dyDescent="0.2">
      <c r="A196" s="1039" t="s">
        <v>656</v>
      </c>
      <c r="B196" s="1056" t="s">
        <v>4</v>
      </c>
      <c r="C196" s="1056" t="s">
        <v>4</v>
      </c>
      <c r="D196" s="1056" t="s">
        <v>4</v>
      </c>
      <c r="E196" s="1056" t="s">
        <v>4</v>
      </c>
      <c r="F196" s="1056" t="s">
        <v>4</v>
      </c>
      <c r="G196" s="1056" t="s">
        <v>4</v>
      </c>
      <c r="H196" s="1056" t="s">
        <v>4</v>
      </c>
      <c r="I196" s="1056" t="s">
        <v>4</v>
      </c>
      <c r="J196" s="1056" t="s">
        <v>4</v>
      </c>
      <c r="K196" s="1056" t="s">
        <v>4</v>
      </c>
      <c r="L196" s="1056" t="s">
        <v>4</v>
      </c>
      <c r="M196" s="1056" t="s">
        <v>4</v>
      </c>
      <c r="N196" s="1059" t="s">
        <v>4</v>
      </c>
      <c r="O196" s="1056" t="s">
        <v>4</v>
      </c>
    </row>
    <row r="197" spans="1:28" s="985" customFormat="1" ht="22.5" x14ac:dyDescent="0.2">
      <c r="A197" s="1039" t="s">
        <v>176</v>
      </c>
      <c r="B197" s="1071">
        <v>3925</v>
      </c>
      <c r="C197" s="1071">
        <v>4091</v>
      </c>
      <c r="D197" s="1071">
        <v>4180</v>
      </c>
      <c r="E197" s="1071">
        <v>4610</v>
      </c>
      <c r="F197" s="1071">
        <v>5009</v>
      </c>
      <c r="G197" s="1071">
        <v>3835</v>
      </c>
      <c r="H197" s="1071">
        <v>3593</v>
      </c>
      <c r="I197" s="1071">
        <v>3294</v>
      </c>
      <c r="J197" s="1071">
        <v>3231</v>
      </c>
      <c r="K197" s="951">
        <v>2897</v>
      </c>
      <c r="L197" s="951">
        <v>2784</v>
      </c>
      <c r="M197" s="951">
        <v>2945</v>
      </c>
      <c r="N197" s="952">
        <v>3440</v>
      </c>
      <c r="O197" s="1056" t="s">
        <v>4</v>
      </c>
    </row>
    <row r="198" spans="1:28" s="985" customFormat="1" ht="24" x14ac:dyDescent="0.2">
      <c r="A198" s="935" t="s">
        <v>657</v>
      </c>
      <c r="B198" s="1072">
        <v>3267</v>
      </c>
      <c r="C198" s="1072">
        <v>1936</v>
      </c>
      <c r="D198" s="1072">
        <v>2347</v>
      </c>
      <c r="E198" s="1072">
        <v>2678</v>
      </c>
      <c r="F198" s="1072">
        <v>3491</v>
      </c>
      <c r="G198" s="1072">
        <v>3098</v>
      </c>
      <c r="H198" s="1072">
        <v>3089</v>
      </c>
      <c r="I198" s="1072">
        <v>2515</v>
      </c>
      <c r="J198" s="1072">
        <v>2675</v>
      </c>
      <c r="K198" s="1072">
        <v>2603</v>
      </c>
      <c r="L198" s="1072">
        <v>2585</v>
      </c>
      <c r="M198" s="1072">
        <v>2724</v>
      </c>
      <c r="N198" s="1073">
        <v>3232</v>
      </c>
      <c r="O198" s="1056" t="s">
        <v>4</v>
      </c>
    </row>
    <row r="199" spans="1:28" ht="22.5" x14ac:dyDescent="0.2">
      <c r="A199" s="256" t="s">
        <v>178</v>
      </c>
      <c r="B199" s="287" t="s">
        <v>4</v>
      </c>
      <c r="C199" s="287" t="s">
        <v>4</v>
      </c>
      <c r="D199" s="287" t="s">
        <v>4</v>
      </c>
      <c r="E199" s="287" t="s">
        <v>4</v>
      </c>
      <c r="F199" s="287" t="s">
        <v>4</v>
      </c>
      <c r="G199" s="287" t="s">
        <v>4</v>
      </c>
      <c r="H199" s="287" t="s">
        <v>4</v>
      </c>
      <c r="I199" s="287" t="s">
        <v>4</v>
      </c>
      <c r="J199" s="287" t="s">
        <v>4</v>
      </c>
      <c r="K199" s="287" t="s">
        <v>4</v>
      </c>
      <c r="L199" s="287" t="s">
        <v>4</v>
      </c>
      <c r="M199" s="287" t="s">
        <v>4</v>
      </c>
      <c r="N199" s="820" t="s">
        <v>4</v>
      </c>
      <c r="O199" s="287" t="s">
        <v>4</v>
      </c>
    </row>
    <row r="200" spans="1:28" ht="22.5" x14ac:dyDescent="0.2">
      <c r="A200" s="256" t="s">
        <v>179</v>
      </c>
      <c r="B200" s="287" t="s">
        <v>4</v>
      </c>
      <c r="C200" s="287" t="s">
        <v>4</v>
      </c>
      <c r="D200" s="287" t="s">
        <v>4</v>
      </c>
      <c r="E200" s="287" t="s">
        <v>4</v>
      </c>
      <c r="F200" s="287" t="s">
        <v>4</v>
      </c>
      <c r="G200" s="287" t="s">
        <v>4</v>
      </c>
      <c r="H200" s="287" t="s">
        <v>4</v>
      </c>
      <c r="I200" s="287" t="s">
        <v>4</v>
      </c>
      <c r="J200" s="287" t="s">
        <v>4</v>
      </c>
      <c r="K200" s="287" t="s">
        <v>4</v>
      </c>
      <c r="L200" s="287" t="s">
        <v>4</v>
      </c>
      <c r="M200" s="287" t="s">
        <v>4</v>
      </c>
      <c r="N200" s="820" t="s">
        <v>4</v>
      </c>
      <c r="O200" s="287" t="s">
        <v>4</v>
      </c>
    </row>
    <row r="201" spans="1:28" ht="22.5" x14ac:dyDescent="0.2">
      <c r="A201" s="256" t="s">
        <v>180</v>
      </c>
      <c r="B201" s="287">
        <v>20462.407999999999</v>
      </c>
      <c r="C201" s="287">
        <v>25921.330999999998</v>
      </c>
      <c r="D201" s="287">
        <v>26046.081999999999</v>
      </c>
      <c r="E201" s="287">
        <v>28030.696</v>
      </c>
      <c r="F201" s="287">
        <v>33210.012999999999</v>
      </c>
      <c r="G201" s="287">
        <v>37893.261952050001</v>
      </c>
      <c r="H201" s="287">
        <v>34304.309562779999</v>
      </c>
      <c r="I201" s="287">
        <v>37163.677599399976</v>
      </c>
      <c r="J201" s="287">
        <v>40766.330237099988</v>
      </c>
      <c r="K201" s="287">
        <v>44120.160000000003</v>
      </c>
      <c r="L201" s="287">
        <v>72296.361000000004</v>
      </c>
      <c r="M201" s="287">
        <v>83233.263000000006</v>
      </c>
      <c r="N201" s="820">
        <v>93301.2</v>
      </c>
      <c r="O201" s="211" t="s">
        <v>4</v>
      </c>
    </row>
    <row r="202" spans="1:28" x14ac:dyDescent="0.2">
      <c r="A202" s="880" t="s">
        <v>181</v>
      </c>
      <c r="B202" s="902"/>
      <c r="C202" s="902"/>
      <c r="D202" s="902"/>
      <c r="E202" s="902"/>
      <c r="F202" s="902"/>
      <c r="G202" s="902"/>
      <c r="H202" s="902"/>
      <c r="I202" s="902"/>
      <c r="J202" s="902"/>
      <c r="K202" s="902"/>
      <c r="L202" s="902"/>
      <c r="M202" s="902"/>
      <c r="N202" s="903"/>
      <c r="O202" s="889"/>
    </row>
    <row r="203" spans="1:28" ht="22.5" x14ac:dyDescent="0.2">
      <c r="A203" s="256" t="s">
        <v>518</v>
      </c>
      <c r="B203" s="215" t="s">
        <v>4</v>
      </c>
      <c r="C203" s="215" t="s">
        <v>4</v>
      </c>
      <c r="D203" s="215" t="s">
        <v>4</v>
      </c>
      <c r="E203" s="215">
        <v>17013.3</v>
      </c>
      <c r="F203" s="214">
        <v>22177.599999999999</v>
      </c>
      <c r="G203" s="214">
        <v>21157</v>
      </c>
      <c r="H203" s="214">
        <v>25093.9</v>
      </c>
      <c r="I203" s="214">
        <v>26899.599999999999</v>
      </c>
      <c r="J203" s="214">
        <v>28871</v>
      </c>
      <c r="K203" s="214">
        <v>32106.5</v>
      </c>
      <c r="L203" s="214">
        <v>35301.1</v>
      </c>
      <c r="M203" s="214">
        <v>39400.400000000001</v>
      </c>
      <c r="N203" s="900">
        <v>50974.9</v>
      </c>
      <c r="O203" s="221" t="s">
        <v>8</v>
      </c>
    </row>
    <row r="204" spans="1:28" x14ac:dyDescent="0.2">
      <c r="A204" s="258" t="s">
        <v>312</v>
      </c>
      <c r="B204" s="215" t="s">
        <v>4</v>
      </c>
      <c r="C204" s="215" t="s">
        <v>4</v>
      </c>
      <c r="D204" s="215" t="s">
        <v>4</v>
      </c>
      <c r="E204" s="215" t="s">
        <v>4</v>
      </c>
      <c r="F204" s="214">
        <v>130.30000000000001</v>
      </c>
      <c r="G204" s="214">
        <v>95.4</v>
      </c>
      <c r="H204" s="214">
        <v>118.6</v>
      </c>
      <c r="I204" s="214">
        <v>107.2</v>
      </c>
      <c r="J204" s="214">
        <v>107.3</v>
      </c>
      <c r="K204" s="214">
        <v>111.2</v>
      </c>
      <c r="L204" s="214">
        <v>109.9</v>
      </c>
      <c r="M204" s="214">
        <v>111.6</v>
      </c>
      <c r="N204" s="900">
        <v>129.4</v>
      </c>
      <c r="O204" s="221" t="s">
        <v>8</v>
      </c>
    </row>
    <row r="205" spans="1:28" s="985" customFormat="1" x14ac:dyDescent="0.2">
      <c r="A205" s="1074" t="s">
        <v>191</v>
      </c>
      <c r="B205" s="1049"/>
      <c r="C205" s="1049"/>
      <c r="D205" s="1049"/>
      <c r="E205" s="1049"/>
      <c r="F205" s="1042"/>
      <c r="G205" s="1042"/>
      <c r="H205" s="1042"/>
      <c r="I205" s="1042"/>
      <c r="J205" s="1042"/>
      <c r="K205" s="1042"/>
      <c r="L205" s="1042"/>
      <c r="M205" s="1042"/>
      <c r="N205" s="1061"/>
      <c r="O205" s="1047"/>
    </row>
    <row r="206" spans="1:28" s="985" customFormat="1" x14ac:dyDescent="0.2">
      <c r="A206" s="1043" t="s">
        <v>659</v>
      </c>
      <c r="B206" s="1049" t="s">
        <v>4</v>
      </c>
      <c r="C206" s="1049" t="s">
        <v>4</v>
      </c>
      <c r="D206" s="1049" t="s">
        <v>4</v>
      </c>
      <c r="E206" s="1049" t="s">
        <v>4</v>
      </c>
      <c r="F206" s="1050">
        <v>121.4</v>
      </c>
      <c r="G206" s="1050">
        <v>90.5</v>
      </c>
      <c r="H206" s="1050">
        <v>98.9</v>
      </c>
      <c r="I206" s="1050">
        <v>98.3</v>
      </c>
      <c r="J206" s="1050">
        <v>100.9</v>
      </c>
      <c r="K206" s="1050">
        <v>104.1</v>
      </c>
      <c r="L206" s="1050">
        <v>103</v>
      </c>
      <c r="M206" s="1050">
        <v>103.2</v>
      </c>
      <c r="N206" s="1075">
        <v>122.6</v>
      </c>
      <c r="O206" s="1052" t="s">
        <v>8</v>
      </c>
    </row>
    <row r="207" spans="1:28" ht="12.75" x14ac:dyDescent="0.2">
      <c r="A207" s="1487" t="s">
        <v>313</v>
      </c>
      <c r="B207" s="1487"/>
      <c r="C207" s="1487"/>
      <c r="D207" s="1487"/>
      <c r="E207" s="1487"/>
      <c r="F207" s="1487"/>
      <c r="G207" s="1487"/>
      <c r="H207" s="1487"/>
      <c r="I207" s="1487"/>
      <c r="J207" s="1487"/>
      <c r="K207" s="1487"/>
      <c r="L207" s="1487"/>
      <c r="M207" s="1487"/>
      <c r="N207" s="1487"/>
      <c r="O207" s="1487"/>
      <c r="P207" s="1487"/>
      <c r="Q207" s="1487"/>
      <c r="R207" s="1487"/>
      <c r="S207" s="1487"/>
      <c r="T207" s="1487"/>
      <c r="U207" s="1487"/>
      <c r="V207" s="1487"/>
      <c r="W207" s="1487"/>
      <c r="X207" s="1487"/>
      <c r="Y207" s="1487"/>
      <c r="Z207" s="1487"/>
      <c r="AA207" s="1487"/>
      <c r="AB207" s="1487"/>
    </row>
    <row r="208" spans="1:28" ht="12.75" x14ac:dyDescent="0.2">
      <c r="A208" s="1487" t="s">
        <v>314</v>
      </c>
      <c r="B208" s="1487"/>
      <c r="C208" s="1487"/>
      <c r="D208" s="1487"/>
      <c r="E208" s="1487"/>
      <c r="F208" s="1487"/>
      <c r="G208" s="1487"/>
      <c r="H208" s="1487"/>
      <c r="I208" s="1487"/>
      <c r="J208" s="1487"/>
      <c r="K208" s="1487"/>
      <c r="L208" s="1487"/>
      <c r="M208" s="1487"/>
      <c r="N208" s="1487"/>
      <c r="O208" s="1487"/>
      <c r="P208" s="1487"/>
      <c r="Q208" s="1487"/>
      <c r="R208" s="1487"/>
      <c r="S208" s="1487"/>
      <c r="T208" s="1487"/>
      <c r="U208" s="1487"/>
      <c r="V208" s="1487"/>
      <c r="W208" s="1487"/>
      <c r="X208" s="1487"/>
      <c r="Y208" s="1487"/>
      <c r="Z208" s="1487"/>
      <c r="AA208" s="1487"/>
      <c r="AB208" s="1487"/>
    </row>
    <row r="209" spans="1:28" ht="12.75" x14ac:dyDescent="0.2">
      <c r="A209" s="1487" t="s">
        <v>315</v>
      </c>
      <c r="B209" s="1487"/>
      <c r="C209" s="1487"/>
      <c r="D209" s="1487"/>
      <c r="E209" s="1487"/>
      <c r="F209" s="1487"/>
      <c r="G209" s="1487"/>
      <c r="H209" s="1487"/>
      <c r="I209" s="1487"/>
      <c r="J209" s="1487"/>
      <c r="K209" s="1487"/>
      <c r="L209" s="1487"/>
      <c r="M209" s="1487"/>
      <c r="N209" s="1487"/>
      <c r="O209" s="1487"/>
      <c r="P209" s="1487"/>
      <c r="Q209" s="1487"/>
      <c r="R209" s="1487"/>
      <c r="S209" s="1487"/>
      <c r="T209" s="1487"/>
      <c r="U209" s="1487"/>
      <c r="V209" s="1487"/>
      <c r="W209" s="1487"/>
      <c r="X209" s="1487"/>
      <c r="Y209" s="1487"/>
      <c r="Z209" s="1487"/>
      <c r="AA209" s="1487"/>
      <c r="AB209" s="1487"/>
    </row>
    <row r="210" spans="1:28" ht="25.5" customHeight="1" x14ac:dyDescent="0.2">
      <c r="A210" s="1488" t="s">
        <v>316</v>
      </c>
      <c r="B210" s="1489"/>
      <c r="C210" s="1489"/>
      <c r="D210" s="1489"/>
      <c r="E210" s="1489"/>
      <c r="F210" s="1489"/>
      <c r="G210" s="1489"/>
      <c r="H210" s="1489"/>
      <c r="I210" s="1489"/>
      <c r="J210" s="1489"/>
      <c r="K210" s="1489"/>
      <c r="L210" s="1489"/>
      <c r="M210" s="1489"/>
      <c r="N210" s="434"/>
      <c r="O210" s="434"/>
      <c r="P210" s="434"/>
      <c r="Q210" s="434"/>
      <c r="R210" s="434"/>
      <c r="S210" s="434"/>
      <c r="T210" s="434"/>
      <c r="U210" s="434"/>
      <c r="V210" s="434"/>
      <c r="W210" s="434"/>
      <c r="X210" s="434"/>
      <c r="Y210" s="434"/>
      <c r="Z210" s="434"/>
      <c r="AA210" s="434"/>
      <c r="AB210" s="434"/>
    </row>
    <row r="211" spans="1:28" x14ac:dyDescent="0.2">
      <c r="A211" s="1490" t="s">
        <v>260</v>
      </c>
      <c r="B211" s="1490"/>
      <c r="C211" s="1490"/>
      <c r="D211" s="1490"/>
      <c r="E211" s="1490"/>
      <c r="F211" s="1490"/>
      <c r="G211" s="1490"/>
      <c r="H211" s="1490"/>
      <c r="I211" s="1490"/>
      <c r="J211" s="1490"/>
      <c r="K211" s="1490"/>
      <c r="L211" s="1490"/>
      <c r="M211" s="1490"/>
      <c r="N211" s="1490"/>
      <c r="O211" s="1490"/>
      <c r="P211" s="1490"/>
      <c r="Q211" s="1490"/>
      <c r="R211" s="1490"/>
      <c r="S211" s="1490"/>
      <c r="T211" s="1490"/>
      <c r="U211" s="1490"/>
      <c r="V211" s="1490"/>
      <c r="W211" s="1490"/>
      <c r="X211" s="1490"/>
      <c r="Y211" s="1490"/>
      <c r="Z211" s="1490"/>
      <c r="AA211" s="1490"/>
      <c r="AB211" s="1490"/>
    </row>
    <row r="212" spans="1:28" ht="12.75" x14ac:dyDescent="0.2">
      <c r="A212" s="398" t="s">
        <v>522</v>
      </c>
      <c r="Z212" s="321"/>
      <c r="AA212" s="321"/>
      <c r="AB212" s="321"/>
    </row>
    <row r="213" spans="1:28" ht="12.75" x14ac:dyDescent="0.2">
      <c r="A213" s="398" t="s">
        <v>532</v>
      </c>
      <c r="B213" s="402"/>
      <c r="C213" s="402"/>
      <c r="D213" s="402"/>
      <c r="E213" s="402"/>
      <c r="F213" s="402"/>
      <c r="G213" s="402"/>
      <c r="H213" s="402"/>
      <c r="I213" s="402"/>
      <c r="J213" s="402"/>
      <c r="K213" s="402"/>
      <c r="L213" s="402"/>
      <c r="M213" s="402"/>
      <c r="N213" s="402"/>
      <c r="O213" s="402"/>
      <c r="P213" s="402"/>
      <c r="Q213" s="402"/>
      <c r="R213" s="402"/>
      <c r="S213" s="402"/>
      <c r="T213" s="402"/>
    </row>
    <row r="214" spans="1:28" x14ac:dyDescent="0.2">
      <c r="A214" s="442" t="s">
        <v>319</v>
      </c>
      <c r="B214" s="442"/>
      <c r="C214" s="442"/>
      <c r="D214" s="442"/>
      <c r="E214" s="442"/>
      <c r="F214" s="442"/>
      <c r="G214" s="442"/>
      <c r="H214" s="442"/>
      <c r="I214" s="442"/>
      <c r="J214" s="442"/>
      <c r="K214" s="442"/>
      <c r="L214" s="442"/>
      <c r="M214" s="442"/>
      <c r="N214" s="442"/>
      <c r="O214" s="442"/>
      <c r="P214" s="442"/>
      <c r="Q214" s="442"/>
      <c r="R214" s="442"/>
      <c r="S214" s="442"/>
      <c r="T214" s="442"/>
      <c r="U214" s="442"/>
      <c r="V214" s="442"/>
      <c r="W214" s="442"/>
      <c r="X214" s="442"/>
      <c r="Y214" s="442"/>
      <c r="Z214" s="442"/>
      <c r="AA214" s="442"/>
      <c r="AB214" s="442"/>
    </row>
    <row r="215" spans="1:28" x14ac:dyDescent="0.2">
      <c r="A215" s="1527" t="s">
        <v>320</v>
      </c>
      <c r="B215" s="1527"/>
      <c r="C215" s="1527"/>
      <c r="D215" s="1527"/>
      <c r="E215" s="1527"/>
      <c r="F215" s="1527"/>
      <c r="G215" s="1527"/>
      <c r="H215" s="1527"/>
      <c r="I215" s="1527"/>
      <c r="J215" s="1527"/>
      <c r="K215" s="1527"/>
      <c r="L215" s="1527"/>
      <c r="M215" s="1527"/>
      <c r="N215" s="1527"/>
      <c r="O215" s="1527"/>
      <c r="P215" s="1527"/>
      <c r="Q215" s="1527"/>
      <c r="R215" s="1527"/>
      <c r="S215" s="1527"/>
      <c r="T215" s="1527"/>
      <c r="U215" s="1527"/>
      <c r="V215" s="1527"/>
      <c r="W215" s="1527"/>
      <c r="X215" s="1527"/>
      <c r="Y215" s="1527"/>
      <c r="Z215" s="1527"/>
      <c r="AA215" s="1527"/>
      <c r="AB215" s="1527"/>
    </row>
    <row r="217" spans="1:28" ht="12.75" x14ac:dyDescent="0.2">
      <c r="A217" s="260"/>
    </row>
    <row r="218" spans="1:28" ht="12.75" x14ac:dyDescent="0.2">
      <c r="A218" s="260"/>
    </row>
    <row r="221" spans="1:28" x14ac:dyDescent="0.2">
      <c r="A221" s="896"/>
    </row>
    <row r="222" spans="1:28" ht="12.75" x14ac:dyDescent="0.2">
      <c r="A222" s="897"/>
    </row>
    <row r="223" spans="1:28" x14ac:dyDescent="0.2">
      <c r="A223" s="394"/>
    </row>
    <row r="224" spans="1:28" x14ac:dyDescent="0.2">
      <c r="A224" s="394"/>
    </row>
    <row r="226" spans="1:33" ht="12" customHeight="1" x14ac:dyDescent="0.2"/>
    <row r="227" spans="1:33" s="915" customFormat="1" ht="12.75" x14ac:dyDescent="0.2">
      <c r="A227" s="913"/>
      <c r="B227" s="913"/>
      <c r="C227" s="913"/>
      <c r="D227" s="913"/>
      <c r="E227" s="913"/>
      <c r="F227" s="913"/>
      <c r="G227" s="913"/>
      <c r="H227" s="913"/>
      <c r="I227" s="913"/>
      <c r="J227" s="913"/>
      <c r="K227" s="913"/>
      <c r="L227" s="913"/>
      <c r="M227" s="913"/>
      <c r="N227" s="913"/>
      <c r="O227" s="913"/>
      <c r="P227" s="913"/>
      <c r="Q227" s="913"/>
      <c r="R227" s="913"/>
      <c r="S227" s="913"/>
      <c r="T227" s="913"/>
      <c r="U227" s="914"/>
      <c r="V227" s="914"/>
      <c r="W227" s="914"/>
      <c r="X227" s="914"/>
      <c r="Y227" s="914"/>
      <c r="Z227" s="914"/>
      <c r="AF227" s="916"/>
      <c r="AG227" s="917"/>
    </row>
  </sheetData>
  <mergeCells count="6">
    <mergeCell ref="A215:AB215"/>
    <mergeCell ref="A207:AB207"/>
    <mergeCell ref="A208:AB208"/>
    <mergeCell ref="A209:AB209"/>
    <mergeCell ref="A210:M210"/>
    <mergeCell ref="A211:AB2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9DB61-6B3A-4031-84F6-6E71D438CCC1}">
  <dimension ref="A1:AB177"/>
  <sheetViews>
    <sheetView workbookViewId="0">
      <pane xSplit="1" ySplit="2" topLeftCell="G3" activePane="bottomRight" state="frozen"/>
      <selection pane="topRight" activeCell="B1" sqref="B1"/>
      <selection pane="bottomLeft" activeCell="A3" sqref="A3"/>
      <selection pane="bottomRight" sqref="A1:G1"/>
    </sheetView>
  </sheetViews>
  <sheetFormatPr defaultRowHeight="11.25" x14ac:dyDescent="0.2"/>
  <cols>
    <col min="1" max="1" width="56.7109375" style="205" customWidth="1"/>
    <col min="2" max="2" width="12.42578125" style="205" customWidth="1"/>
    <col min="3" max="3" width="12" style="205" customWidth="1"/>
    <col min="4" max="4" width="12.42578125" style="205" customWidth="1"/>
    <col min="5" max="5" width="13.28515625" style="205" customWidth="1"/>
    <col min="6" max="6" width="12.85546875" style="205" customWidth="1"/>
    <col min="7" max="7" width="12.28515625" style="205" customWidth="1"/>
    <col min="8" max="8" width="12.5703125" style="205" customWidth="1"/>
    <col min="9" max="9" width="12" style="205" customWidth="1"/>
    <col min="10" max="12" width="12.140625" style="205" customWidth="1"/>
    <col min="13" max="13" width="12.85546875" style="205" customWidth="1"/>
    <col min="14" max="14" width="12.42578125" style="205" customWidth="1"/>
    <col min="15" max="15" width="12.85546875" style="205" customWidth="1"/>
    <col min="16" max="256" width="9.140625" style="205"/>
    <col min="257" max="257" width="56.7109375" style="205" customWidth="1"/>
    <col min="258" max="258" width="12.42578125" style="205" customWidth="1"/>
    <col min="259" max="259" width="12" style="205" customWidth="1"/>
    <col min="260" max="260" width="12.42578125" style="205" customWidth="1"/>
    <col min="261" max="261" width="13.28515625" style="205" customWidth="1"/>
    <col min="262" max="262" width="12.85546875" style="205" customWidth="1"/>
    <col min="263" max="263" width="12.28515625" style="205" customWidth="1"/>
    <col min="264" max="264" width="12.5703125" style="205" customWidth="1"/>
    <col min="265" max="265" width="12" style="205" customWidth="1"/>
    <col min="266" max="268" width="12.140625" style="205" customWidth="1"/>
    <col min="269" max="269" width="12.85546875" style="205" customWidth="1"/>
    <col min="270" max="270" width="12.42578125" style="205" customWidth="1"/>
    <col min="271" max="271" width="12.85546875" style="205" customWidth="1"/>
    <col min="272" max="512" width="9.140625" style="205"/>
    <col min="513" max="513" width="56.7109375" style="205" customWidth="1"/>
    <col min="514" max="514" width="12.42578125" style="205" customWidth="1"/>
    <col min="515" max="515" width="12" style="205" customWidth="1"/>
    <col min="516" max="516" width="12.42578125" style="205" customWidth="1"/>
    <col min="517" max="517" width="13.28515625" style="205" customWidth="1"/>
    <col min="518" max="518" width="12.85546875" style="205" customWidth="1"/>
    <col min="519" max="519" width="12.28515625" style="205" customWidth="1"/>
    <col min="520" max="520" width="12.5703125" style="205" customWidth="1"/>
    <col min="521" max="521" width="12" style="205" customWidth="1"/>
    <col min="522" max="524" width="12.140625" style="205" customWidth="1"/>
    <col min="525" max="525" width="12.85546875" style="205" customWidth="1"/>
    <col min="526" max="526" width="12.42578125" style="205" customWidth="1"/>
    <col min="527" max="527" width="12.85546875" style="205" customWidth="1"/>
    <col min="528" max="768" width="9.140625" style="205"/>
    <col min="769" max="769" width="56.7109375" style="205" customWidth="1"/>
    <col min="770" max="770" width="12.42578125" style="205" customWidth="1"/>
    <col min="771" max="771" width="12" style="205" customWidth="1"/>
    <col min="772" max="772" width="12.42578125" style="205" customWidth="1"/>
    <col min="773" max="773" width="13.28515625" style="205" customWidth="1"/>
    <col min="774" max="774" width="12.85546875" style="205" customWidth="1"/>
    <col min="775" max="775" width="12.28515625" style="205" customWidth="1"/>
    <col min="776" max="776" width="12.5703125" style="205" customWidth="1"/>
    <col min="777" max="777" width="12" style="205" customWidth="1"/>
    <col min="778" max="780" width="12.140625" style="205" customWidth="1"/>
    <col min="781" max="781" width="12.85546875" style="205" customWidth="1"/>
    <col min="782" max="782" width="12.42578125" style="205" customWidth="1"/>
    <col min="783" max="783" width="12.85546875" style="205" customWidth="1"/>
    <col min="784" max="1024" width="9.140625" style="205"/>
    <col min="1025" max="1025" width="56.7109375" style="205" customWidth="1"/>
    <col min="1026" max="1026" width="12.42578125" style="205" customWidth="1"/>
    <col min="1027" max="1027" width="12" style="205" customWidth="1"/>
    <col min="1028" max="1028" width="12.42578125" style="205" customWidth="1"/>
    <col min="1029" max="1029" width="13.28515625" style="205" customWidth="1"/>
    <col min="1030" max="1030" width="12.85546875" style="205" customWidth="1"/>
    <col min="1031" max="1031" width="12.28515625" style="205" customWidth="1"/>
    <col min="1032" max="1032" width="12.5703125" style="205" customWidth="1"/>
    <col min="1033" max="1033" width="12" style="205" customWidth="1"/>
    <col min="1034" max="1036" width="12.140625" style="205" customWidth="1"/>
    <col min="1037" max="1037" width="12.85546875" style="205" customWidth="1"/>
    <col min="1038" max="1038" width="12.42578125" style="205" customWidth="1"/>
    <col min="1039" max="1039" width="12.85546875" style="205" customWidth="1"/>
    <col min="1040" max="1280" width="9.140625" style="205"/>
    <col min="1281" max="1281" width="56.7109375" style="205" customWidth="1"/>
    <col min="1282" max="1282" width="12.42578125" style="205" customWidth="1"/>
    <col min="1283" max="1283" width="12" style="205" customWidth="1"/>
    <col min="1284" max="1284" width="12.42578125" style="205" customWidth="1"/>
    <col min="1285" max="1285" width="13.28515625" style="205" customWidth="1"/>
    <col min="1286" max="1286" width="12.85546875" style="205" customWidth="1"/>
    <col min="1287" max="1287" width="12.28515625" style="205" customWidth="1"/>
    <col min="1288" max="1288" width="12.5703125" style="205" customWidth="1"/>
    <col min="1289" max="1289" width="12" style="205" customWidth="1"/>
    <col min="1290" max="1292" width="12.140625" style="205" customWidth="1"/>
    <col min="1293" max="1293" width="12.85546875" style="205" customWidth="1"/>
    <col min="1294" max="1294" width="12.42578125" style="205" customWidth="1"/>
    <col min="1295" max="1295" width="12.85546875" style="205" customWidth="1"/>
    <col min="1296" max="1536" width="9.140625" style="205"/>
    <col min="1537" max="1537" width="56.7109375" style="205" customWidth="1"/>
    <col min="1538" max="1538" width="12.42578125" style="205" customWidth="1"/>
    <col min="1539" max="1539" width="12" style="205" customWidth="1"/>
    <col min="1540" max="1540" width="12.42578125" style="205" customWidth="1"/>
    <col min="1541" max="1541" width="13.28515625" style="205" customWidth="1"/>
    <col min="1542" max="1542" width="12.85546875" style="205" customWidth="1"/>
    <col min="1543" max="1543" width="12.28515625" style="205" customWidth="1"/>
    <col min="1544" max="1544" width="12.5703125" style="205" customWidth="1"/>
    <col min="1545" max="1545" width="12" style="205" customWidth="1"/>
    <col min="1546" max="1548" width="12.140625" style="205" customWidth="1"/>
    <col min="1549" max="1549" width="12.85546875" style="205" customWidth="1"/>
    <col min="1550" max="1550" width="12.42578125" style="205" customWidth="1"/>
    <col min="1551" max="1551" width="12.85546875" style="205" customWidth="1"/>
    <col min="1552" max="1792" width="9.140625" style="205"/>
    <col min="1793" max="1793" width="56.7109375" style="205" customWidth="1"/>
    <col min="1794" max="1794" width="12.42578125" style="205" customWidth="1"/>
    <col min="1795" max="1795" width="12" style="205" customWidth="1"/>
    <col min="1796" max="1796" width="12.42578125" style="205" customWidth="1"/>
    <col min="1797" max="1797" width="13.28515625" style="205" customWidth="1"/>
    <col min="1798" max="1798" width="12.85546875" style="205" customWidth="1"/>
    <col min="1799" max="1799" width="12.28515625" style="205" customWidth="1"/>
    <col min="1800" max="1800" width="12.5703125" style="205" customWidth="1"/>
    <col min="1801" max="1801" width="12" style="205" customWidth="1"/>
    <col min="1802" max="1804" width="12.140625" style="205" customWidth="1"/>
    <col min="1805" max="1805" width="12.85546875" style="205" customWidth="1"/>
    <col min="1806" max="1806" width="12.42578125" style="205" customWidth="1"/>
    <col min="1807" max="1807" width="12.85546875" style="205" customWidth="1"/>
    <col min="1808" max="2048" width="9.140625" style="205"/>
    <col min="2049" max="2049" width="56.7109375" style="205" customWidth="1"/>
    <col min="2050" max="2050" width="12.42578125" style="205" customWidth="1"/>
    <col min="2051" max="2051" width="12" style="205" customWidth="1"/>
    <col min="2052" max="2052" width="12.42578125" style="205" customWidth="1"/>
    <col min="2053" max="2053" width="13.28515625" style="205" customWidth="1"/>
    <col min="2054" max="2054" width="12.85546875" style="205" customWidth="1"/>
    <col min="2055" max="2055" width="12.28515625" style="205" customWidth="1"/>
    <col min="2056" max="2056" width="12.5703125" style="205" customWidth="1"/>
    <col min="2057" max="2057" width="12" style="205" customWidth="1"/>
    <col min="2058" max="2060" width="12.140625" style="205" customWidth="1"/>
    <col min="2061" max="2061" width="12.85546875" style="205" customWidth="1"/>
    <col min="2062" max="2062" width="12.42578125" style="205" customWidth="1"/>
    <col min="2063" max="2063" width="12.85546875" style="205" customWidth="1"/>
    <col min="2064" max="2304" width="9.140625" style="205"/>
    <col min="2305" max="2305" width="56.7109375" style="205" customWidth="1"/>
    <col min="2306" max="2306" width="12.42578125" style="205" customWidth="1"/>
    <col min="2307" max="2307" width="12" style="205" customWidth="1"/>
    <col min="2308" max="2308" width="12.42578125" style="205" customWidth="1"/>
    <col min="2309" max="2309" width="13.28515625" style="205" customWidth="1"/>
    <col min="2310" max="2310" width="12.85546875" style="205" customWidth="1"/>
    <col min="2311" max="2311" width="12.28515625" style="205" customWidth="1"/>
    <col min="2312" max="2312" width="12.5703125" style="205" customWidth="1"/>
    <col min="2313" max="2313" width="12" style="205" customWidth="1"/>
    <col min="2314" max="2316" width="12.140625" style="205" customWidth="1"/>
    <col min="2317" max="2317" width="12.85546875" style="205" customWidth="1"/>
    <col min="2318" max="2318" width="12.42578125" style="205" customWidth="1"/>
    <col min="2319" max="2319" width="12.85546875" style="205" customWidth="1"/>
    <col min="2320" max="2560" width="9.140625" style="205"/>
    <col min="2561" max="2561" width="56.7109375" style="205" customWidth="1"/>
    <col min="2562" max="2562" width="12.42578125" style="205" customWidth="1"/>
    <col min="2563" max="2563" width="12" style="205" customWidth="1"/>
    <col min="2564" max="2564" width="12.42578125" style="205" customWidth="1"/>
    <col min="2565" max="2565" width="13.28515625" style="205" customWidth="1"/>
    <col min="2566" max="2566" width="12.85546875" style="205" customWidth="1"/>
    <col min="2567" max="2567" width="12.28515625" style="205" customWidth="1"/>
    <col min="2568" max="2568" width="12.5703125" style="205" customWidth="1"/>
    <col min="2569" max="2569" width="12" style="205" customWidth="1"/>
    <col min="2570" max="2572" width="12.140625" style="205" customWidth="1"/>
    <col min="2573" max="2573" width="12.85546875" style="205" customWidth="1"/>
    <col min="2574" max="2574" width="12.42578125" style="205" customWidth="1"/>
    <col min="2575" max="2575" width="12.85546875" style="205" customWidth="1"/>
    <col min="2576" max="2816" width="9.140625" style="205"/>
    <col min="2817" max="2817" width="56.7109375" style="205" customWidth="1"/>
    <col min="2818" max="2818" width="12.42578125" style="205" customWidth="1"/>
    <col min="2819" max="2819" width="12" style="205" customWidth="1"/>
    <col min="2820" max="2820" width="12.42578125" style="205" customWidth="1"/>
    <col min="2821" max="2821" width="13.28515625" style="205" customWidth="1"/>
    <col min="2822" max="2822" width="12.85546875" style="205" customWidth="1"/>
    <col min="2823" max="2823" width="12.28515625" style="205" customWidth="1"/>
    <col min="2824" max="2824" width="12.5703125" style="205" customWidth="1"/>
    <col min="2825" max="2825" width="12" style="205" customWidth="1"/>
    <col min="2826" max="2828" width="12.140625" style="205" customWidth="1"/>
    <col min="2829" max="2829" width="12.85546875" style="205" customWidth="1"/>
    <col min="2830" max="2830" width="12.42578125" style="205" customWidth="1"/>
    <col min="2831" max="2831" width="12.85546875" style="205" customWidth="1"/>
    <col min="2832" max="3072" width="9.140625" style="205"/>
    <col min="3073" max="3073" width="56.7109375" style="205" customWidth="1"/>
    <col min="3074" max="3074" width="12.42578125" style="205" customWidth="1"/>
    <col min="3075" max="3075" width="12" style="205" customWidth="1"/>
    <col min="3076" max="3076" width="12.42578125" style="205" customWidth="1"/>
    <col min="3077" max="3077" width="13.28515625" style="205" customWidth="1"/>
    <col min="3078" max="3078" width="12.85546875" style="205" customWidth="1"/>
    <col min="3079" max="3079" width="12.28515625" style="205" customWidth="1"/>
    <col min="3080" max="3080" width="12.5703125" style="205" customWidth="1"/>
    <col min="3081" max="3081" width="12" style="205" customWidth="1"/>
    <col min="3082" max="3084" width="12.140625" style="205" customWidth="1"/>
    <col min="3085" max="3085" width="12.85546875" style="205" customWidth="1"/>
    <col min="3086" max="3086" width="12.42578125" style="205" customWidth="1"/>
    <col min="3087" max="3087" width="12.85546875" style="205" customWidth="1"/>
    <col min="3088" max="3328" width="9.140625" style="205"/>
    <col min="3329" max="3329" width="56.7109375" style="205" customWidth="1"/>
    <col min="3330" max="3330" width="12.42578125" style="205" customWidth="1"/>
    <col min="3331" max="3331" width="12" style="205" customWidth="1"/>
    <col min="3332" max="3332" width="12.42578125" style="205" customWidth="1"/>
    <col min="3333" max="3333" width="13.28515625" style="205" customWidth="1"/>
    <col min="3334" max="3334" width="12.85546875" style="205" customWidth="1"/>
    <col min="3335" max="3335" width="12.28515625" style="205" customWidth="1"/>
    <col min="3336" max="3336" width="12.5703125" style="205" customWidth="1"/>
    <col min="3337" max="3337" width="12" style="205" customWidth="1"/>
    <col min="3338" max="3340" width="12.140625" style="205" customWidth="1"/>
    <col min="3341" max="3341" width="12.85546875" style="205" customWidth="1"/>
    <col min="3342" max="3342" width="12.42578125" style="205" customWidth="1"/>
    <col min="3343" max="3343" width="12.85546875" style="205" customWidth="1"/>
    <col min="3344" max="3584" width="9.140625" style="205"/>
    <col min="3585" max="3585" width="56.7109375" style="205" customWidth="1"/>
    <col min="3586" max="3586" width="12.42578125" style="205" customWidth="1"/>
    <col min="3587" max="3587" width="12" style="205" customWidth="1"/>
    <col min="3588" max="3588" width="12.42578125" style="205" customWidth="1"/>
    <col min="3589" max="3589" width="13.28515625" style="205" customWidth="1"/>
    <col min="3590" max="3590" width="12.85546875" style="205" customWidth="1"/>
    <col min="3591" max="3591" width="12.28515625" style="205" customWidth="1"/>
    <col min="3592" max="3592" width="12.5703125" style="205" customWidth="1"/>
    <col min="3593" max="3593" width="12" style="205" customWidth="1"/>
    <col min="3594" max="3596" width="12.140625" style="205" customWidth="1"/>
    <col min="3597" max="3597" width="12.85546875" style="205" customWidth="1"/>
    <col min="3598" max="3598" width="12.42578125" style="205" customWidth="1"/>
    <col min="3599" max="3599" width="12.85546875" style="205" customWidth="1"/>
    <col min="3600" max="3840" width="9.140625" style="205"/>
    <col min="3841" max="3841" width="56.7109375" style="205" customWidth="1"/>
    <col min="3842" max="3842" width="12.42578125" style="205" customWidth="1"/>
    <col min="3843" max="3843" width="12" style="205" customWidth="1"/>
    <col min="3844" max="3844" width="12.42578125" style="205" customWidth="1"/>
    <col min="3845" max="3845" width="13.28515625" style="205" customWidth="1"/>
    <col min="3846" max="3846" width="12.85546875" style="205" customWidth="1"/>
    <col min="3847" max="3847" width="12.28515625" style="205" customWidth="1"/>
    <col min="3848" max="3848" width="12.5703125" style="205" customWidth="1"/>
    <col min="3849" max="3849" width="12" style="205" customWidth="1"/>
    <col min="3850" max="3852" width="12.140625" style="205" customWidth="1"/>
    <col min="3853" max="3853" width="12.85546875" style="205" customWidth="1"/>
    <col min="3854" max="3854" width="12.42578125" style="205" customWidth="1"/>
    <col min="3855" max="3855" width="12.85546875" style="205" customWidth="1"/>
    <col min="3856" max="4096" width="9.140625" style="205"/>
    <col min="4097" max="4097" width="56.7109375" style="205" customWidth="1"/>
    <col min="4098" max="4098" width="12.42578125" style="205" customWidth="1"/>
    <col min="4099" max="4099" width="12" style="205" customWidth="1"/>
    <col min="4100" max="4100" width="12.42578125" style="205" customWidth="1"/>
    <col min="4101" max="4101" width="13.28515625" style="205" customWidth="1"/>
    <col min="4102" max="4102" width="12.85546875" style="205" customWidth="1"/>
    <col min="4103" max="4103" width="12.28515625" style="205" customWidth="1"/>
    <col min="4104" max="4104" width="12.5703125" style="205" customWidth="1"/>
    <col min="4105" max="4105" width="12" style="205" customWidth="1"/>
    <col min="4106" max="4108" width="12.140625" style="205" customWidth="1"/>
    <col min="4109" max="4109" width="12.85546875" style="205" customWidth="1"/>
    <col min="4110" max="4110" width="12.42578125" style="205" customWidth="1"/>
    <col min="4111" max="4111" width="12.85546875" style="205" customWidth="1"/>
    <col min="4112" max="4352" width="9.140625" style="205"/>
    <col min="4353" max="4353" width="56.7109375" style="205" customWidth="1"/>
    <col min="4354" max="4354" width="12.42578125" style="205" customWidth="1"/>
    <col min="4355" max="4355" width="12" style="205" customWidth="1"/>
    <col min="4356" max="4356" width="12.42578125" style="205" customWidth="1"/>
    <col min="4357" max="4357" width="13.28515625" style="205" customWidth="1"/>
    <col min="4358" max="4358" width="12.85546875" style="205" customWidth="1"/>
    <col min="4359" max="4359" width="12.28515625" style="205" customWidth="1"/>
    <col min="4360" max="4360" width="12.5703125" style="205" customWidth="1"/>
    <col min="4361" max="4361" width="12" style="205" customWidth="1"/>
    <col min="4362" max="4364" width="12.140625" style="205" customWidth="1"/>
    <col min="4365" max="4365" width="12.85546875" style="205" customWidth="1"/>
    <col min="4366" max="4366" width="12.42578125" style="205" customWidth="1"/>
    <col min="4367" max="4367" width="12.85546875" style="205" customWidth="1"/>
    <col min="4368" max="4608" width="9.140625" style="205"/>
    <col min="4609" max="4609" width="56.7109375" style="205" customWidth="1"/>
    <col min="4610" max="4610" width="12.42578125" style="205" customWidth="1"/>
    <col min="4611" max="4611" width="12" style="205" customWidth="1"/>
    <col min="4612" max="4612" width="12.42578125" style="205" customWidth="1"/>
    <col min="4613" max="4613" width="13.28515625" style="205" customWidth="1"/>
    <col min="4614" max="4614" width="12.85546875" style="205" customWidth="1"/>
    <col min="4615" max="4615" width="12.28515625" style="205" customWidth="1"/>
    <col min="4616" max="4616" width="12.5703125" style="205" customWidth="1"/>
    <col min="4617" max="4617" width="12" style="205" customWidth="1"/>
    <col min="4618" max="4620" width="12.140625" style="205" customWidth="1"/>
    <col min="4621" max="4621" width="12.85546875" style="205" customWidth="1"/>
    <col min="4622" max="4622" width="12.42578125" style="205" customWidth="1"/>
    <col min="4623" max="4623" width="12.85546875" style="205" customWidth="1"/>
    <col min="4624" max="4864" width="9.140625" style="205"/>
    <col min="4865" max="4865" width="56.7109375" style="205" customWidth="1"/>
    <col min="4866" max="4866" width="12.42578125" style="205" customWidth="1"/>
    <col min="4867" max="4867" width="12" style="205" customWidth="1"/>
    <col min="4868" max="4868" width="12.42578125" style="205" customWidth="1"/>
    <col min="4869" max="4869" width="13.28515625" style="205" customWidth="1"/>
    <col min="4870" max="4870" width="12.85546875" style="205" customWidth="1"/>
    <col min="4871" max="4871" width="12.28515625" style="205" customWidth="1"/>
    <col min="4872" max="4872" width="12.5703125" style="205" customWidth="1"/>
    <col min="4873" max="4873" width="12" style="205" customWidth="1"/>
    <col min="4874" max="4876" width="12.140625" style="205" customWidth="1"/>
    <col min="4877" max="4877" width="12.85546875" style="205" customWidth="1"/>
    <col min="4878" max="4878" width="12.42578125" style="205" customWidth="1"/>
    <col min="4879" max="4879" width="12.85546875" style="205" customWidth="1"/>
    <col min="4880" max="5120" width="9.140625" style="205"/>
    <col min="5121" max="5121" width="56.7109375" style="205" customWidth="1"/>
    <col min="5122" max="5122" width="12.42578125" style="205" customWidth="1"/>
    <col min="5123" max="5123" width="12" style="205" customWidth="1"/>
    <col min="5124" max="5124" width="12.42578125" style="205" customWidth="1"/>
    <col min="5125" max="5125" width="13.28515625" style="205" customWidth="1"/>
    <col min="5126" max="5126" width="12.85546875" style="205" customWidth="1"/>
    <col min="5127" max="5127" width="12.28515625" style="205" customWidth="1"/>
    <col min="5128" max="5128" width="12.5703125" style="205" customWidth="1"/>
    <col min="5129" max="5129" width="12" style="205" customWidth="1"/>
    <col min="5130" max="5132" width="12.140625" style="205" customWidth="1"/>
    <col min="5133" max="5133" width="12.85546875" style="205" customWidth="1"/>
    <col min="5134" max="5134" width="12.42578125" style="205" customWidth="1"/>
    <col min="5135" max="5135" width="12.85546875" style="205" customWidth="1"/>
    <col min="5136" max="5376" width="9.140625" style="205"/>
    <col min="5377" max="5377" width="56.7109375" style="205" customWidth="1"/>
    <col min="5378" max="5378" width="12.42578125" style="205" customWidth="1"/>
    <col min="5379" max="5379" width="12" style="205" customWidth="1"/>
    <col min="5380" max="5380" width="12.42578125" style="205" customWidth="1"/>
    <col min="5381" max="5381" width="13.28515625" style="205" customWidth="1"/>
    <col min="5382" max="5382" width="12.85546875" style="205" customWidth="1"/>
    <col min="5383" max="5383" width="12.28515625" style="205" customWidth="1"/>
    <col min="5384" max="5384" width="12.5703125" style="205" customWidth="1"/>
    <col min="5385" max="5385" width="12" style="205" customWidth="1"/>
    <col min="5386" max="5388" width="12.140625" style="205" customWidth="1"/>
    <col min="5389" max="5389" width="12.85546875" style="205" customWidth="1"/>
    <col min="5390" max="5390" width="12.42578125" style="205" customWidth="1"/>
    <col min="5391" max="5391" width="12.85546875" style="205" customWidth="1"/>
    <col min="5392" max="5632" width="9.140625" style="205"/>
    <col min="5633" max="5633" width="56.7109375" style="205" customWidth="1"/>
    <col min="5634" max="5634" width="12.42578125" style="205" customWidth="1"/>
    <col min="5635" max="5635" width="12" style="205" customWidth="1"/>
    <col min="5636" max="5636" width="12.42578125" style="205" customWidth="1"/>
    <col min="5637" max="5637" width="13.28515625" style="205" customWidth="1"/>
    <col min="5638" max="5638" width="12.85546875" style="205" customWidth="1"/>
    <col min="5639" max="5639" width="12.28515625" style="205" customWidth="1"/>
    <col min="5640" max="5640" width="12.5703125" style="205" customWidth="1"/>
    <col min="5641" max="5641" width="12" style="205" customWidth="1"/>
    <col min="5642" max="5644" width="12.140625" style="205" customWidth="1"/>
    <col min="5645" max="5645" width="12.85546875" style="205" customWidth="1"/>
    <col min="5646" max="5646" width="12.42578125" style="205" customWidth="1"/>
    <col min="5647" max="5647" width="12.85546875" style="205" customWidth="1"/>
    <col min="5648" max="5888" width="9.140625" style="205"/>
    <col min="5889" max="5889" width="56.7109375" style="205" customWidth="1"/>
    <col min="5890" max="5890" width="12.42578125" style="205" customWidth="1"/>
    <col min="5891" max="5891" width="12" style="205" customWidth="1"/>
    <col min="5892" max="5892" width="12.42578125" style="205" customWidth="1"/>
    <col min="5893" max="5893" width="13.28515625" style="205" customWidth="1"/>
    <col min="5894" max="5894" width="12.85546875" style="205" customWidth="1"/>
    <col min="5895" max="5895" width="12.28515625" style="205" customWidth="1"/>
    <col min="5896" max="5896" width="12.5703125" style="205" customWidth="1"/>
    <col min="5897" max="5897" width="12" style="205" customWidth="1"/>
    <col min="5898" max="5900" width="12.140625" style="205" customWidth="1"/>
    <col min="5901" max="5901" width="12.85546875" style="205" customWidth="1"/>
    <col min="5902" max="5902" width="12.42578125" style="205" customWidth="1"/>
    <col min="5903" max="5903" width="12.85546875" style="205" customWidth="1"/>
    <col min="5904" max="6144" width="9.140625" style="205"/>
    <col min="6145" max="6145" width="56.7109375" style="205" customWidth="1"/>
    <col min="6146" max="6146" width="12.42578125" style="205" customWidth="1"/>
    <col min="6147" max="6147" width="12" style="205" customWidth="1"/>
    <col min="6148" max="6148" width="12.42578125" style="205" customWidth="1"/>
    <col min="6149" max="6149" width="13.28515625" style="205" customWidth="1"/>
    <col min="6150" max="6150" width="12.85546875" style="205" customWidth="1"/>
    <col min="6151" max="6151" width="12.28515625" style="205" customWidth="1"/>
    <col min="6152" max="6152" width="12.5703125" style="205" customWidth="1"/>
    <col min="6153" max="6153" width="12" style="205" customWidth="1"/>
    <col min="6154" max="6156" width="12.140625" style="205" customWidth="1"/>
    <col min="6157" max="6157" width="12.85546875" style="205" customWidth="1"/>
    <col min="6158" max="6158" width="12.42578125" style="205" customWidth="1"/>
    <col min="6159" max="6159" width="12.85546875" style="205" customWidth="1"/>
    <col min="6160" max="6400" width="9.140625" style="205"/>
    <col min="6401" max="6401" width="56.7109375" style="205" customWidth="1"/>
    <col min="6402" max="6402" width="12.42578125" style="205" customWidth="1"/>
    <col min="6403" max="6403" width="12" style="205" customWidth="1"/>
    <col min="6404" max="6404" width="12.42578125" style="205" customWidth="1"/>
    <col min="6405" max="6405" width="13.28515625" style="205" customWidth="1"/>
    <col min="6406" max="6406" width="12.85546875" style="205" customWidth="1"/>
    <col min="6407" max="6407" width="12.28515625" style="205" customWidth="1"/>
    <col min="6408" max="6408" width="12.5703125" style="205" customWidth="1"/>
    <col min="6409" max="6409" width="12" style="205" customWidth="1"/>
    <col min="6410" max="6412" width="12.140625" style="205" customWidth="1"/>
    <col min="6413" max="6413" width="12.85546875" style="205" customWidth="1"/>
    <col min="6414" max="6414" width="12.42578125" style="205" customWidth="1"/>
    <col min="6415" max="6415" width="12.85546875" style="205" customWidth="1"/>
    <col min="6416" max="6656" width="9.140625" style="205"/>
    <col min="6657" max="6657" width="56.7109375" style="205" customWidth="1"/>
    <col min="6658" max="6658" width="12.42578125" style="205" customWidth="1"/>
    <col min="6659" max="6659" width="12" style="205" customWidth="1"/>
    <col min="6660" max="6660" width="12.42578125" style="205" customWidth="1"/>
    <col min="6661" max="6661" width="13.28515625" style="205" customWidth="1"/>
    <col min="6662" max="6662" width="12.85546875" style="205" customWidth="1"/>
    <col min="6663" max="6663" width="12.28515625" style="205" customWidth="1"/>
    <col min="6664" max="6664" width="12.5703125" style="205" customWidth="1"/>
    <col min="6665" max="6665" width="12" style="205" customWidth="1"/>
    <col min="6666" max="6668" width="12.140625" style="205" customWidth="1"/>
    <col min="6669" max="6669" width="12.85546875" style="205" customWidth="1"/>
    <col min="6670" max="6670" width="12.42578125" style="205" customWidth="1"/>
    <col min="6671" max="6671" width="12.85546875" style="205" customWidth="1"/>
    <col min="6672" max="6912" width="9.140625" style="205"/>
    <col min="6913" max="6913" width="56.7109375" style="205" customWidth="1"/>
    <col min="6914" max="6914" width="12.42578125" style="205" customWidth="1"/>
    <col min="6915" max="6915" width="12" style="205" customWidth="1"/>
    <col min="6916" max="6916" width="12.42578125" style="205" customWidth="1"/>
    <col min="6917" max="6917" width="13.28515625" style="205" customWidth="1"/>
    <col min="6918" max="6918" width="12.85546875" style="205" customWidth="1"/>
    <col min="6919" max="6919" width="12.28515625" style="205" customWidth="1"/>
    <col min="6920" max="6920" width="12.5703125" style="205" customWidth="1"/>
    <col min="6921" max="6921" width="12" style="205" customWidth="1"/>
    <col min="6922" max="6924" width="12.140625" style="205" customWidth="1"/>
    <col min="6925" max="6925" width="12.85546875" style="205" customWidth="1"/>
    <col min="6926" max="6926" width="12.42578125" style="205" customWidth="1"/>
    <col min="6927" max="6927" width="12.85546875" style="205" customWidth="1"/>
    <col min="6928" max="7168" width="9.140625" style="205"/>
    <col min="7169" max="7169" width="56.7109375" style="205" customWidth="1"/>
    <col min="7170" max="7170" width="12.42578125" style="205" customWidth="1"/>
    <col min="7171" max="7171" width="12" style="205" customWidth="1"/>
    <col min="7172" max="7172" width="12.42578125" style="205" customWidth="1"/>
    <col min="7173" max="7173" width="13.28515625" style="205" customWidth="1"/>
    <col min="7174" max="7174" width="12.85546875" style="205" customWidth="1"/>
    <col min="7175" max="7175" width="12.28515625" style="205" customWidth="1"/>
    <col min="7176" max="7176" width="12.5703125" style="205" customWidth="1"/>
    <col min="7177" max="7177" width="12" style="205" customWidth="1"/>
    <col min="7178" max="7180" width="12.140625" style="205" customWidth="1"/>
    <col min="7181" max="7181" width="12.85546875" style="205" customWidth="1"/>
    <col min="7182" max="7182" width="12.42578125" style="205" customWidth="1"/>
    <col min="7183" max="7183" width="12.85546875" style="205" customWidth="1"/>
    <col min="7184" max="7424" width="9.140625" style="205"/>
    <col min="7425" max="7425" width="56.7109375" style="205" customWidth="1"/>
    <col min="7426" max="7426" width="12.42578125" style="205" customWidth="1"/>
    <col min="7427" max="7427" width="12" style="205" customWidth="1"/>
    <col min="7428" max="7428" width="12.42578125" style="205" customWidth="1"/>
    <col min="7429" max="7429" width="13.28515625" style="205" customWidth="1"/>
    <col min="7430" max="7430" width="12.85546875" style="205" customWidth="1"/>
    <col min="7431" max="7431" width="12.28515625" style="205" customWidth="1"/>
    <col min="7432" max="7432" width="12.5703125" style="205" customWidth="1"/>
    <col min="7433" max="7433" width="12" style="205" customWidth="1"/>
    <col min="7434" max="7436" width="12.140625" style="205" customWidth="1"/>
    <col min="7437" max="7437" width="12.85546875" style="205" customWidth="1"/>
    <col min="7438" max="7438" width="12.42578125" style="205" customWidth="1"/>
    <col min="7439" max="7439" width="12.85546875" style="205" customWidth="1"/>
    <col min="7440" max="7680" width="9.140625" style="205"/>
    <col min="7681" max="7681" width="56.7109375" style="205" customWidth="1"/>
    <col min="7682" max="7682" width="12.42578125" style="205" customWidth="1"/>
    <col min="7683" max="7683" width="12" style="205" customWidth="1"/>
    <col min="7684" max="7684" width="12.42578125" style="205" customWidth="1"/>
    <col min="7685" max="7685" width="13.28515625" style="205" customWidth="1"/>
    <col min="7686" max="7686" width="12.85546875" style="205" customWidth="1"/>
    <col min="7687" max="7687" width="12.28515625" style="205" customWidth="1"/>
    <col min="7688" max="7688" width="12.5703125" style="205" customWidth="1"/>
    <col min="7689" max="7689" width="12" style="205" customWidth="1"/>
    <col min="7690" max="7692" width="12.140625" style="205" customWidth="1"/>
    <col min="7693" max="7693" width="12.85546875" style="205" customWidth="1"/>
    <col min="7694" max="7694" width="12.42578125" style="205" customWidth="1"/>
    <col min="7695" max="7695" width="12.85546875" style="205" customWidth="1"/>
    <col min="7696" max="7936" width="9.140625" style="205"/>
    <col min="7937" max="7937" width="56.7109375" style="205" customWidth="1"/>
    <col min="7938" max="7938" width="12.42578125" style="205" customWidth="1"/>
    <col min="7939" max="7939" width="12" style="205" customWidth="1"/>
    <col min="7940" max="7940" width="12.42578125" style="205" customWidth="1"/>
    <col min="7941" max="7941" width="13.28515625" style="205" customWidth="1"/>
    <col min="7942" max="7942" width="12.85546875" style="205" customWidth="1"/>
    <col min="7943" max="7943" width="12.28515625" style="205" customWidth="1"/>
    <col min="7944" max="7944" width="12.5703125" style="205" customWidth="1"/>
    <col min="7945" max="7945" width="12" style="205" customWidth="1"/>
    <col min="7946" max="7948" width="12.140625" style="205" customWidth="1"/>
    <col min="7949" max="7949" width="12.85546875" style="205" customWidth="1"/>
    <col min="7950" max="7950" width="12.42578125" style="205" customWidth="1"/>
    <col min="7951" max="7951" width="12.85546875" style="205" customWidth="1"/>
    <col min="7952" max="8192" width="9.140625" style="205"/>
    <col min="8193" max="8193" width="56.7109375" style="205" customWidth="1"/>
    <col min="8194" max="8194" width="12.42578125" style="205" customWidth="1"/>
    <col min="8195" max="8195" width="12" style="205" customWidth="1"/>
    <col min="8196" max="8196" width="12.42578125" style="205" customWidth="1"/>
    <col min="8197" max="8197" width="13.28515625" style="205" customWidth="1"/>
    <col min="8198" max="8198" width="12.85546875" style="205" customWidth="1"/>
    <col min="8199" max="8199" width="12.28515625" style="205" customWidth="1"/>
    <col min="8200" max="8200" width="12.5703125" style="205" customWidth="1"/>
    <col min="8201" max="8201" width="12" style="205" customWidth="1"/>
    <col min="8202" max="8204" width="12.140625" style="205" customWidth="1"/>
    <col min="8205" max="8205" width="12.85546875" style="205" customWidth="1"/>
    <col min="8206" max="8206" width="12.42578125" style="205" customWidth="1"/>
    <col min="8207" max="8207" width="12.85546875" style="205" customWidth="1"/>
    <col min="8208" max="8448" width="9.140625" style="205"/>
    <col min="8449" max="8449" width="56.7109375" style="205" customWidth="1"/>
    <col min="8450" max="8450" width="12.42578125" style="205" customWidth="1"/>
    <col min="8451" max="8451" width="12" style="205" customWidth="1"/>
    <col min="8452" max="8452" width="12.42578125" style="205" customWidth="1"/>
    <col min="8453" max="8453" width="13.28515625" style="205" customWidth="1"/>
    <col min="8454" max="8454" width="12.85546875" style="205" customWidth="1"/>
    <col min="8455" max="8455" width="12.28515625" style="205" customWidth="1"/>
    <col min="8456" max="8456" width="12.5703125" style="205" customWidth="1"/>
    <col min="8457" max="8457" width="12" style="205" customWidth="1"/>
    <col min="8458" max="8460" width="12.140625" style="205" customWidth="1"/>
    <col min="8461" max="8461" width="12.85546875" style="205" customWidth="1"/>
    <col min="8462" max="8462" width="12.42578125" style="205" customWidth="1"/>
    <col min="8463" max="8463" width="12.85546875" style="205" customWidth="1"/>
    <col min="8464" max="8704" width="9.140625" style="205"/>
    <col min="8705" max="8705" width="56.7109375" style="205" customWidth="1"/>
    <col min="8706" max="8706" width="12.42578125" style="205" customWidth="1"/>
    <col min="8707" max="8707" width="12" style="205" customWidth="1"/>
    <col min="8708" max="8708" width="12.42578125" style="205" customWidth="1"/>
    <col min="8709" max="8709" width="13.28515625" style="205" customWidth="1"/>
    <col min="8710" max="8710" width="12.85546875" style="205" customWidth="1"/>
    <col min="8711" max="8711" width="12.28515625" style="205" customWidth="1"/>
    <col min="8712" max="8712" width="12.5703125" style="205" customWidth="1"/>
    <col min="8713" max="8713" width="12" style="205" customWidth="1"/>
    <col min="8714" max="8716" width="12.140625" style="205" customWidth="1"/>
    <col min="8717" max="8717" width="12.85546875" style="205" customWidth="1"/>
    <col min="8718" max="8718" width="12.42578125" style="205" customWidth="1"/>
    <col min="8719" max="8719" width="12.85546875" style="205" customWidth="1"/>
    <col min="8720" max="8960" width="9.140625" style="205"/>
    <col min="8961" max="8961" width="56.7109375" style="205" customWidth="1"/>
    <col min="8962" max="8962" width="12.42578125" style="205" customWidth="1"/>
    <col min="8963" max="8963" width="12" style="205" customWidth="1"/>
    <col min="8964" max="8964" width="12.42578125" style="205" customWidth="1"/>
    <col min="8965" max="8965" width="13.28515625" style="205" customWidth="1"/>
    <col min="8966" max="8966" width="12.85546875" style="205" customWidth="1"/>
    <col min="8967" max="8967" width="12.28515625" style="205" customWidth="1"/>
    <col min="8968" max="8968" width="12.5703125" style="205" customWidth="1"/>
    <col min="8969" max="8969" width="12" style="205" customWidth="1"/>
    <col min="8970" max="8972" width="12.140625" style="205" customWidth="1"/>
    <col min="8973" max="8973" width="12.85546875" style="205" customWidth="1"/>
    <col min="8974" max="8974" width="12.42578125" style="205" customWidth="1"/>
    <col min="8975" max="8975" width="12.85546875" style="205" customWidth="1"/>
    <col min="8976" max="9216" width="9.140625" style="205"/>
    <col min="9217" max="9217" width="56.7109375" style="205" customWidth="1"/>
    <col min="9218" max="9218" width="12.42578125" style="205" customWidth="1"/>
    <col min="9219" max="9219" width="12" style="205" customWidth="1"/>
    <col min="9220" max="9220" width="12.42578125" style="205" customWidth="1"/>
    <col min="9221" max="9221" width="13.28515625" style="205" customWidth="1"/>
    <col min="9222" max="9222" width="12.85546875" style="205" customWidth="1"/>
    <col min="9223" max="9223" width="12.28515625" style="205" customWidth="1"/>
    <col min="9224" max="9224" width="12.5703125" style="205" customWidth="1"/>
    <col min="9225" max="9225" width="12" style="205" customWidth="1"/>
    <col min="9226" max="9228" width="12.140625" style="205" customWidth="1"/>
    <col min="9229" max="9229" width="12.85546875" style="205" customWidth="1"/>
    <col min="9230" max="9230" width="12.42578125" style="205" customWidth="1"/>
    <col min="9231" max="9231" width="12.85546875" style="205" customWidth="1"/>
    <col min="9232" max="9472" width="9.140625" style="205"/>
    <col min="9473" max="9473" width="56.7109375" style="205" customWidth="1"/>
    <col min="9474" max="9474" width="12.42578125" style="205" customWidth="1"/>
    <col min="9475" max="9475" width="12" style="205" customWidth="1"/>
    <col min="9476" max="9476" width="12.42578125" style="205" customWidth="1"/>
    <col min="9477" max="9477" width="13.28515625" style="205" customWidth="1"/>
    <col min="9478" max="9478" width="12.85546875" style="205" customWidth="1"/>
    <col min="9479" max="9479" width="12.28515625" style="205" customWidth="1"/>
    <col min="9480" max="9480" width="12.5703125" style="205" customWidth="1"/>
    <col min="9481" max="9481" width="12" style="205" customWidth="1"/>
    <col min="9482" max="9484" width="12.140625" style="205" customWidth="1"/>
    <col min="9485" max="9485" width="12.85546875" style="205" customWidth="1"/>
    <col min="9486" max="9486" width="12.42578125" style="205" customWidth="1"/>
    <col min="9487" max="9487" width="12.85546875" style="205" customWidth="1"/>
    <col min="9488" max="9728" width="9.140625" style="205"/>
    <col min="9729" max="9729" width="56.7109375" style="205" customWidth="1"/>
    <col min="9730" max="9730" width="12.42578125" style="205" customWidth="1"/>
    <col min="9731" max="9731" width="12" style="205" customWidth="1"/>
    <col min="9732" max="9732" width="12.42578125" style="205" customWidth="1"/>
    <col min="9733" max="9733" width="13.28515625" style="205" customWidth="1"/>
    <col min="9734" max="9734" width="12.85546875" style="205" customWidth="1"/>
    <col min="9735" max="9735" width="12.28515625" style="205" customWidth="1"/>
    <col min="9736" max="9736" width="12.5703125" style="205" customWidth="1"/>
    <col min="9737" max="9737" width="12" style="205" customWidth="1"/>
    <col min="9738" max="9740" width="12.140625" style="205" customWidth="1"/>
    <col min="9741" max="9741" width="12.85546875" style="205" customWidth="1"/>
    <col min="9742" max="9742" width="12.42578125" style="205" customWidth="1"/>
    <col min="9743" max="9743" width="12.85546875" style="205" customWidth="1"/>
    <col min="9744" max="9984" width="9.140625" style="205"/>
    <col min="9985" max="9985" width="56.7109375" style="205" customWidth="1"/>
    <col min="9986" max="9986" width="12.42578125" style="205" customWidth="1"/>
    <col min="9987" max="9987" width="12" style="205" customWidth="1"/>
    <col min="9988" max="9988" width="12.42578125" style="205" customWidth="1"/>
    <col min="9989" max="9989" width="13.28515625" style="205" customWidth="1"/>
    <col min="9990" max="9990" width="12.85546875" style="205" customWidth="1"/>
    <col min="9991" max="9991" width="12.28515625" style="205" customWidth="1"/>
    <col min="9992" max="9992" width="12.5703125" style="205" customWidth="1"/>
    <col min="9993" max="9993" width="12" style="205" customWidth="1"/>
    <col min="9994" max="9996" width="12.140625" style="205" customWidth="1"/>
    <col min="9997" max="9997" width="12.85546875" style="205" customWidth="1"/>
    <col min="9998" max="9998" width="12.42578125" style="205" customWidth="1"/>
    <col min="9999" max="9999" width="12.85546875" style="205" customWidth="1"/>
    <col min="10000" max="10240" width="9.140625" style="205"/>
    <col min="10241" max="10241" width="56.7109375" style="205" customWidth="1"/>
    <col min="10242" max="10242" width="12.42578125" style="205" customWidth="1"/>
    <col min="10243" max="10243" width="12" style="205" customWidth="1"/>
    <col min="10244" max="10244" width="12.42578125" style="205" customWidth="1"/>
    <col min="10245" max="10245" width="13.28515625" style="205" customWidth="1"/>
    <col min="10246" max="10246" width="12.85546875" style="205" customWidth="1"/>
    <col min="10247" max="10247" width="12.28515625" style="205" customWidth="1"/>
    <col min="10248" max="10248" width="12.5703125" style="205" customWidth="1"/>
    <col min="10249" max="10249" width="12" style="205" customWidth="1"/>
    <col min="10250" max="10252" width="12.140625" style="205" customWidth="1"/>
    <col min="10253" max="10253" width="12.85546875" style="205" customWidth="1"/>
    <col min="10254" max="10254" width="12.42578125" style="205" customWidth="1"/>
    <col min="10255" max="10255" width="12.85546875" style="205" customWidth="1"/>
    <col min="10256" max="10496" width="9.140625" style="205"/>
    <col min="10497" max="10497" width="56.7109375" style="205" customWidth="1"/>
    <col min="10498" max="10498" width="12.42578125" style="205" customWidth="1"/>
    <col min="10499" max="10499" width="12" style="205" customWidth="1"/>
    <col min="10500" max="10500" width="12.42578125" style="205" customWidth="1"/>
    <col min="10501" max="10501" width="13.28515625" style="205" customWidth="1"/>
    <col min="10502" max="10502" width="12.85546875" style="205" customWidth="1"/>
    <col min="10503" max="10503" width="12.28515625" style="205" customWidth="1"/>
    <col min="10504" max="10504" width="12.5703125" style="205" customWidth="1"/>
    <col min="10505" max="10505" width="12" style="205" customWidth="1"/>
    <col min="10506" max="10508" width="12.140625" style="205" customWidth="1"/>
    <col min="10509" max="10509" width="12.85546875" style="205" customWidth="1"/>
    <col min="10510" max="10510" width="12.42578125" style="205" customWidth="1"/>
    <col min="10511" max="10511" width="12.85546875" style="205" customWidth="1"/>
    <col min="10512" max="10752" width="9.140625" style="205"/>
    <col min="10753" max="10753" width="56.7109375" style="205" customWidth="1"/>
    <col min="10754" max="10754" width="12.42578125" style="205" customWidth="1"/>
    <col min="10755" max="10755" width="12" style="205" customWidth="1"/>
    <col min="10756" max="10756" width="12.42578125" style="205" customWidth="1"/>
    <col min="10757" max="10757" width="13.28515625" style="205" customWidth="1"/>
    <col min="10758" max="10758" width="12.85546875" style="205" customWidth="1"/>
    <col min="10759" max="10759" width="12.28515625" style="205" customWidth="1"/>
    <col min="10760" max="10760" width="12.5703125" style="205" customWidth="1"/>
    <col min="10761" max="10761" width="12" style="205" customWidth="1"/>
    <col min="10762" max="10764" width="12.140625" style="205" customWidth="1"/>
    <col min="10765" max="10765" width="12.85546875" style="205" customWidth="1"/>
    <col min="10766" max="10766" width="12.42578125" style="205" customWidth="1"/>
    <col min="10767" max="10767" width="12.85546875" style="205" customWidth="1"/>
    <col min="10768" max="11008" width="9.140625" style="205"/>
    <col min="11009" max="11009" width="56.7109375" style="205" customWidth="1"/>
    <col min="11010" max="11010" width="12.42578125" style="205" customWidth="1"/>
    <col min="11011" max="11011" width="12" style="205" customWidth="1"/>
    <col min="11012" max="11012" width="12.42578125" style="205" customWidth="1"/>
    <col min="11013" max="11013" width="13.28515625" style="205" customWidth="1"/>
    <col min="11014" max="11014" width="12.85546875" style="205" customWidth="1"/>
    <col min="11015" max="11015" width="12.28515625" style="205" customWidth="1"/>
    <col min="11016" max="11016" width="12.5703125" style="205" customWidth="1"/>
    <col min="11017" max="11017" width="12" style="205" customWidth="1"/>
    <col min="11018" max="11020" width="12.140625" style="205" customWidth="1"/>
    <col min="11021" max="11021" width="12.85546875" style="205" customWidth="1"/>
    <col min="11022" max="11022" width="12.42578125" style="205" customWidth="1"/>
    <col min="11023" max="11023" width="12.85546875" style="205" customWidth="1"/>
    <col min="11024" max="11264" width="9.140625" style="205"/>
    <col min="11265" max="11265" width="56.7109375" style="205" customWidth="1"/>
    <col min="11266" max="11266" width="12.42578125" style="205" customWidth="1"/>
    <col min="11267" max="11267" width="12" style="205" customWidth="1"/>
    <col min="11268" max="11268" width="12.42578125" style="205" customWidth="1"/>
    <col min="11269" max="11269" width="13.28515625" style="205" customWidth="1"/>
    <col min="11270" max="11270" width="12.85546875" style="205" customWidth="1"/>
    <col min="11271" max="11271" width="12.28515625" style="205" customWidth="1"/>
    <col min="11272" max="11272" width="12.5703125" style="205" customWidth="1"/>
    <col min="11273" max="11273" width="12" style="205" customWidth="1"/>
    <col min="11274" max="11276" width="12.140625" style="205" customWidth="1"/>
    <col min="11277" max="11277" width="12.85546875" style="205" customWidth="1"/>
    <col min="11278" max="11278" width="12.42578125" style="205" customWidth="1"/>
    <col min="11279" max="11279" width="12.85546875" style="205" customWidth="1"/>
    <col min="11280" max="11520" width="9.140625" style="205"/>
    <col min="11521" max="11521" width="56.7109375" style="205" customWidth="1"/>
    <col min="11522" max="11522" width="12.42578125" style="205" customWidth="1"/>
    <col min="11523" max="11523" width="12" style="205" customWidth="1"/>
    <col min="11524" max="11524" width="12.42578125" style="205" customWidth="1"/>
    <col min="11525" max="11525" width="13.28515625" style="205" customWidth="1"/>
    <col min="11526" max="11526" width="12.85546875" style="205" customWidth="1"/>
    <col min="11527" max="11527" width="12.28515625" style="205" customWidth="1"/>
    <col min="11528" max="11528" width="12.5703125" style="205" customWidth="1"/>
    <col min="11529" max="11529" width="12" style="205" customWidth="1"/>
    <col min="11530" max="11532" width="12.140625" style="205" customWidth="1"/>
    <col min="11533" max="11533" width="12.85546875" style="205" customWidth="1"/>
    <col min="11534" max="11534" width="12.42578125" style="205" customWidth="1"/>
    <col min="11535" max="11535" width="12.85546875" style="205" customWidth="1"/>
    <col min="11536" max="11776" width="9.140625" style="205"/>
    <col min="11777" max="11777" width="56.7109375" style="205" customWidth="1"/>
    <col min="11778" max="11778" width="12.42578125" style="205" customWidth="1"/>
    <col min="11779" max="11779" width="12" style="205" customWidth="1"/>
    <col min="11780" max="11780" width="12.42578125" style="205" customWidth="1"/>
    <col min="11781" max="11781" width="13.28515625" style="205" customWidth="1"/>
    <col min="11782" max="11782" width="12.85546875" style="205" customWidth="1"/>
    <col min="11783" max="11783" width="12.28515625" style="205" customWidth="1"/>
    <col min="11784" max="11784" width="12.5703125" style="205" customWidth="1"/>
    <col min="11785" max="11785" width="12" style="205" customWidth="1"/>
    <col min="11786" max="11788" width="12.140625" style="205" customWidth="1"/>
    <col min="11789" max="11789" width="12.85546875" style="205" customWidth="1"/>
    <col min="11790" max="11790" width="12.42578125" style="205" customWidth="1"/>
    <col min="11791" max="11791" width="12.85546875" style="205" customWidth="1"/>
    <col min="11792" max="12032" width="9.140625" style="205"/>
    <col min="12033" max="12033" width="56.7109375" style="205" customWidth="1"/>
    <col min="12034" max="12034" width="12.42578125" style="205" customWidth="1"/>
    <col min="12035" max="12035" width="12" style="205" customWidth="1"/>
    <col min="12036" max="12036" width="12.42578125" style="205" customWidth="1"/>
    <col min="12037" max="12037" width="13.28515625" style="205" customWidth="1"/>
    <col min="12038" max="12038" width="12.85546875" style="205" customWidth="1"/>
    <col min="12039" max="12039" width="12.28515625" style="205" customWidth="1"/>
    <col min="12040" max="12040" width="12.5703125" style="205" customWidth="1"/>
    <col min="12041" max="12041" width="12" style="205" customWidth="1"/>
    <col min="12042" max="12044" width="12.140625" style="205" customWidth="1"/>
    <col min="12045" max="12045" width="12.85546875" style="205" customWidth="1"/>
    <col min="12046" max="12046" width="12.42578125" style="205" customWidth="1"/>
    <col min="12047" max="12047" width="12.85546875" style="205" customWidth="1"/>
    <col min="12048" max="12288" width="9.140625" style="205"/>
    <col min="12289" max="12289" width="56.7109375" style="205" customWidth="1"/>
    <col min="12290" max="12290" width="12.42578125" style="205" customWidth="1"/>
    <col min="12291" max="12291" width="12" style="205" customWidth="1"/>
    <col min="12292" max="12292" width="12.42578125" style="205" customWidth="1"/>
    <col min="12293" max="12293" width="13.28515625" style="205" customWidth="1"/>
    <col min="12294" max="12294" width="12.85546875" style="205" customWidth="1"/>
    <col min="12295" max="12295" width="12.28515625" style="205" customWidth="1"/>
    <col min="12296" max="12296" width="12.5703125" style="205" customWidth="1"/>
    <col min="12297" max="12297" width="12" style="205" customWidth="1"/>
    <col min="12298" max="12300" width="12.140625" style="205" customWidth="1"/>
    <col min="12301" max="12301" width="12.85546875" style="205" customWidth="1"/>
    <col min="12302" max="12302" width="12.42578125" style="205" customWidth="1"/>
    <col min="12303" max="12303" width="12.85546875" style="205" customWidth="1"/>
    <col min="12304" max="12544" width="9.140625" style="205"/>
    <col min="12545" max="12545" width="56.7109375" style="205" customWidth="1"/>
    <col min="12546" max="12546" width="12.42578125" style="205" customWidth="1"/>
    <col min="12547" max="12547" width="12" style="205" customWidth="1"/>
    <col min="12548" max="12548" width="12.42578125" style="205" customWidth="1"/>
    <col min="12549" max="12549" width="13.28515625" style="205" customWidth="1"/>
    <col min="12550" max="12550" width="12.85546875" style="205" customWidth="1"/>
    <col min="12551" max="12551" width="12.28515625" style="205" customWidth="1"/>
    <col min="12552" max="12552" width="12.5703125" style="205" customWidth="1"/>
    <col min="12553" max="12553" width="12" style="205" customWidth="1"/>
    <col min="12554" max="12556" width="12.140625" style="205" customWidth="1"/>
    <col min="12557" max="12557" width="12.85546875" style="205" customWidth="1"/>
    <col min="12558" max="12558" width="12.42578125" style="205" customWidth="1"/>
    <col min="12559" max="12559" width="12.85546875" style="205" customWidth="1"/>
    <col min="12560" max="12800" width="9.140625" style="205"/>
    <col min="12801" max="12801" width="56.7109375" style="205" customWidth="1"/>
    <col min="12802" max="12802" width="12.42578125" style="205" customWidth="1"/>
    <col min="12803" max="12803" width="12" style="205" customWidth="1"/>
    <col min="12804" max="12804" width="12.42578125" style="205" customWidth="1"/>
    <col min="12805" max="12805" width="13.28515625" style="205" customWidth="1"/>
    <col min="12806" max="12806" width="12.85546875" style="205" customWidth="1"/>
    <col min="12807" max="12807" width="12.28515625" style="205" customWidth="1"/>
    <col min="12808" max="12808" width="12.5703125" style="205" customWidth="1"/>
    <col min="12809" max="12809" width="12" style="205" customWidth="1"/>
    <col min="12810" max="12812" width="12.140625" style="205" customWidth="1"/>
    <col min="12813" max="12813" width="12.85546875" style="205" customWidth="1"/>
    <col min="12814" max="12814" width="12.42578125" style="205" customWidth="1"/>
    <col min="12815" max="12815" width="12.85546875" style="205" customWidth="1"/>
    <col min="12816" max="13056" width="9.140625" style="205"/>
    <col min="13057" max="13057" width="56.7109375" style="205" customWidth="1"/>
    <col min="13058" max="13058" width="12.42578125" style="205" customWidth="1"/>
    <col min="13059" max="13059" width="12" style="205" customWidth="1"/>
    <col min="13060" max="13060" width="12.42578125" style="205" customWidth="1"/>
    <col min="13061" max="13061" width="13.28515625" style="205" customWidth="1"/>
    <col min="13062" max="13062" width="12.85546875" style="205" customWidth="1"/>
    <col min="13063" max="13063" width="12.28515625" style="205" customWidth="1"/>
    <col min="13064" max="13064" width="12.5703125" style="205" customWidth="1"/>
    <col min="13065" max="13065" width="12" style="205" customWidth="1"/>
    <col min="13066" max="13068" width="12.140625" style="205" customWidth="1"/>
    <col min="13069" max="13069" width="12.85546875" style="205" customWidth="1"/>
    <col min="13070" max="13070" width="12.42578125" style="205" customWidth="1"/>
    <col min="13071" max="13071" width="12.85546875" style="205" customWidth="1"/>
    <col min="13072" max="13312" width="9.140625" style="205"/>
    <col min="13313" max="13313" width="56.7109375" style="205" customWidth="1"/>
    <col min="13314" max="13314" width="12.42578125" style="205" customWidth="1"/>
    <col min="13315" max="13315" width="12" style="205" customWidth="1"/>
    <col min="13316" max="13316" width="12.42578125" style="205" customWidth="1"/>
    <col min="13317" max="13317" width="13.28515625" style="205" customWidth="1"/>
    <col min="13318" max="13318" width="12.85546875" style="205" customWidth="1"/>
    <col min="13319" max="13319" width="12.28515625" style="205" customWidth="1"/>
    <col min="13320" max="13320" width="12.5703125" style="205" customWidth="1"/>
    <col min="13321" max="13321" width="12" style="205" customWidth="1"/>
    <col min="13322" max="13324" width="12.140625" style="205" customWidth="1"/>
    <col min="13325" max="13325" width="12.85546875" style="205" customWidth="1"/>
    <col min="13326" max="13326" width="12.42578125" style="205" customWidth="1"/>
    <col min="13327" max="13327" width="12.85546875" style="205" customWidth="1"/>
    <col min="13328" max="13568" width="9.140625" style="205"/>
    <col min="13569" max="13569" width="56.7109375" style="205" customWidth="1"/>
    <col min="13570" max="13570" width="12.42578125" style="205" customWidth="1"/>
    <col min="13571" max="13571" width="12" style="205" customWidth="1"/>
    <col min="13572" max="13572" width="12.42578125" style="205" customWidth="1"/>
    <col min="13573" max="13573" width="13.28515625" style="205" customWidth="1"/>
    <col min="13574" max="13574" width="12.85546875" style="205" customWidth="1"/>
    <col min="13575" max="13575" width="12.28515625" style="205" customWidth="1"/>
    <col min="13576" max="13576" width="12.5703125" style="205" customWidth="1"/>
    <col min="13577" max="13577" width="12" style="205" customWidth="1"/>
    <col min="13578" max="13580" width="12.140625" style="205" customWidth="1"/>
    <col min="13581" max="13581" width="12.85546875" style="205" customWidth="1"/>
    <col min="13582" max="13582" width="12.42578125" style="205" customWidth="1"/>
    <col min="13583" max="13583" width="12.85546875" style="205" customWidth="1"/>
    <col min="13584" max="13824" width="9.140625" style="205"/>
    <col min="13825" max="13825" width="56.7109375" style="205" customWidth="1"/>
    <col min="13826" max="13826" width="12.42578125" style="205" customWidth="1"/>
    <col min="13827" max="13827" width="12" style="205" customWidth="1"/>
    <col min="13828" max="13828" width="12.42578125" style="205" customWidth="1"/>
    <col min="13829" max="13829" width="13.28515625" style="205" customWidth="1"/>
    <col min="13830" max="13830" width="12.85546875" style="205" customWidth="1"/>
    <col min="13831" max="13831" width="12.28515625" style="205" customWidth="1"/>
    <col min="13832" max="13832" width="12.5703125" style="205" customWidth="1"/>
    <col min="13833" max="13833" width="12" style="205" customWidth="1"/>
    <col min="13834" max="13836" width="12.140625" style="205" customWidth="1"/>
    <col min="13837" max="13837" width="12.85546875" style="205" customWidth="1"/>
    <col min="13838" max="13838" width="12.42578125" style="205" customWidth="1"/>
    <col min="13839" max="13839" width="12.85546875" style="205" customWidth="1"/>
    <col min="13840" max="14080" width="9.140625" style="205"/>
    <col min="14081" max="14081" width="56.7109375" style="205" customWidth="1"/>
    <col min="14082" max="14082" width="12.42578125" style="205" customWidth="1"/>
    <col min="14083" max="14083" width="12" style="205" customWidth="1"/>
    <col min="14084" max="14084" width="12.42578125" style="205" customWidth="1"/>
    <col min="14085" max="14085" width="13.28515625" style="205" customWidth="1"/>
    <col min="14086" max="14086" width="12.85546875" style="205" customWidth="1"/>
    <col min="14087" max="14087" width="12.28515625" style="205" customWidth="1"/>
    <col min="14088" max="14088" width="12.5703125" style="205" customWidth="1"/>
    <col min="14089" max="14089" width="12" style="205" customWidth="1"/>
    <col min="14090" max="14092" width="12.140625" style="205" customWidth="1"/>
    <col min="14093" max="14093" width="12.85546875" style="205" customWidth="1"/>
    <col min="14094" max="14094" width="12.42578125" style="205" customWidth="1"/>
    <col min="14095" max="14095" width="12.85546875" style="205" customWidth="1"/>
    <col min="14096" max="14336" width="9.140625" style="205"/>
    <col min="14337" max="14337" width="56.7109375" style="205" customWidth="1"/>
    <col min="14338" max="14338" width="12.42578125" style="205" customWidth="1"/>
    <col min="14339" max="14339" width="12" style="205" customWidth="1"/>
    <col min="14340" max="14340" width="12.42578125" style="205" customWidth="1"/>
    <col min="14341" max="14341" width="13.28515625" style="205" customWidth="1"/>
    <col min="14342" max="14342" width="12.85546875" style="205" customWidth="1"/>
    <col min="14343" max="14343" width="12.28515625" style="205" customWidth="1"/>
    <col min="14344" max="14344" width="12.5703125" style="205" customWidth="1"/>
    <col min="14345" max="14345" width="12" style="205" customWidth="1"/>
    <col min="14346" max="14348" width="12.140625" style="205" customWidth="1"/>
    <col min="14349" max="14349" width="12.85546875" style="205" customWidth="1"/>
    <col min="14350" max="14350" width="12.42578125" style="205" customWidth="1"/>
    <col min="14351" max="14351" width="12.85546875" style="205" customWidth="1"/>
    <col min="14352" max="14592" width="9.140625" style="205"/>
    <col min="14593" max="14593" width="56.7109375" style="205" customWidth="1"/>
    <col min="14594" max="14594" width="12.42578125" style="205" customWidth="1"/>
    <col min="14595" max="14595" width="12" style="205" customWidth="1"/>
    <col min="14596" max="14596" width="12.42578125" style="205" customWidth="1"/>
    <col min="14597" max="14597" width="13.28515625" style="205" customWidth="1"/>
    <col min="14598" max="14598" width="12.85546875" style="205" customWidth="1"/>
    <col min="14599" max="14599" width="12.28515625" style="205" customWidth="1"/>
    <col min="14600" max="14600" width="12.5703125" style="205" customWidth="1"/>
    <col min="14601" max="14601" width="12" style="205" customWidth="1"/>
    <col min="14602" max="14604" width="12.140625" style="205" customWidth="1"/>
    <col min="14605" max="14605" width="12.85546875" style="205" customWidth="1"/>
    <col min="14606" max="14606" width="12.42578125" style="205" customWidth="1"/>
    <col min="14607" max="14607" width="12.85546875" style="205" customWidth="1"/>
    <col min="14608" max="14848" width="9.140625" style="205"/>
    <col min="14849" max="14849" width="56.7109375" style="205" customWidth="1"/>
    <col min="14850" max="14850" width="12.42578125" style="205" customWidth="1"/>
    <col min="14851" max="14851" width="12" style="205" customWidth="1"/>
    <col min="14852" max="14852" width="12.42578125" style="205" customWidth="1"/>
    <col min="14853" max="14853" width="13.28515625" style="205" customWidth="1"/>
    <col min="14854" max="14854" width="12.85546875" style="205" customWidth="1"/>
    <col min="14855" max="14855" width="12.28515625" style="205" customWidth="1"/>
    <col min="14856" max="14856" width="12.5703125" style="205" customWidth="1"/>
    <col min="14857" max="14857" width="12" style="205" customWidth="1"/>
    <col min="14858" max="14860" width="12.140625" style="205" customWidth="1"/>
    <col min="14861" max="14861" width="12.85546875" style="205" customWidth="1"/>
    <col min="14862" max="14862" width="12.42578125" style="205" customWidth="1"/>
    <col min="14863" max="14863" width="12.85546875" style="205" customWidth="1"/>
    <col min="14864" max="15104" width="9.140625" style="205"/>
    <col min="15105" max="15105" width="56.7109375" style="205" customWidth="1"/>
    <col min="15106" max="15106" width="12.42578125" style="205" customWidth="1"/>
    <col min="15107" max="15107" width="12" style="205" customWidth="1"/>
    <col min="15108" max="15108" width="12.42578125" style="205" customWidth="1"/>
    <col min="15109" max="15109" width="13.28515625" style="205" customWidth="1"/>
    <col min="15110" max="15110" width="12.85546875" style="205" customWidth="1"/>
    <col min="15111" max="15111" width="12.28515625" style="205" customWidth="1"/>
    <col min="15112" max="15112" width="12.5703125" style="205" customWidth="1"/>
    <col min="15113" max="15113" width="12" style="205" customWidth="1"/>
    <col min="15114" max="15116" width="12.140625" style="205" customWidth="1"/>
    <col min="15117" max="15117" width="12.85546875" style="205" customWidth="1"/>
    <col min="15118" max="15118" width="12.42578125" style="205" customWidth="1"/>
    <col min="15119" max="15119" width="12.85546875" style="205" customWidth="1"/>
    <col min="15120" max="15360" width="9.140625" style="205"/>
    <col min="15361" max="15361" width="56.7109375" style="205" customWidth="1"/>
    <col min="15362" max="15362" width="12.42578125" style="205" customWidth="1"/>
    <col min="15363" max="15363" width="12" style="205" customWidth="1"/>
    <col min="15364" max="15364" width="12.42578125" style="205" customWidth="1"/>
    <col min="15365" max="15365" width="13.28515625" style="205" customWidth="1"/>
    <col min="15366" max="15366" width="12.85546875" style="205" customWidth="1"/>
    <col min="15367" max="15367" width="12.28515625" style="205" customWidth="1"/>
    <col min="15368" max="15368" width="12.5703125" style="205" customWidth="1"/>
    <col min="15369" max="15369" width="12" style="205" customWidth="1"/>
    <col min="15370" max="15372" width="12.140625" style="205" customWidth="1"/>
    <col min="15373" max="15373" width="12.85546875" style="205" customWidth="1"/>
    <col min="15374" max="15374" width="12.42578125" style="205" customWidth="1"/>
    <col min="15375" max="15375" width="12.85546875" style="205" customWidth="1"/>
    <col min="15376" max="15616" width="9.140625" style="205"/>
    <col min="15617" max="15617" width="56.7109375" style="205" customWidth="1"/>
    <col min="15618" max="15618" width="12.42578125" style="205" customWidth="1"/>
    <col min="15619" max="15619" width="12" style="205" customWidth="1"/>
    <col min="15620" max="15620" width="12.42578125" style="205" customWidth="1"/>
    <col min="15621" max="15621" width="13.28515625" style="205" customWidth="1"/>
    <col min="15622" max="15622" width="12.85546875" style="205" customWidth="1"/>
    <col min="15623" max="15623" width="12.28515625" style="205" customWidth="1"/>
    <col min="15624" max="15624" width="12.5703125" style="205" customWidth="1"/>
    <col min="15625" max="15625" width="12" style="205" customWidth="1"/>
    <col min="15626" max="15628" width="12.140625" style="205" customWidth="1"/>
    <col min="15629" max="15629" width="12.85546875" style="205" customWidth="1"/>
    <col min="15630" max="15630" width="12.42578125" style="205" customWidth="1"/>
    <col min="15631" max="15631" width="12.85546875" style="205" customWidth="1"/>
    <col min="15632" max="15872" width="9.140625" style="205"/>
    <col min="15873" max="15873" width="56.7109375" style="205" customWidth="1"/>
    <col min="15874" max="15874" width="12.42578125" style="205" customWidth="1"/>
    <col min="15875" max="15875" width="12" style="205" customWidth="1"/>
    <col min="15876" max="15876" width="12.42578125" style="205" customWidth="1"/>
    <col min="15877" max="15877" width="13.28515625" style="205" customWidth="1"/>
    <col min="15878" max="15878" width="12.85546875" style="205" customWidth="1"/>
    <col min="15879" max="15879" width="12.28515625" style="205" customWidth="1"/>
    <col min="15880" max="15880" width="12.5703125" style="205" customWidth="1"/>
    <col min="15881" max="15881" width="12" style="205" customWidth="1"/>
    <col min="15882" max="15884" width="12.140625" style="205" customWidth="1"/>
    <col min="15885" max="15885" width="12.85546875" style="205" customWidth="1"/>
    <col min="15886" max="15886" width="12.42578125" style="205" customWidth="1"/>
    <col min="15887" max="15887" width="12.85546875" style="205" customWidth="1"/>
    <col min="15888" max="16128" width="9.140625" style="205"/>
    <col min="16129" max="16129" width="56.7109375" style="205" customWidth="1"/>
    <col min="16130" max="16130" width="12.42578125" style="205" customWidth="1"/>
    <col min="16131" max="16131" width="12" style="205" customWidth="1"/>
    <col min="16132" max="16132" width="12.42578125" style="205" customWidth="1"/>
    <col min="16133" max="16133" width="13.28515625" style="205" customWidth="1"/>
    <col min="16134" max="16134" width="12.85546875" style="205" customWidth="1"/>
    <col min="16135" max="16135" width="12.28515625" style="205" customWidth="1"/>
    <col min="16136" max="16136" width="12.5703125" style="205" customWidth="1"/>
    <col min="16137" max="16137" width="12" style="205" customWidth="1"/>
    <col min="16138" max="16140" width="12.140625" style="205" customWidth="1"/>
    <col min="16141" max="16141" width="12.85546875" style="205" customWidth="1"/>
    <col min="16142" max="16142" width="12.42578125" style="205" customWidth="1"/>
    <col min="16143" max="16143" width="12.85546875" style="205" customWidth="1"/>
    <col min="16144" max="16384" width="9.140625" style="205"/>
  </cols>
  <sheetData>
    <row r="1" spans="1:15" ht="15.75" x14ac:dyDescent="0.2">
      <c r="A1" s="1483" t="s">
        <v>204</v>
      </c>
      <c r="B1" s="1483"/>
      <c r="C1" s="1483"/>
      <c r="D1" s="1483"/>
      <c r="E1" s="1483"/>
      <c r="F1" s="1483"/>
      <c r="G1" s="1483"/>
      <c r="H1" s="204"/>
      <c r="I1" s="204"/>
      <c r="J1" s="204"/>
      <c r="K1" s="204"/>
      <c r="L1" s="204"/>
      <c r="M1" s="204"/>
      <c r="N1" s="204"/>
    </row>
    <row r="2" spans="1:15" s="208" customFormat="1" ht="25.5" customHeight="1" x14ac:dyDescent="0.25">
      <c r="A2" s="206"/>
      <c r="B2" s="206">
        <v>2010</v>
      </c>
      <c r="C2" s="206">
        <v>2011</v>
      </c>
      <c r="D2" s="206">
        <v>2012</v>
      </c>
      <c r="E2" s="206">
        <v>2013</v>
      </c>
      <c r="F2" s="206">
        <v>2014</v>
      </c>
      <c r="G2" s="206">
        <v>2015</v>
      </c>
      <c r="H2" s="206">
        <v>2016</v>
      </c>
      <c r="I2" s="206">
        <v>2017</v>
      </c>
      <c r="J2" s="206">
        <v>2018</v>
      </c>
      <c r="K2" s="206">
        <v>2019</v>
      </c>
      <c r="L2" s="206">
        <v>2020</v>
      </c>
      <c r="M2" s="206">
        <v>2021</v>
      </c>
      <c r="N2" s="206">
        <v>2022</v>
      </c>
      <c r="O2" s="207" t="s">
        <v>205</v>
      </c>
    </row>
    <row r="3" spans="1:15" ht="12.75" customHeight="1" x14ac:dyDescent="0.2">
      <c r="A3" s="731" t="s">
        <v>1</v>
      </c>
      <c r="B3" s="923"/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4"/>
    </row>
    <row r="4" spans="1:15" x14ac:dyDescent="0.2">
      <c r="A4" s="210" t="s">
        <v>206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2"/>
    </row>
    <row r="5" spans="1:15" ht="12.75" x14ac:dyDescent="0.2">
      <c r="A5" s="210" t="s">
        <v>3</v>
      </c>
      <c r="B5" s="213">
        <v>65.900000000000006</v>
      </c>
      <c r="C5" s="213">
        <v>66.099999999999994</v>
      </c>
      <c r="D5" s="213">
        <v>66.400000000000006</v>
      </c>
      <c r="E5" s="213">
        <v>68.599999999999994</v>
      </c>
      <c r="F5" s="214">
        <v>68.8</v>
      </c>
      <c r="G5" s="214">
        <v>69.099999999999994</v>
      </c>
      <c r="H5" s="214">
        <v>68.099999999999994</v>
      </c>
      <c r="I5" s="215">
        <v>67.900000000000006</v>
      </c>
      <c r="J5" s="215">
        <v>67.900000000000006</v>
      </c>
      <c r="K5" s="215">
        <v>67.400000000000006</v>
      </c>
      <c r="L5" s="214">
        <v>67</v>
      </c>
      <c r="M5" s="214">
        <v>66.2</v>
      </c>
      <c r="N5" s="211">
        <v>68.5</v>
      </c>
      <c r="O5" s="211" t="s">
        <v>207</v>
      </c>
    </row>
    <row r="6" spans="1:15" x14ac:dyDescent="0.2">
      <c r="A6" s="210" t="s">
        <v>5</v>
      </c>
      <c r="B6" s="216">
        <v>99.9</v>
      </c>
      <c r="C6" s="216">
        <v>100.3</v>
      </c>
      <c r="D6" s="216">
        <v>100.5</v>
      </c>
      <c r="E6" s="216">
        <v>103.3</v>
      </c>
      <c r="F6" s="216">
        <v>100.3</v>
      </c>
      <c r="G6" s="211">
        <v>100.4</v>
      </c>
      <c r="H6" s="211">
        <v>96.7</v>
      </c>
      <c r="I6" s="211">
        <v>99.6</v>
      </c>
      <c r="J6" s="211">
        <v>99.2</v>
      </c>
      <c r="K6" s="211">
        <v>99.1</v>
      </c>
      <c r="L6" s="211">
        <v>99.3</v>
      </c>
      <c r="M6" s="217">
        <v>99</v>
      </c>
      <c r="N6" s="211">
        <v>110.8</v>
      </c>
      <c r="O6" s="211">
        <v>98.6</v>
      </c>
    </row>
    <row r="7" spans="1:15" x14ac:dyDescent="0.2">
      <c r="A7" s="210" t="s">
        <v>6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2"/>
    </row>
    <row r="8" spans="1:15" x14ac:dyDescent="0.2">
      <c r="A8" s="210" t="s">
        <v>7</v>
      </c>
      <c r="B8" s="218">
        <v>1046</v>
      </c>
      <c r="C8" s="218">
        <v>1044</v>
      </c>
      <c r="D8" s="218">
        <v>1015</v>
      </c>
      <c r="E8" s="218">
        <v>1051</v>
      </c>
      <c r="F8" s="219">
        <v>1033</v>
      </c>
      <c r="G8" s="219">
        <v>990</v>
      </c>
      <c r="H8" s="219">
        <v>1042</v>
      </c>
      <c r="I8" s="219">
        <v>1094</v>
      </c>
      <c r="J8" s="218">
        <v>1022</v>
      </c>
      <c r="K8" s="220">
        <v>999</v>
      </c>
      <c r="L8" s="221">
        <v>1052</v>
      </c>
      <c r="M8" s="222">
        <v>1000</v>
      </c>
      <c r="N8" s="211">
        <v>927</v>
      </c>
      <c r="O8" s="211">
        <v>803</v>
      </c>
    </row>
    <row r="9" spans="1:15" x14ac:dyDescent="0.2">
      <c r="A9" s="210" t="s">
        <v>9</v>
      </c>
      <c r="B9" s="220">
        <v>15.88</v>
      </c>
      <c r="C9" s="220">
        <v>15.82</v>
      </c>
      <c r="D9" s="220">
        <v>15.32</v>
      </c>
      <c r="E9" s="220">
        <v>15.56</v>
      </c>
      <c r="F9" s="223">
        <v>15.03</v>
      </c>
      <c r="G9" s="223">
        <v>14.35</v>
      </c>
      <c r="H9" s="223">
        <v>15.19</v>
      </c>
      <c r="I9" s="223">
        <v>16.07</v>
      </c>
      <c r="J9" s="224">
        <v>15.04</v>
      </c>
      <c r="K9" s="220">
        <v>14.77</v>
      </c>
      <c r="L9" s="221">
        <v>15.66</v>
      </c>
      <c r="M9" s="221">
        <v>15.02</v>
      </c>
      <c r="N9" s="211">
        <v>13.49</v>
      </c>
      <c r="O9" s="225" t="s">
        <v>208</v>
      </c>
    </row>
    <row r="10" spans="1:15" x14ac:dyDescent="0.2">
      <c r="A10" s="210" t="s">
        <v>10</v>
      </c>
      <c r="B10" s="226"/>
      <c r="C10" s="211"/>
      <c r="D10" s="227"/>
      <c r="E10" s="228"/>
      <c r="F10" s="227"/>
      <c r="G10" s="227"/>
      <c r="H10" s="227"/>
      <c r="I10" s="229"/>
      <c r="J10" s="211"/>
      <c r="K10" s="211"/>
      <c r="L10" s="211"/>
      <c r="M10" s="211"/>
      <c r="N10" s="211"/>
      <c r="O10" s="225"/>
    </row>
    <row r="11" spans="1:15" x14ac:dyDescent="0.2">
      <c r="A11" s="210" t="s">
        <v>11</v>
      </c>
      <c r="B11" s="213">
        <v>906</v>
      </c>
      <c r="C11" s="213">
        <v>914</v>
      </c>
      <c r="D11" s="213">
        <v>849</v>
      </c>
      <c r="E11" s="213">
        <v>878</v>
      </c>
      <c r="F11" s="219">
        <v>784</v>
      </c>
      <c r="G11" s="219">
        <v>777</v>
      </c>
      <c r="H11" s="219">
        <v>826</v>
      </c>
      <c r="I11" s="219">
        <v>822</v>
      </c>
      <c r="J11" s="218">
        <v>757</v>
      </c>
      <c r="K11" s="220">
        <v>767</v>
      </c>
      <c r="L11" s="221">
        <v>963</v>
      </c>
      <c r="M11" s="222">
        <v>1083</v>
      </c>
      <c r="N11" s="211">
        <v>810</v>
      </c>
      <c r="O11" s="211">
        <v>723</v>
      </c>
    </row>
    <row r="12" spans="1:15" x14ac:dyDescent="0.2">
      <c r="A12" s="210" t="s">
        <v>12</v>
      </c>
      <c r="B12" s="220">
        <v>13.75</v>
      </c>
      <c r="C12" s="220">
        <v>13.85</v>
      </c>
      <c r="D12" s="220">
        <v>12.81</v>
      </c>
      <c r="E12" s="220">
        <v>13</v>
      </c>
      <c r="F12" s="230">
        <v>11.41</v>
      </c>
      <c r="G12" s="230">
        <v>11.27</v>
      </c>
      <c r="H12" s="223">
        <v>12.04</v>
      </c>
      <c r="I12" s="223">
        <v>12.07</v>
      </c>
      <c r="J12" s="224">
        <v>11.14</v>
      </c>
      <c r="K12" s="220">
        <v>11.34</v>
      </c>
      <c r="L12" s="221">
        <v>14.33</v>
      </c>
      <c r="M12" s="221">
        <v>16.3</v>
      </c>
      <c r="N12" s="211">
        <v>11.79</v>
      </c>
      <c r="O12" s="211">
        <v>10.64</v>
      </c>
    </row>
    <row r="13" spans="1:15" x14ac:dyDescent="0.2">
      <c r="A13" s="210" t="s">
        <v>13</v>
      </c>
      <c r="B13" s="231">
        <v>12.43</v>
      </c>
      <c r="C13" s="231">
        <v>15.32</v>
      </c>
      <c r="D13" s="231">
        <v>11.8</v>
      </c>
      <c r="E13" s="231">
        <v>14.31</v>
      </c>
      <c r="F13" s="231">
        <v>11.6</v>
      </c>
      <c r="G13" s="231">
        <v>5.01</v>
      </c>
      <c r="H13" s="231">
        <v>7.79</v>
      </c>
      <c r="I13" s="230">
        <v>3.66</v>
      </c>
      <c r="J13" s="230">
        <v>5.87</v>
      </c>
      <c r="K13" s="227">
        <v>7.96</v>
      </c>
      <c r="L13" s="227">
        <v>5.7</v>
      </c>
      <c r="M13" s="230">
        <v>5.91</v>
      </c>
      <c r="N13" s="230">
        <v>4.3099999999999996</v>
      </c>
      <c r="O13" s="211">
        <v>3.74</v>
      </c>
    </row>
    <row r="14" spans="1:15" ht="12.75" customHeight="1" x14ac:dyDescent="0.2">
      <c r="A14" s="210" t="s">
        <v>209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</row>
    <row r="15" spans="1:15" x14ac:dyDescent="0.2">
      <c r="A15" s="210" t="s">
        <v>16</v>
      </c>
      <c r="B15" s="220">
        <v>140</v>
      </c>
      <c r="C15" s="220">
        <v>130</v>
      </c>
      <c r="D15" s="220">
        <v>166</v>
      </c>
      <c r="E15" s="220">
        <v>173</v>
      </c>
      <c r="F15" s="219">
        <v>249</v>
      </c>
      <c r="G15" s="219">
        <v>213</v>
      </c>
      <c r="H15" s="219">
        <v>216</v>
      </c>
      <c r="I15" s="219">
        <v>272</v>
      </c>
      <c r="J15" s="219">
        <v>265</v>
      </c>
      <c r="K15" s="220">
        <v>232</v>
      </c>
      <c r="L15" s="221">
        <v>89</v>
      </c>
      <c r="M15" s="221">
        <v>-83</v>
      </c>
      <c r="N15" s="211">
        <v>117</v>
      </c>
      <c r="O15" s="211">
        <v>80</v>
      </c>
    </row>
    <row r="16" spans="1:15" x14ac:dyDescent="0.2">
      <c r="A16" s="210" t="s">
        <v>17</v>
      </c>
      <c r="B16" s="220">
        <v>2.13</v>
      </c>
      <c r="C16" s="220">
        <v>1.97</v>
      </c>
      <c r="D16" s="220">
        <v>2.5099999999999998</v>
      </c>
      <c r="E16" s="220">
        <v>2.56</v>
      </c>
      <c r="F16" s="230">
        <v>3.62</v>
      </c>
      <c r="G16" s="230">
        <v>3.09</v>
      </c>
      <c r="H16" s="230">
        <v>3.15</v>
      </c>
      <c r="I16" s="223">
        <v>3.99</v>
      </c>
      <c r="J16" s="224">
        <v>3.9</v>
      </c>
      <c r="K16" s="220">
        <v>3.43</v>
      </c>
      <c r="L16" s="221">
        <v>1.32</v>
      </c>
      <c r="M16" s="221">
        <v>-1.28</v>
      </c>
      <c r="N16" s="232">
        <v>1.7</v>
      </c>
      <c r="O16" s="211">
        <v>1.17</v>
      </c>
    </row>
    <row r="17" spans="1:15" x14ac:dyDescent="0.2">
      <c r="A17" s="210" t="s">
        <v>210</v>
      </c>
      <c r="B17" s="220">
        <v>7.41</v>
      </c>
      <c r="C17" s="220">
        <v>8.5</v>
      </c>
      <c r="D17" s="220">
        <v>8.6300000000000008</v>
      </c>
      <c r="E17" s="220">
        <v>9.67</v>
      </c>
      <c r="F17" s="230">
        <v>7</v>
      </c>
      <c r="G17" s="230">
        <v>7.51</v>
      </c>
      <c r="H17" s="230">
        <v>7.96</v>
      </c>
      <c r="I17" s="223">
        <v>7.86</v>
      </c>
      <c r="J17" s="224">
        <v>7.31</v>
      </c>
      <c r="K17" s="220">
        <v>7.22</v>
      </c>
      <c r="L17" s="221">
        <v>6.68</v>
      </c>
      <c r="M17" s="221">
        <v>7.24</v>
      </c>
      <c r="N17" s="211">
        <v>6.45</v>
      </c>
      <c r="O17" s="211">
        <v>6.15</v>
      </c>
    </row>
    <row r="18" spans="1:15" x14ac:dyDescent="0.2">
      <c r="A18" s="210" t="s">
        <v>19</v>
      </c>
      <c r="B18" s="213">
        <v>488</v>
      </c>
      <c r="C18" s="213">
        <v>561</v>
      </c>
      <c r="D18" s="213">
        <v>572</v>
      </c>
      <c r="E18" s="213">
        <v>653</v>
      </c>
      <c r="F18" s="219">
        <v>481</v>
      </c>
      <c r="G18" s="219">
        <v>518</v>
      </c>
      <c r="H18" s="219">
        <v>546</v>
      </c>
      <c r="I18" s="219">
        <v>535</v>
      </c>
      <c r="J18" s="218">
        <v>497</v>
      </c>
      <c r="K18" s="220">
        <v>488</v>
      </c>
      <c r="L18" s="221">
        <v>449</v>
      </c>
      <c r="M18" s="221">
        <v>482</v>
      </c>
      <c r="N18" s="211">
        <v>443</v>
      </c>
      <c r="O18" s="211">
        <v>418</v>
      </c>
    </row>
    <row r="19" spans="1:15" x14ac:dyDescent="0.2">
      <c r="A19" s="210" t="s">
        <v>211</v>
      </c>
      <c r="B19" s="220">
        <v>37.6</v>
      </c>
      <c r="C19" s="220">
        <v>4.33</v>
      </c>
      <c r="D19" s="220">
        <v>3.8</v>
      </c>
      <c r="E19" s="220">
        <v>4.47</v>
      </c>
      <c r="F19" s="230">
        <v>4.5999999999999996</v>
      </c>
      <c r="G19" s="230">
        <v>4.05</v>
      </c>
      <c r="H19" s="230">
        <v>3.73</v>
      </c>
      <c r="I19" s="223">
        <v>4.0199999999999996</v>
      </c>
      <c r="J19" s="224">
        <v>3.86</v>
      </c>
      <c r="K19" s="220">
        <v>4.29</v>
      </c>
      <c r="L19" s="221">
        <v>3.82</v>
      </c>
      <c r="M19" s="221">
        <v>3.06</v>
      </c>
      <c r="N19" s="211">
        <v>3.19</v>
      </c>
      <c r="O19" s="211">
        <v>1.43</v>
      </c>
    </row>
    <row r="20" spans="1:15" x14ac:dyDescent="0.2">
      <c r="A20" s="210" t="s">
        <v>21</v>
      </c>
      <c r="B20" s="213">
        <v>248</v>
      </c>
      <c r="C20" s="213">
        <v>286</v>
      </c>
      <c r="D20" s="213">
        <v>252</v>
      </c>
      <c r="E20" s="213">
        <v>302</v>
      </c>
      <c r="F20" s="219">
        <v>316</v>
      </c>
      <c r="G20" s="219">
        <v>279</v>
      </c>
      <c r="H20" s="219">
        <v>256</v>
      </c>
      <c r="I20" s="219">
        <v>274</v>
      </c>
      <c r="J20" s="218">
        <v>262</v>
      </c>
      <c r="K20" s="220">
        <v>290</v>
      </c>
      <c r="L20" s="221">
        <v>257</v>
      </c>
      <c r="M20" s="221">
        <v>204</v>
      </c>
      <c r="N20" s="211">
        <v>219</v>
      </c>
      <c r="O20" s="211">
        <v>97</v>
      </c>
    </row>
    <row r="21" spans="1:15" x14ac:dyDescent="0.2">
      <c r="A21" s="210" t="s">
        <v>22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</row>
    <row r="22" spans="1:15" x14ac:dyDescent="0.2">
      <c r="A22" s="210" t="s">
        <v>23</v>
      </c>
      <c r="B22" s="218">
        <v>1498</v>
      </c>
      <c r="C22" s="218">
        <v>1559</v>
      </c>
      <c r="D22" s="218">
        <v>1521</v>
      </c>
      <c r="E22" s="218">
        <v>1305</v>
      </c>
      <c r="F22" s="233">
        <v>1363</v>
      </c>
      <c r="G22" s="233">
        <v>1462</v>
      </c>
      <c r="H22" s="234">
        <v>1447</v>
      </c>
      <c r="I22" s="234">
        <v>2596</v>
      </c>
      <c r="J22" s="218">
        <v>2296</v>
      </c>
      <c r="K22" s="219">
        <v>2842</v>
      </c>
      <c r="L22" s="222">
        <v>1950</v>
      </c>
      <c r="M22" s="222">
        <v>1868</v>
      </c>
      <c r="N22" s="225">
        <v>1842</v>
      </c>
      <c r="O22" s="225">
        <v>2036</v>
      </c>
    </row>
    <row r="23" spans="1:15" x14ac:dyDescent="0.2">
      <c r="A23" s="210" t="s">
        <v>25</v>
      </c>
      <c r="B23" s="218">
        <v>1623</v>
      </c>
      <c r="C23" s="218">
        <v>1491</v>
      </c>
      <c r="D23" s="218">
        <v>1337</v>
      </c>
      <c r="E23" s="218">
        <v>1252</v>
      </c>
      <c r="F23" s="233">
        <v>1392</v>
      </c>
      <c r="G23" s="233">
        <v>1436</v>
      </c>
      <c r="H23" s="234">
        <v>2616</v>
      </c>
      <c r="I23" s="234">
        <v>2947</v>
      </c>
      <c r="J23" s="218">
        <v>2757</v>
      </c>
      <c r="K23" s="219">
        <v>3515</v>
      </c>
      <c r="L23" s="222">
        <v>2491</v>
      </c>
      <c r="M23" s="222">
        <v>2589</v>
      </c>
      <c r="N23" s="225">
        <v>2455</v>
      </c>
      <c r="O23" s="225">
        <v>3065</v>
      </c>
    </row>
    <row r="24" spans="1:15" x14ac:dyDescent="0.2">
      <c r="A24" s="210" t="s">
        <v>212</v>
      </c>
      <c r="B24" s="213">
        <v>-125</v>
      </c>
      <c r="C24" s="213">
        <v>68</v>
      </c>
      <c r="D24" s="213">
        <v>184</v>
      </c>
      <c r="E24" s="213">
        <v>53</v>
      </c>
      <c r="F24" s="233">
        <v>-29</v>
      </c>
      <c r="G24" s="233">
        <v>26</v>
      </c>
      <c r="H24" s="234">
        <v>-1169</v>
      </c>
      <c r="I24" s="234">
        <v>-351</v>
      </c>
      <c r="J24" s="218">
        <v>-461</v>
      </c>
      <c r="K24" s="221">
        <v>-673</v>
      </c>
      <c r="L24" s="221">
        <v>-541</v>
      </c>
      <c r="M24" s="221">
        <v>-721</v>
      </c>
      <c r="N24" s="211">
        <v>-613</v>
      </c>
      <c r="O24" s="225">
        <v>-1029</v>
      </c>
    </row>
    <row r="25" spans="1:15" x14ac:dyDescent="0.2">
      <c r="A25" s="210" t="s">
        <v>213</v>
      </c>
      <c r="B25" s="228" t="s">
        <v>4</v>
      </c>
      <c r="C25" s="228" t="s">
        <v>4</v>
      </c>
      <c r="D25" s="228" t="s">
        <v>4</v>
      </c>
      <c r="E25" s="228" t="s">
        <v>4</v>
      </c>
      <c r="F25" s="228" t="s">
        <v>4</v>
      </c>
      <c r="G25" s="228" t="s">
        <v>4</v>
      </c>
      <c r="H25" s="228" t="s">
        <v>4</v>
      </c>
      <c r="I25" s="228" t="s">
        <v>4</v>
      </c>
      <c r="J25" s="228" t="s">
        <v>4</v>
      </c>
      <c r="K25" s="228" t="s">
        <v>4</v>
      </c>
      <c r="L25" s="228" t="s">
        <v>4</v>
      </c>
      <c r="M25" s="228" t="s">
        <v>4</v>
      </c>
      <c r="N25" s="228" t="s">
        <v>4</v>
      </c>
      <c r="O25" s="228" t="s">
        <v>4</v>
      </c>
    </row>
    <row r="26" spans="1:15" x14ac:dyDescent="0.2">
      <c r="A26" s="210" t="s">
        <v>214</v>
      </c>
      <c r="B26" s="228" t="s">
        <v>4</v>
      </c>
      <c r="C26" s="228" t="s">
        <v>4</v>
      </c>
      <c r="D26" s="228" t="s">
        <v>4</v>
      </c>
      <c r="E26" s="228" t="s">
        <v>4</v>
      </c>
      <c r="F26" s="228" t="s">
        <v>4</v>
      </c>
      <c r="G26" s="228" t="s">
        <v>4</v>
      </c>
      <c r="H26" s="228" t="s">
        <v>4</v>
      </c>
      <c r="I26" s="228" t="s">
        <v>4</v>
      </c>
      <c r="J26" s="228" t="s">
        <v>4</v>
      </c>
      <c r="K26" s="228" t="s">
        <v>4</v>
      </c>
      <c r="L26" s="228" t="s">
        <v>4</v>
      </c>
      <c r="M26" s="228" t="s">
        <v>4</v>
      </c>
      <c r="N26" s="228" t="s">
        <v>4</v>
      </c>
      <c r="O26" s="228" t="s">
        <v>4</v>
      </c>
    </row>
    <row r="27" spans="1:15" ht="13.5" customHeight="1" x14ac:dyDescent="0.2">
      <c r="A27" s="210" t="s">
        <v>215</v>
      </c>
      <c r="B27" s="221">
        <v>11</v>
      </c>
      <c r="C27" s="221">
        <v>11</v>
      </c>
      <c r="D27" s="222">
        <v>12</v>
      </c>
      <c r="E27" s="222">
        <v>12</v>
      </c>
      <c r="F27" s="222">
        <v>12</v>
      </c>
      <c r="G27" s="222">
        <v>13</v>
      </c>
      <c r="H27" s="222">
        <v>19</v>
      </c>
      <c r="I27" s="222">
        <v>19</v>
      </c>
      <c r="J27" s="235">
        <v>19</v>
      </c>
      <c r="K27" s="235">
        <v>20</v>
      </c>
      <c r="L27" s="235">
        <v>20</v>
      </c>
      <c r="M27" s="236">
        <v>21</v>
      </c>
      <c r="N27" s="211">
        <v>21</v>
      </c>
      <c r="O27" s="211">
        <v>22</v>
      </c>
    </row>
    <row r="28" spans="1:15" x14ac:dyDescent="0.2">
      <c r="A28" s="210" t="s">
        <v>216</v>
      </c>
      <c r="B28" s="221">
        <v>1.6</v>
      </c>
      <c r="C28" s="221">
        <v>1.6</v>
      </c>
      <c r="D28" s="214">
        <v>1.6</v>
      </c>
      <c r="E28" s="214">
        <v>1.6</v>
      </c>
      <c r="F28" s="214">
        <v>1.6</v>
      </c>
      <c r="G28" s="214">
        <v>1.7</v>
      </c>
      <c r="H28" s="214">
        <v>2</v>
      </c>
      <c r="I28" s="237">
        <v>2.1</v>
      </c>
      <c r="J28" s="237">
        <v>2.2999999999999998</v>
      </c>
      <c r="K28" s="237">
        <v>2.4</v>
      </c>
      <c r="L28" s="237">
        <v>2.4</v>
      </c>
      <c r="M28" s="237">
        <v>2.4</v>
      </c>
      <c r="N28" s="237">
        <v>2.4</v>
      </c>
      <c r="O28" s="212">
        <v>2.5</v>
      </c>
    </row>
    <row r="29" spans="1:15" x14ac:dyDescent="0.2">
      <c r="A29" s="210" t="s">
        <v>217</v>
      </c>
      <c r="B29" s="222">
        <v>19</v>
      </c>
      <c r="C29" s="222">
        <v>19</v>
      </c>
      <c r="D29" s="222">
        <v>18</v>
      </c>
      <c r="E29" s="222">
        <v>22</v>
      </c>
      <c r="F29" s="222">
        <v>22</v>
      </c>
      <c r="G29" s="222">
        <v>22</v>
      </c>
      <c r="H29" s="222">
        <v>22</v>
      </c>
      <c r="I29" s="222">
        <v>22</v>
      </c>
      <c r="J29" s="235">
        <v>22</v>
      </c>
      <c r="K29" s="235">
        <v>22</v>
      </c>
      <c r="L29" s="235">
        <v>22</v>
      </c>
      <c r="M29" s="235">
        <v>22</v>
      </c>
      <c r="N29" s="221">
        <v>21</v>
      </c>
      <c r="O29" s="212">
        <v>21</v>
      </c>
    </row>
    <row r="30" spans="1:15" x14ac:dyDescent="0.2">
      <c r="A30" s="210" t="s">
        <v>218</v>
      </c>
      <c r="B30" s="221">
        <v>8.6999999999999993</v>
      </c>
      <c r="C30" s="221">
        <v>8.6</v>
      </c>
      <c r="D30" s="221">
        <v>8.1999999999999993</v>
      </c>
      <c r="E30" s="221">
        <v>8.5</v>
      </c>
      <c r="F30" s="238">
        <v>8632</v>
      </c>
      <c r="G30" s="221">
        <v>8.6</v>
      </c>
      <c r="H30" s="221">
        <v>8.8000000000000007</v>
      </c>
      <c r="I30" s="221">
        <v>9.1</v>
      </c>
      <c r="J30" s="237">
        <v>9.1</v>
      </c>
      <c r="K30" s="221">
        <v>9.4</v>
      </c>
      <c r="L30" s="221">
        <v>9.6</v>
      </c>
      <c r="M30" s="221">
        <v>9.6999999999999993</v>
      </c>
      <c r="N30" s="221">
        <v>9.5</v>
      </c>
      <c r="O30" s="212">
        <v>9.6</v>
      </c>
    </row>
    <row r="31" spans="1:15" ht="12.75" x14ac:dyDescent="0.2">
      <c r="A31" s="239" t="s">
        <v>219</v>
      </c>
      <c r="B31" s="220">
        <v>7</v>
      </c>
      <c r="C31" s="220">
        <v>7</v>
      </c>
      <c r="D31" s="220">
        <v>7</v>
      </c>
      <c r="E31" s="220">
        <v>6</v>
      </c>
      <c r="F31" s="219">
        <v>5</v>
      </c>
      <c r="G31" s="219">
        <v>4</v>
      </c>
      <c r="H31" s="219">
        <v>4</v>
      </c>
      <c r="I31" s="222">
        <v>4</v>
      </c>
      <c r="J31" s="219">
        <v>4</v>
      </c>
      <c r="K31" s="222">
        <v>3</v>
      </c>
      <c r="L31" s="221">
        <v>3</v>
      </c>
      <c r="M31" s="221">
        <v>3</v>
      </c>
      <c r="N31" s="221">
        <v>3</v>
      </c>
      <c r="O31" s="212">
        <v>3</v>
      </c>
    </row>
    <row r="32" spans="1:15" ht="12.75" x14ac:dyDescent="0.2">
      <c r="A32" s="239" t="s">
        <v>220</v>
      </c>
      <c r="B32" s="240">
        <v>2.5</v>
      </c>
      <c r="C32" s="240">
        <v>2.5</v>
      </c>
      <c r="D32" s="240">
        <v>2.4</v>
      </c>
      <c r="E32" s="240">
        <v>2.2000000000000002</v>
      </c>
      <c r="F32" s="240">
        <v>1.8</v>
      </c>
      <c r="G32" s="240">
        <v>1.6</v>
      </c>
      <c r="H32" s="240">
        <v>1.6</v>
      </c>
      <c r="I32" s="237">
        <v>1.7</v>
      </c>
      <c r="J32" s="240">
        <v>1.9</v>
      </c>
      <c r="K32" s="237">
        <v>1.8</v>
      </c>
      <c r="L32" s="237">
        <v>1.6</v>
      </c>
      <c r="M32" s="237">
        <v>1.6</v>
      </c>
      <c r="N32" s="237">
        <v>1.5</v>
      </c>
      <c r="O32" s="212">
        <v>1.5</v>
      </c>
    </row>
    <row r="33" spans="1:15" x14ac:dyDescent="0.2">
      <c r="A33" s="210" t="s">
        <v>37</v>
      </c>
      <c r="B33" s="228" t="s">
        <v>4</v>
      </c>
      <c r="C33" s="228" t="s">
        <v>4</v>
      </c>
      <c r="D33" s="228" t="s">
        <v>4</v>
      </c>
      <c r="E33" s="228" t="s">
        <v>4</v>
      </c>
      <c r="F33" s="228" t="s">
        <v>4</v>
      </c>
      <c r="G33" s="228" t="s">
        <v>4</v>
      </c>
      <c r="H33" s="228" t="s">
        <v>4</v>
      </c>
      <c r="I33" s="228" t="s">
        <v>4</v>
      </c>
      <c r="J33" s="228" t="s">
        <v>4</v>
      </c>
      <c r="K33" s="228" t="s">
        <v>4</v>
      </c>
      <c r="L33" s="228" t="s">
        <v>4</v>
      </c>
      <c r="M33" s="228" t="s">
        <v>4</v>
      </c>
      <c r="N33" s="228" t="s">
        <v>4</v>
      </c>
      <c r="O33" s="228" t="s">
        <v>4</v>
      </c>
    </row>
    <row r="34" spans="1:15" x14ac:dyDescent="0.2">
      <c r="A34" s="241" t="s">
        <v>38</v>
      </c>
      <c r="B34" s="228" t="s">
        <v>4</v>
      </c>
      <c r="C34" s="228" t="s">
        <v>4</v>
      </c>
      <c r="D34" s="228" t="s">
        <v>4</v>
      </c>
      <c r="E34" s="228" t="s">
        <v>4</v>
      </c>
      <c r="F34" s="228" t="s">
        <v>4</v>
      </c>
      <c r="G34" s="228" t="s">
        <v>4</v>
      </c>
      <c r="H34" s="228" t="s">
        <v>4</v>
      </c>
      <c r="I34" s="228" t="s">
        <v>4</v>
      </c>
      <c r="J34" s="228" t="s">
        <v>4</v>
      </c>
      <c r="K34" s="228" t="s">
        <v>4</v>
      </c>
      <c r="L34" s="228" t="s">
        <v>4</v>
      </c>
      <c r="M34" s="228" t="s">
        <v>4</v>
      </c>
      <c r="N34" s="228" t="s">
        <v>4</v>
      </c>
      <c r="O34" s="228" t="s">
        <v>4</v>
      </c>
    </row>
    <row r="35" spans="1:15" x14ac:dyDescent="0.2">
      <c r="A35" s="241" t="s">
        <v>221</v>
      </c>
      <c r="B35" s="228" t="s">
        <v>4</v>
      </c>
      <c r="C35" s="228" t="s">
        <v>4</v>
      </c>
      <c r="D35" s="228" t="s">
        <v>4</v>
      </c>
      <c r="E35" s="228" t="s">
        <v>4</v>
      </c>
      <c r="F35" s="228" t="s">
        <v>4</v>
      </c>
      <c r="G35" s="228" t="s">
        <v>4</v>
      </c>
      <c r="H35" s="228" t="s">
        <v>4</v>
      </c>
      <c r="I35" s="228" t="s">
        <v>4</v>
      </c>
      <c r="J35" s="228" t="s">
        <v>4</v>
      </c>
      <c r="K35" s="228" t="s">
        <v>4</v>
      </c>
      <c r="L35" s="228" t="s">
        <v>4</v>
      </c>
      <c r="M35" s="228" t="s">
        <v>4</v>
      </c>
      <c r="N35" s="228" t="s">
        <v>4</v>
      </c>
      <c r="O35" s="228" t="s">
        <v>4</v>
      </c>
    </row>
    <row r="36" spans="1:15" x14ac:dyDescent="0.2">
      <c r="A36" s="448" t="s">
        <v>40</v>
      </c>
      <c r="B36" s="684"/>
      <c r="C36" s="925"/>
      <c r="D36" s="925"/>
      <c r="E36" s="925"/>
      <c r="F36" s="925"/>
      <c r="G36" s="925"/>
      <c r="H36" s="925"/>
      <c r="I36" s="925"/>
      <c r="J36" s="925"/>
      <c r="K36" s="925"/>
      <c r="L36" s="925"/>
      <c r="M36" s="925"/>
      <c r="N36" s="926"/>
      <c r="O36" s="733"/>
    </row>
    <row r="37" spans="1:15" x14ac:dyDescent="0.2">
      <c r="A37" s="210" t="s">
        <v>41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</row>
    <row r="38" spans="1:15" x14ac:dyDescent="0.2">
      <c r="A38" s="210" t="s">
        <v>42</v>
      </c>
      <c r="B38" s="225">
        <v>11830</v>
      </c>
      <c r="C38" s="225">
        <v>14411</v>
      </c>
      <c r="D38" s="225">
        <v>15331</v>
      </c>
      <c r="E38" s="225">
        <v>16933</v>
      </c>
      <c r="F38" s="225">
        <v>17321</v>
      </c>
      <c r="G38" s="225">
        <v>17773</v>
      </c>
      <c r="H38" s="225">
        <v>20039</v>
      </c>
      <c r="I38" s="225">
        <v>21894</v>
      </c>
      <c r="J38" s="225">
        <v>25074</v>
      </c>
      <c r="K38" s="225">
        <v>28280</v>
      </c>
      <c r="L38" s="225">
        <v>33015</v>
      </c>
      <c r="M38" s="225">
        <v>38022</v>
      </c>
      <c r="N38" s="225">
        <v>45487</v>
      </c>
      <c r="O38" s="225">
        <v>50547</v>
      </c>
    </row>
    <row r="39" spans="1:15" ht="12.75" x14ac:dyDescent="0.2">
      <c r="A39" s="448" t="s">
        <v>222</v>
      </c>
      <c r="B39" s="684"/>
      <c r="C39" s="925"/>
      <c r="D39" s="925"/>
      <c r="E39" s="925"/>
      <c r="F39" s="925"/>
      <c r="G39" s="925"/>
      <c r="H39" s="925"/>
      <c r="I39" s="925"/>
      <c r="J39" s="925"/>
      <c r="K39" s="925"/>
      <c r="L39" s="925"/>
      <c r="M39" s="925"/>
      <c r="N39" s="926"/>
      <c r="O39" s="733"/>
    </row>
    <row r="40" spans="1:15" x14ac:dyDescent="0.2">
      <c r="A40" s="210" t="s">
        <v>45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2"/>
    </row>
    <row r="41" spans="1:15" x14ac:dyDescent="0.2">
      <c r="A41" s="210" t="s">
        <v>46</v>
      </c>
      <c r="B41" s="214" t="s">
        <v>8</v>
      </c>
      <c r="C41" s="214" t="s">
        <v>8</v>
      </c>
      <c r="D41" s="214" t="s">
        <v>8</v>
      </c>
      <c r="E41" s="214" t="s">
        <v>8</v>
      </c>
      <c r="F41" s="217">
        <v>38.9</v>
      </c>
      <c r="G41" s="217">
        <v>37.6</v>
      </c>
      <c r="H41" s="217">
        <v>39.5</v>
      </c>
      <c r="I41" s="217">
        <v>38.9</v>
      </c>
      <c r="J41" s="217">
        <v>38.700000000000003</v>
      </c>
      <c r="K41" s="217">
        <v>38.200000000000003</v>
      </c>
      <c r="L41" s="217">
        <v>36.4</v>
      </c>
      <c r="M41" s="217">
        <v>35.5</v>
      </c>
      <c r="N41" s="217">
        <v>35.9</v>
      </c>
      <c r="O41" s="242" t="s">
        <v>208</v>
      </c>
    </row>
    <row r="42" spans="1:15" x14ac:dyDescent="0.2">
      <c r="A42" s="210" t="s">
        <v>5</v>
      </c>
      <c r="B42" s="214" t="s">
        <v>8</v>
      </c>
      <c r="C42" s="214" t="s">
        <v>8</v>
      </c>
      <c r="D42" s="214" t="s">
        <v>8</v>
      </c>
      <c r="E42" s="214" t="s">
        <v>8</v>
      </c>
      <c r="F42" s="217"/>
      <c r="G42" s="217">
        <v>96.7</v>
      </c>
      <c r="H42" s="217">
        <v>105.1</v>
      </c>
      <c r="I42" s="217">
        <v>98.5</v>
      </c>
      <c r="J42" s="217">
        <v>99.5</v>
      </c>
      <c r="K42" s="217">
        <v>98.7</v>
      </c>
      <c r="L42" s="217">
        <v>95.3</v>
      </c>
      <c r="M42" s="217">
        <v>97.5</v>
      </c>
      <c r="N42" s="217">
        <v>101.1</v>
      </c>
      <c r="O42" s="242" t="s">
        <v>208</v>
      </c>
    </row>
    <row r="43" spans="1:15" x14ac:dyDescent="0.2">
      <c r="A43" s="210" t="s">
        <v>223</v>
      </c>
      <c r="B43" s="221"/>
      <c r="C43" s="221"/>
      <c r="D43" s="221"/>
      <c r="E43" s="221"/>
      <c r="F43" s="217"/>
      <c r="G43" s="217"/>
      <c r="H43" s="217"/>
      <c r="I43" s="217"/>
      <c r="J43" s="217"/>
      <c r="K43" s="217"/>
      <c r="L43" s="217"/>
      <c r="M43" s="217"/>
      <c r="N43" s="217"/>
      <c r="O43" s="242"/>
    </row>
    <row r="44" spans="1:15" x14ac:dyDescent="0.2">
      <c r="A44" s="210" t="s">
        <v>46</v>
      </c>
      <c r="B44" s="214" t="s">
        <v>8</v>
      </c>
      <c r="C44" s="214" t="s">
        <v>8</v>
      </c>
      <c r="D44" s="214" t="s">
        <v>8</v>
      </c>
      <c r="E44" s="214" t="s">
        <v>8</v>
      </c>
      <c r="F44" s="217">
        <v>37.200000000000003</v>
      </c>
      <c r="G44" s="217">
        <v>36</v>
      </c>
      <c r="H44" s="217">
        <v>38</v>
      </c>
      <c r="I44" s="217">
        <v>37.299999999999997</v>
      </c>
      <c r="J44" s="217">
        <v>37.200000000000003</v>
      </c>
      <c r="K44" s="217">
        <v>36.700000000000003</v>
      </c>
      <c r="L44" s="217">
        <v>35</v>
      </c>
      <c r="M44" s="217">
        <v>34</v>
      </c>
      <c r="N44" s="217">
        <v>34.6</v>
      </c>
      <c r="O44" s="242" t="s">
        <v>208</v>
      </c>
    </row>
    <row r="45" spans="1:15" x14ac:dyDescent="0.2">
      <c r="A45" s="210" t="s">
        <v>5</v>
      </c>
      <c r="B45" s="214" t="s">
        <v>8</v>
      </c>
      <c r="C45" s="214" t="s">
        <v>8</v>
      </c>
      <c r="D45" s="214" t="s">
        <v>8</v>
      </c>
      <c r="E45" s="214" t="s">
        <v>8</v>
      </c>
      <c r="F45" s="217"/>
      <c r="G45" s="217">
        <v>96.8</v>
      </c>
      <c r="H45" s="217">
        <v>105.6</v>
      </c>
      <c r="I45" s="217">
        <v>98.2</v>
      </c>
      <c r="J45" s="217">
        <v>99.7</v>
      </c>
      <c r="K45" s="217">
        <v>98.7</v>
      </c>
      <c r="L45" s="217">
        <v>95.4</v>
      </c>
      <c r="M45" s="217">
        <v>97.1</v>
      </c>
      <c r="N45" s="217">
        <v>101.8</v>
      </c>
      <c r="O45" s="242" t="s">
        <v>208</v>
      </c>
    </row>
    <row r="46" spans="1:15" x14ac:dyDescent="0.2">
      <c r="A46" s="210" t="s">
        <v>224</v>
      </c>
      <c r="B46" s="221"/>
      <c r="C46" s="221"/>
      <c r="D46" s="221"/>
      <c r="E46" s="221"/>
      <c r="F46" s="217"/>
      <c r="G46" s="217"/>
      <c r="H46" s="217"/>
      <c r="I46" s="217"/>
      <c r="J46" s="217"/>
      <c r="K46" s="217"/>
      <c r="L46" s="217"/>
      <c r="M46" s="217"/>
      <c r="N46" s="217"/>
      <c r="O46" s="242"/>
    </row>
    <row r="47" spans="1:15" x14ac:dyDescent="0.2">
      <c r="A47" s="210" t="s">
        <v>49</v>
      </c>
      <c r="B47" s="214" t="s">
        <v>8</v>
      </c>
      <c r="C47" s="214" t="s">
        <v>8</v>
      </c>
      <c r="D47" s="214" t="s">
        <v>8</v>
      </c>
      <c r="E47" s="214" t="s">
        <v>8</v>
      </c>
      <c r="F47" s="217">
        <v>28</v>
      </c>
      <c r="G47" s="217">
        <v>27.5</v>
      </c>
      <c r="H47" s="217">
        <v>28.5</v>
      </c>
      <c r="I47" s="217">
        <v>28.2</v>
      </c>
      <c r="J47" s="217">
        <v>28.2</v>
      </c>
      <c r="K47" s="217">
        <v>27.9</v>
      </c>
      <c r="L47" s="217">
        <v>27.8</v>
      </c>
      <c r="M47" s="217">
        <v>28.1</v>
      </c>
      <c r="N47" s="217">
        <v>29</v>
      </c>
      <c r="O47" s="242" t="s">
        <v>208</v>
      </c>
    </row>
    <row r="48" spans="1:15" x14ac:dyDescent="0.2">
      <c r="A48" s="210" t="s">
        <v>5</v>
      </c>
      <c r="B48" s="214" t="s">
        <v>8</v>
      </c>
      <c r="C48" s="214" t="s">
        <v>8</v>
      </c>
      <c r="D48" s="214" t="s">
        <v>8</v>
      </c>
      <c r="E48" s="214" t="s">
        <v>8</v>
      </c>
      <c r="F48" s="217"/>
      <c r="G48" s="217">
        <v>98.2</v>
      </c>
      <c r="H48" s="217">
        <v>103.6</v>
      </c>
      <c r="I48" s="217">
        <v>98.9</v>
      </c>
      <c r="J48" s="217">
        <v>100</v>
      </c>
      <c r="K48" s="217">
        <v>98.9</v>
      </c>
      <c r="L48" s="217">
        <v>99.6</v>
      </c>
      <c r="M48" s="217">
        <v>101.1</v>
      </c>
      <c r="N48" s="217">
        <v>103.2</v>
      </c>
      <c r="O48" s="242" t="s">
        <v>208</v>
      </c>
    </row>
    <row r="49" spans="1:15" x14ac:dyDescent="0.2">
      <c r="A49" s="210" t="s">
        <v>225</v>
      </c>
      <c r="B49" s="221"/>
      <c r="C49" s="221"/>
      <c r="D49" s="221"/>
      <c r="E49" s="221"/>
      <c r="F49" s="217"/>
      <c r="G49" s="217"/>
      <c r="H49" s="217"/>
      <c r="I49" s="217"/>
      <c r="J49" s="217"/>
      <c r="K49" s="217"/>
      <c r="L49" s="217"/>
      <c r="M49" s="217"/>
      <c r="N49" s="217"/>
      <c r="O49" s="242"/>
    </row>
    <row r="50" spans="1:15" x14ac:dyDescent="0.2">
      <c r="A50" s="210" t="s">
        <v>46</v>
      </c>
      <c r="B50" s="214" t="s">
        <v>8</v>
      </c>
      <c r="C50" s="214" t="s">
        <v>8</v>
      </c>
      <c r="D50" s="214" t="s">
        <v>8</v>
      </c>
      <c r="E50" s="214" t="s">
        <v>8</v>
      </c>
      <c r="F50" s="217">
        <v>9.1999999999999993</v>
      </c>
      <c r="G50" s="217">
        <v>8.5</v>
      </c>
      <c r="H50" s="217">
        <v>9.5</v>
      </c>
      <c r="I50" s="217">
        <v>9.1</v>
      </c>
      <c r="J50" s="217">
        <v>9</v>
      </c>
      <c r="K50" s="217">
        <v>8.8000000000000007</v>
      </c>
      <c r="L50" s="217">
        <v>7.2</v>
      </c>
      <c r="M50" s="217">
        <v>5.9</v>
      </c>
      <c r="N50" s="217">
        <v>5.6</v>
      </c>
      <c r="O50" s="242" t="s">
        <v>208</v>
      </c>
    </row>
    <row r="51" spans="1:15" x14ac:dyDescent="0.2">
      <c r="A51" s="210" t="s">
        <v>5</v>
      </c>
      <c r="B51" s="214" t="s">
        <v>8</v>
      </c>
      <c r="C51" s="214" t="s">
        <v>8</v>
      </c>
      <c r="D51" s="214" t="s">
        <v>8</v>
      </c>
      <c r="E51" s="214" t="s">
        <v>8</v>
      </c>
      <c r="F51" s="217"/>
      <c r="G51" s="217">
        <v>92.4</v>
      </c>
      <c r="H51" s="217">
        <v>111.8</v>
      </c>
      <c r="I51" s="217">
        <v>95.8</v>
      </c>
      <c r="J51" s="217">
        <v>98.9</v>
      </c>
      <c r="K51" s="217">
        <v>97.8</v>
      </c>
      <c r="L51" s="217">
        <v>81.8</v>
      </c>
      <c r="M51" s="217">
        <v>81.900000000000006</v>
      </c>
      <c r="N51" s="217">
        <v>94.9</v>
      </c>
      <c r="O51" s="242" t="s">
        <v>208</v>
      </c>
    </row>
    <row r="52" spans="1:15" x14ac:dyDescent="0.2">
      <c r="A52" s="210" t="s">
        <v>226</v>
      </c>
      <c r="B52" s="221"/>
      <c r="C52" s="221"/>
      <c r="D52" s="221"/>
      <c r="E52" s="221"/>
      <c r="F52" s="217"/>
      <c r="G52" s="217"/>
      <c r="H52" s="217"/>
      <c r="I52" s="217"/>
      <c r="J52" s="217"/>
      <c r="K52" s="217"/>
      <c r="L52" s="217"/>
      <c r="M52" s="217"/>
      <c r="N52" s="217"/>
      <c r="O52" s="242"/>
    </row>
    <row r="53" spans="1:15" x14ac:dyDescent="0.2">
      <c r="A53" s="210" t="s">
        <v>46</v>
      </c>
      <c r="B53" s="214" t="s">
        <v>8</v>
      </c>
      <c r="C53" s="214" t="s">
        <v>8</v>
      </c>
      <c r="D53" s="214" t="s">
        <v>8</v>
      </c>
      <c r="E53" s="214" t="s">
        <v>8</v>
      </c>
      <c r="F53" s="217">
        <v>1.7</v>
      </c>
      <c r="G53" s="217">
        <v>1.6</v>
      </c>
      <c r="H53" s="217">
        <v>1.5</v>
      </c>
      <c r="I53" s="217">
        <v>1.6</v>
      </c>
      <c r="J53" s="217">
        <v>1.5</v>
      </c>
      <c r="K53" s="217">
        <v>1.5</v>
      </c>
      <c r="L53" s="217">
        <v>1.4</v>
      </c>
      <c r="M53" s="217">
        <v>1.5</v>
      </c>
      <c r="N53" s="217">
        <v>1.3</v>
      </c>
      <c r="O53" s="242" t="s">
        <v>208</v>
      </c>
    </row>
    <row r="54" spans="1:15" x14ac:dyDescent="0.2">
      <c r="A54" s="210" t="s">
        <v>5</v>
      </c>
      <c r="B54" s="214" t="s">
        <v>8</v>
      </c>
      <c r="C54" s="214" t="s">
        <v>8</v>
      </c>
      <c r="D54" s="214" t="s">
        <v>8</v>
      </c>
      <c r="E54" s="214" t="s">
        <v>8</v>
      </c>
      <c r="F54" s="217"/>
      <c r="G54" s="217">
        <v>94.1</v>
      </c>
      <c r="H54" s="217">
        <v>93.8</v>
      </c>
      <c r="I54" s="217">
        <v>106.7</v>
      </c>
      <c r="J54" s="217">
        <v>93.8</v>
      </c>
      <c r="K54" s="217">
        <v>100</v>
      </c>
      <c r="L54" s="217">
        <v>93.3</v>
      </c>
      <c r="M54" s="217">
        <v>107.1</v>
      </c>
      <c r="N54" s="217">
        <v>86.7</v>
      </c>
      <c r="O54" s="242" t="s">
        <v>208</v>
      </c>
    </row>
    <row r="55" spans="1:15" ht="22.5" x14ac:dyDescent="0.2">
      <c r="A55" s="210" t="s">
        <v>227</v>
      </c>
      <c r="B55" s="214" t="s">
        <v>8</v>
      </c>
      <c r="C55" s="214" t="s">
        <v>8</v>
      </c>
      <c r="D55" s="214" t="s">
        <v>8</v>
      </c>
      <c r="E55" s="214" t="s">
        <v>8</v>
      </c>
      <c r="F55" s="214" t="s">
        <v>8</v>
      </c>
      <c r="G55" s="214" t="s">
        <v>8</v>
      </c>
      <c r="H55" s="214" t="s">
        <v>8</v>
      </c>
      <c r="I55" s="214" t="s">
        <v>8</v>
      </c>
      <c r="J55" s="214" t="s">
        <v>8</v>
      </c>
      <c r="K55" s="214" t="s">
        <v>8</v>
      </c>
      <c r="L55" s="214" t="s">
        <v>8</v>
      </c>
      <c r="M55" s="214" t="s">
        <v>8</v>
      </c>
      <c r="N55" s="214" t="s">
        <v>8</v>
      </c>
      <c r="O55" s="242" t="s">
        <v>8</v>
      </c>
    </row>
    <row r="56" spans="1:15" ht="22.5" x14ac:dyDescent="0.2">
      <c r="A56" s="210" t="s">
        <v>228</v>
      </c>
      <c r="B56" s="214" t="s">
        <v>8</v>
      </c>
      <c r="C56" s="214" t="s">
        <v>8</v>
      </c>
      <c r="D56" s="214" t="s">
        <v>8</v>
      </c>
      <c r="E56" s="214" t="s">
        <v>8</v>
      </c>
      <c r="F56" s="214" t="s">
        <v>8</v>
      </c>
      <c r="G56" s="214" t="s">
        <v>8</v>
      </c>
      <c r="H56" s="214" t="s">
        <v>8</v>
      </c>
      <c r="I56" s="214" t="s">
        <v>8</v>
      </c>
      <c r="J56" s="214" t="s">
        <v>8</v>
      </c>
      <c r="K56" s="214" t="s">
        <v>8</v>
      </c>
      <c r="L56" s="214" t="s">
        <v>8</v>
      </c>
      <c r="M56" s="214" t="s">
        <v>8</v>
      </c>
      <c r="N56" s="214" t="s">
        <v>8</v>
      </c>
      <c r="O56" s="242" t="s">
        <v>8</v>
      </c>
    </row>
    <row r="57" spans="1:15" x14ac:dyDescent="0.2">
      <c r="A57" s="210" t="s">
        <v>229</v>
      </c>
      <c r="B57" s="214" t="s">
        <v>8</v>
      </c>
      <c r="C57" s="214" t="s">
        <v>8</v>
      </c>
      <c r="D57" s="214" t="s">
        <v>8</v>
      </c>
      <c r="E57" s="214" t="s">
        <v>8</v>
      </c>
      <c r="F57" s="217">
        <v>4.4000000000000004</v>
      </c>
      <c r="G57" s="217">
        <v>4.3</v>
      </c>
      <c r="H57" s="217">
        <v>4</v>
      </c>
      <c r="I57" s="217">
        <v>4</v>
      </c>
      <c r="J57" s="217">
        <v>4</v>
      </c>
      <c r="K57" s="217">
        <v>3.9</v>
      </c>
      <c r="L57" s="217">
        <v>4</v>
      </c>
      <c r="M57" s="217">
        <v>4.2</v>
      </c>
      <c r="N57" s="217">
        <v>3.7</v>
      </c>
      <c r="O57" s="242" t="s">
        <v>208</v>
      </c>
    </row>
    <row r="58" spans="1:15" ht="12.75" x14ac:dyDescent="0.2">
      <c r="A58" s="210" t="s">
        <v>230</v>
      </c>
      <c r="B58" s="214" t="s">
        <v>8</v>
      </c>
      <c r="C58" s="214" t="s">
        <v>8</v>
      </c>
      <c r="D58" s="214" t="s">
        <v>8</v>
      </c>
      <c r="E58" s="214" t="s">
        <v>8</v>
      </c>
      <c r="F58" s="217">
        <v>4.7</v>
      </c>
      <c r="G58" s="217">
        <v>3.5</v>
      </c>
      <c r="H58" s="217">
        <v>3.6</v>
      </c>
      <c r="I58" s="217">
        <v>3.7</v>
      </c>
      <c r="J58" s="217">
        <v>2.7</v>
      </c>
      <c r="K58" s="217">
        <v>2.1</v>
      </c>
      <c r="L58" s="237" t="s">
        <v>8</v>
      </c>
      <c r="M58" s="221" t="s">
        <v>8</v>
      </c>
      <c r="N58" s="221" t="s">
        <v>8</v>
      </c>
      <c r="O58" s="242" t="s">
        <v>8</v>
      </c>
    </row>
    <row r="59" spans="1:15" ht="12.75" x14ac:dyDescent="0.2">
      <c r="A59" s="210" t="s">
        <v>231</v>
      </c>
      <c r="B59" s="214" t="s">
        <v>8</v>
      </c>
      <c r="C59" s="214" t="s">
        <v>8</v>
      </c>
      <c r="D59" s="214" t="s">
        <v>8</v>
      </c>
      <c r="E59" s="214" t="s">
        <v>8</v>
      </c>
      <c r="F59" s="217">
        <v>2.8</v>
      </c>
      <c r="G59" s="217">
        <v>2.6</v>
      </c>
      <c r="H59" s="217">
        <v>3.9</v>
      </c>
      <c r="I59" s="217">
        <v>3.6</v>
      </c>
      <c r="J59" s="217">
        <v>3.1</v>
      </c>
      <c r="K59" s="217">
        <v>2.5</v>
      </c>
      <c r="L59" s="217">
        <v>1.7</v>
      </c>
      <c r="M59" s="217">
        <v>2.8</v>
      </c>
      <c r="N59" s="217">
        <v>1.5</v>
      </c>
      <c r="O59" s="242" t="s">
        <v>208</v>
      </c>
    </row>
    <row r="60" spans="1:15" x14ac:dyDescent="0.2">
      <c r="A60" s="210" t="s">
        <v>232</v>
      </c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11"/>
    </row>
    <row r="61" spans="1:15" x14ac:dyDescent="0.2">
      <c r="A61" s="210" t="s">
        <v>233</v>
      </c>
      <c r="B61" s="225">
        <v>63225.2</v>
      </c>
      <c r="C61" s="225">
        <v>70932.7</v>
      </c>
      <c r="D61" s="225">
        <v>79748.399999999994</v>
      </c>
      <c r="E61" s="225">
        <v>85701.8</v>
      </c>
      <c r="F61" s="225">
        <v>93370.8</v>
      </c>
      <c r="G61" s="225">
        <v>101615.36085243554</v>
      </c>
      <c r="H61" s="225">
        <v>117256.6554157717</v>
      </c>
      <c r="I61" s="225">
        <v>127483.5043401736</v>
      </c>
      <c r="J61" s="225">
        <v>147038</v>
      </c>
      <c r="K61" s="225">
        <v>164229</v>
      </c>
      <c r="L61" s="225">
        <v>187058</v>
      </c>
      <c r="M61" s="225">
        <v>223701</v>
      </c>
      <c r="N61" s="225">
        <v>271468</v>
      </c>
      <c r="O61" s="225">
        <v>333168</v>
      </c>
    </row>
    <row r="62" spans="1:15" x14ac:dyDescent="0.2">
      <c r="A62" s="210" t="s">
        <v>43</v>
      </c>
      <c r="B62" s="211">
        <v>429.1</v>
      </c>
      <c r="C62" s="211">
        <v>483.8</v>
      </c>
      <c r="D62" s="211">
        <v>534.79999999999995</v>
      </c>
      <c r="E62" s="211">
        <v>563.29999999999995</v>
      </c>
      <c r="F62" s="211">
        <v>521.1</v>
      </c>
      <c r="G62" s="211">
        <v>458.3</v>
      </c>
      <c r="H62" s="211">
        <v>342.7</v>
      </c>
      <c r="I62" s="217">
        <v>391</v>
      </c>
      <c r="J62" s="211">
        <v>426.6</v>
      </c>
      <c r="K62" s="211">
        <v>429.1</v>
      </c>
      <c r="L62" s="217">
        <v>453</v>
      </c>
      <c r="M62" s="211">
        <v>525.1</v>
      </c>
      <c r="N62" s="211">
        <v>589.79999999999995</v>
      </c>
      <c r="O62" s="242" t="s">
        <v>208</v>
      </c>
    </row>
    <row r="63" spans="1:15" ht="22.5" x14ac:dyDescent="0.2">
      <c r="A63" s="210" t="s">
        <v>234</v>
      </c>
      <c r="B63" s="242">
        <v>118.0323339431729</v>
      </c>
      <c r="C63" s="242">
        <v>112.19055060324048</v>
      </c>
      <c r="D63" s="242">
        <v>112.42825946284295</v>
      </c>
      <c r="E63" s="242">
        <v>107.46522814250821</v>
      </c>
      <c r="F63" s="242">
        <v>108.94847016048672</v>
      </c>
      <c r="G63" s="242">
        <v>108.82991347662816</v>
      </c>
      <c r="H63" s="242">
        <v>115.39264775731127</v>
      </c>
      <c r="I63" s="242">
        <v>108.72176414049954</v>
      </c>
      <c r="J63" s="242">
        <v>115.33884384574785</v>
      </c>
      <c r="K63" s="242">
        <v>111.69153552142983</v>
      </c>
      <c r="L63" s="242">
        <v>113.90071181094692</v>
      </c>
      <c r="M63" s="242">
        <v>119.58911139860365</v>
      </c>
      <c r="N63" s="211">
        <v>121.4</v>
      </c>
      <c r="O63" s="211">
        <v>122.3</v>
      </c>
    </row>
    <row r="64" spans="1:15" ht="13.5" customHeight="1" x14ac:dyDescent="0.2">
      <c r="A64" s="210" t="s">
        <v>235</v>
      </c>
      <c r="B64" s="242">
        <v>107.49757189724308</v>
      </c>
      <c r="C64" s="242">
        <v>105.14578313330878</v>
      </c>
      <c r="D64" s="242">
        <v>107.2</v>
      </c>
      <c r="E64" s="242">
        <v>101.6</v>
      </c>
      <c r="F64" s="242">
        <v>101.8</v>
      </c>
      <c r="G64" s="242">
        <v>101.4</v>
      </c>
      <c r="H64" s="242">
        <v>101.93696798349053</v>
      </c>
      <c r="I64" s="242">
        <v>101.23069286824912</v>
      </c>
      <c r="J64" s="242">
        <v>108.56873822975518</v>
      </c>
      <c r="K64" s="242">
        <v>106.6857688634193</v>
      </c>
      <c r="L64" s="242">
        <v>106.84803001876173</v>
      </c>
      <c r="M64" s="242">
        <v>110.53604436229205</v>
      </c>
      <c r="N64" s="211">
        <v>104.8</v>
      </c>
      <c r="O64" s="211">
        <v>105.7</v>
      </c>
    </row>
    <row r="65" spans="1:15" ht="15" customHeight="1" x14ac:dyDescent="0.2">
      <c r="A65" s="210" t="s">
        <v>58</v>
      </c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11"/>
    </row>
    <row r="66" spans="1:15" x14ac:dyDescent="0.2">
      <c r="A66" s="210" t="s">
        <v>74</v>
      </c>
      <c r="B66" s="228">
        <v>14952</v>
      </c>
      <c r="C66" s="228">
        <v>15999</v>
      </c>
      <c r="D66" s="228">
        <v>17439</v>
      </c>
      <c r="E66" s="225">
        <v>18660</v>
      </c>
      <c r="F66" s="225">
        <v>19966</v>
      </c>
      <c r="G66" s="225">
        <v>21364</v>
      </c>
      <c r="H66" s="225">
        <v>22859</v>
      </c>
      <c r="I66" s="225">
        <v>24459</v>
      </c>
      <c r="J66" s="225">
        <v>28284</v>
      </c>
      <c r="K66" s="228">
        <v>42500</v>
      </c>
      <c r="L66" s="228">
        <v>42500</v>
      </c>
      <c r="M66" s="225">
        <v>42500</v>
      </c>
      <c r="N66" s="225">
        <v>60000</v>
      </c>
      <c r="O66" s="225">
        <v>70000</v>
      </c>
    </row>
    <row r="67" spans="1:15" x14ac:dyDescent="0.2">
      <c r="A67" s="927" t="s">
        <v>79</v>
      </c>
      <c r="B67" s="684"/>
      <c r="C67" s="925"/>
      <c r="D67" s="925"/>
      <c r="E67" s="925"/>
      <c r="F67" s="925"/>
      <c r="G67" s="925"/>
      <c r="H67" s="925"/>
      <c r="I67" s="925"/>
      <c r="J67" s="925"/>
      <c r="K67" s="925"/>
      <c r="L67" s="925"/>
      <c r="M67" s="925"/>
      <c r="N67" s="926"/>
      <c r="O67" s="733"/>
    </row>
    <row r="68" spans="1:15" x14ac:dyDescent="0.2">
      <c r="A68" s="210" t="s">
        <v>80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2"/>
    </row>
    <row r="69" spans="1:15" x14ac:dyDescent="0.2">
      <c r="A69" s="210" t="s">
        <v>81</v>
      </c>
      <c r="B69" s="225">
        <v>10904</v>
      </c>
      <c r="C69" s="225">
        <v>12957</v>
      </c>
      <c r="D69" s="225">
        <v>17225</v>
      </c>
      <c r="E69" s="225">
        <v>13549</v>
      </c>
      <c r="F69" s="225">
        <v>8646</v>
      </c>
      <c r="G69" s="228">
        <v>10573</v>
      </c>
      <c r="H69" s="228">
        <v>10893</v>
      </c>
      <c r="I69" s="228">
        <v>16789</v>
      </c>
      <c r="J69" s="228">
        <v>12723</v>
      </c>
      <c r="K69" s="228">
        <v>14580</v>
      </c>
      <c r="L69" s="228">
        <v>19259</v>
      </c>
      <c r="M69" s="228">
        <v>19285</v>
      </c>
      <c r="N69" s="225">
        <v>9512</v>
      </c>
      <c r="O69" s="245">
        <v>15478</v>
      </c>
    </row>
    <row r="70" spans="1:15" ht="12.75" customHeight="1" x14ac:dyDescent="0.2">
      <c r="A70" s="210" t="s">
        <v>84</v>
      </c>
      <c r="B70" s="242">
        <v>187.1</v>
      </c>
      <c r="C70" s="242">
        <v>111.3</v>
      </c>
      <c r="D70" s="242">
        <v>124.8</v>
      </c>
      <c r="E70" s="242">
        <v>75.7</v>
      </c>
      <c r="F70" s="246">
        <v>61.1</v>
      </c>
      <c r="G70" s="247">
        <v>117.4</v>
      </c>
      <c r="H70" s="247">
        <v>90.7</v>
      </c>
      <c r="I70" s="216">
        <v>142.1</v>
      </c>
      <c r="J70" s="246">
        <v>71.599999999999994</v>
      </c>
      <c r="K70" s="246">
        <v>110.6</v>
      </c>
      <c r="L70" s="211">
        <v>130.80000000000001</v>
      </c>
      <c r="M70" s="211">
        <v>96.1</v>
      </c>
      <c r="N70" s="211">
        <v>46.8</v>
      </c>
      <c r="O70" s="212">
        <v>156.5</v>
      </c>
    </row>
    <row r="71" spans="1:15" x14ac:dyDescent="0.2">
      <c r="A71" s="210" t="s">
        <v>86</v>
      </c>
      <c r="B71" s="214" t="s">
        <v>8</v>
      </c>
      <c r="C71" s="214" t="s">
        <v>8</v>
      </c>
      <c r="D71" s="214" t="s">
        <v>8</v>
      </c>
      <c r="E71" s="214" t="s">
        <v>8</v>
      </c>
      <c r="F71" s="214" t="s">
        <v>8</v>
      </c>
      <c r="G71" s="214" t="s">
        <v>8</v>
      </c>
      <c r="H71" s="214" t="s">
        <v>8</v>
      </c>
      <c r="I71" s="214" t="s">
        <v>8</v>
      </c>
      <c r="J71" s="214" t="s">
        <v>8</v>
      </c>
      <c r="K71" s="214" t="s">
        <v>8</v>
      </c>
      <c r="L71" s="214" t="s">
        <v>8</v>
      </c>
      <c r="M71" s="214" t="s">
        <v>8</v>
      </c>
      <c r="N71" s="214" t="s">
        <v>8</v>
      </c>
      <c r="O71" s="214" t="s">
        <v>8</v>
      </c>
    </row>
    <row r="72" spans="1:15" x14ac:dyDescent="0.2">
      <c r="A72" s="210" t="s">
        <v>87</v>
      </c>
      <c r="B72" s="214" t="s">
        <v>8</v>
      </c>
      <c r="C72" s="214" t="s">
        <v>8</v>
      </c>
      <c r="D72" s="214" t="s">
        <v>8</v>
      </c>
      <c r="E72" s="214" t="s">
        <v>8</v>
      </c>
      <c r="F72" s="214" t="s">
        <v>8</v>
      </c>
      <c r="G72" s="214" t="s">
        <v>8</v>
      </c>
      <c r="H72" s="214" t="s">
        <v>8</v>
      </c>
      <c r="I72" s="214" t="s">
        <v>8</v>
      </c>
      <c r="J72" s="214" t="s">
        <v>8</v>
      </c>
      <c r="K72" s="214" t="s">
        <v>8</v>
      </c>
      <c r="L72" s="214" t="s">
        <v>8</v>
      </c>
      <c r="M72" s="214" t="s">
        <v>8</v>
      </c>
      <c r="N72" s="214" t="s">
        <v>8</v>
      </c>
      <c r="O72" s="214" t="s">
        <v>8</v>
      </c>
    </row>
    <row r="73" spans="1:15" ht="22.5" x14ac:dyDescent="0.2">
      <c r="A73" s="210" t="s">
        <v>89</v>
      </c>
      <c r="B73" s="214" t="s">
        <v>8</v>
      </c>
      <c r="C73" s="214" t="s">
        <v>8</v>
      </c>
      <c r="D73" s="214" t="s">
        <v>8</v>
      </c>
      <c r="E73" s="214" t="s">
        <v>8</v>
      </c>
      <c r="F73" s="214" t="s">
        <v>8</v>
      </c>
      <c r="G73" s="214" t="s">
        <v>8</v>
      </c>
      <c r="H73" s="214" t="s">
        <v>8</v>
      </c>
      <c r="I73" s="214" t="s">
        <v>8</v>
      </c>
      <c r="J73" s="211">
        <v>125.7</v>
      </c>
      <c r="K73" s="211">
        <v>235.5</v>
      </c>
      <c r="L73" s="211">
        <v>218.1</v>
      </c>
      <c r="M73" s="211">
        <v>110.5</v>
      </c>
      <c r="N73" s="211">
        <v>142.6</v>
      </c>
      <c r="O73" s="211" t="s">
        <v>208</v>
      </c>
    </row>
    <row r="74" spans="1:15" ht="12.75" customHeight="1" x14ac:dyDescent="0.2">
      <c r="A74" s="210" t="s">
        <v>90</v>
      </c>
      <c r="B74" s="214" t="s">
        <v>8</v>
      </c>
      <c r="C74" s="214" t="s">
        <v>8</v>
      </c>
      <c r="D74" s="214" t="s">
        <v>8</v>
      </c>
      <c r="E74" s="214" t="s">
        <v>8</v>
      </c>
      <c r="F74" s="214" t="s">
        <v>8</v>
      </c>
      <c r="G74" s="214" t="s">
        <v>8</v>
      </c>
      <c r="H74" s="214" t="s">
        <v>8</v>
      </c>
      <c r="I74" s="214" t="s">
        <v>8</v>
      </c>
      <c r="J74" s="211">
        <v>6</v>
      </c>
      <c r="K74" s="211">
        <v>6</v>
      </c>
      <c r="L74" s="211">
        <v>5</v>
      </c>
      <c r="M74" s="211">
        <v>3</v>
      </c>
      <c r="N74" s="211">
        <v>3</v>
      </c>
      <c r="O74" s="211" t="s">
        <v>208</v>
      </c>
    </row>
    <row r="75" spans="1:15" x14ac:dyDescent="0.2">
      <c r="A75" s="210" t="s">
        <v>91</v>
      </c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</row>
    <row r="76" spans="1:15" x14ac:dyDescent="0.2">
      <c r="A76" s="210" t="s">
        <v>92</v>
      </c>
      <c r="B76" s="214" t="s">
        <v>8</v>
      </c>
      <c r="C76" s="214" t="s">
        <v>8</v>
      </c>
      <c r="D76" s="214" t="s">
        <v>8</v>
      </c>
      <c r="E76" s="214" t="s">
        <v>8</v>
      </c>
      <c r="F76" s="214" t="s">
        <v>8</v>
      </c>
      <c r="G76" s="214" t="s">
        <v>8</v>
      </c>
      <c r="H76" s="214" t="s">
        <v>8</v>
      </c>
      <c r="I76" s="214" t="s">
        <v>8</v>
      </c>
      <c r="J76" s="211">
        <v>1</v>
      </c>
      <c r="K76" s="211">
        <v>1</v>
      </c>
      <c r="L76" s="211">
        <v>1</v>
      </c>
      <c r="M76" s="211">
        <v>1</v>
      </c>
      <c r="N76" s="211">
        <v>1</v>
      </c>
      <c r="O76" s="211" t="s">
        <v>208</v>
      </c>
    </row>
    <row r="77" spans="1:15" x14ac:dyDescent="0.2">
      <c r="A77" s="210" t="s">
        <v>93</v>
      </c>
      <c r="B77" s="214" t="s">
        <v>8</v>
      </c>
      <c r="C77" s="214" t="s">
        <v>8</v>
      </c>
      <c r="D77" s="214" t="s">
        <v>8</v>
      </c>
      <c r="E77" s="214" t="s">
        <v>8</v>
      </c>
      <c r="F77" s="214" t="s">
        <v>8</v>
      </c>
      <c r="G77" s="214" t="s">
        <v>8</v>
      </c>
      <c r="H77" s="214" t="s">
        <v>8</v>
      </c>
      <c r="I77" s="214" t="s">
        <v>8</v>
      </c>
      <c r="J77" s="214" t="s">
        <v>8</v>
      </c>
      <c r="K77" s="214" t="s">
        <v>8</v>
      </c>
      <c r="L77" s="214" t="s">
        <v>8</v>
      </c>
      <c r="M77" s="214" t="s">
        <v>8</v>
      </c>
      <c r="N77" s="214" t="s">
        <v>8</v>
      </c>
      <c r="O77" s="211"/>
    </row>
    <row r="78" spans="1:15" x14ac:dyDescent="0.2">
      <c r="A78" s="210" t="s">
        <v>94</v>
      </c>
      <c r="B78" s="214" t="s">
        <v>8</v>
      </c>
      <c r="C78" s="214" t="s">
        <v>8</v>
      </c>
      <c r="D78" s="214" t="s">
        <v>8</v>
      </c>
      <c r="E78" s="214" t="s">
        <v>8</v>
      </c>
      <c r="F78" s="214" t="s">
        <v>8</v>
      </c>
      <c r="G78" s="214" t="s">
        <v>8</v>
      </c>
      <c r="H78" s="214" t="s">
        <v>8</v>
      </c>
      <c r="I78" s="214" t="s">
        <v>8</v>
      </c>
      <c r="J78" s="211">
        <v>2</v>
      </c>
      <c r="K78" s="211">
        <v>3</v>
      </c>
      <c r="L78" s="211">
        <v>2</v>
      </c>
      <c r="M78" s="211">
        <v>2</v>
      </c>
      <c r="N78" s="211">
        <v>2</v>
      </c>
      <c r="O78" s="211" t="s">
        <v>208</v>
      </c>
    </row>
    <row r="79" spans="1:15" x14ac:dyDescent="0.2">
      <c r="A79" s="210" t="s">
        <v>95</v>
      </c>
      <c r="B79" s="214" t="s">
        <v>8</v>
      </c>
      <c r="C79" s="214" t="s">
        <v>8</v>
      </c>
      <c r="D79" s="214" t="s">
        <v>8</v>
      </c>
      <c r="E79" s="214" t="s">
        <v>8</v>
      </c>
      <c r="F79" s="214" t="s">
        <v>8</v>
      </c>
      <c r="G79" s="214" t="s">
        <v>8</v>
      </c>
      <c r="H79" s="214" t="s">
        <v>8</v>
      </c>
      <c r="I79" s="214" t="s">
        <v>8</v>
      </c>
      <c r="J79" s="211">
        <v>3</v>
      </c>
      <c r="K79" s="211">
        <v>2</v>
      </c>
      <c r="L79" s="211">
        <v>2</v>
      </c>
      <c r="M79" s="211"/>
      <c r="N79" s="211"/>
      <c r="O79" s="212"/>
    </row>
    <row r="80" spans="1:15" x14ac:dyDescent="0.2">
      <c r="A80" s="210" t="s">
        <v>96</v>
      </c>
      <c r="B80" s="214" t="s">
        <v>8</v>
      </c>
      <c r="C80" s="214" t="s">
        <v>8</v>
      </c>
      <c r="D80" s="214" t="s">
        <v>8</v>
      </c>
      <c r="E80" s="214" t="s">
        <v>8</v>
      </c>
      <c r="F80" s="214" t="s">
        <v>8</v>
      </c>
      <c r="G80" s="214" t="s">
        <v>8</v>
      </c>
      <c r="H80" s="214" t="s">
        <v>8</v>
      </c>
      <c r="I80" s="214" t="s">
        <v>8</v>
      </c>
      <c r="J80" s="211">
        <v>43</v>
      </c>
      <c r="K80" s="211">
        <v>75</v>
      </c>
      <c r="L80" s="211">
        <v>65</v>
      </c>
      <c r="M80" s="211">
        <v>49</v>
      </c>
      <c r="N80" s="211">
        <v>25</v>
      </c>
      <c r="O80" s="242" t="s">
        <v>208</v>
      </c>
    </row>
    <row r="81" spans="1:15" x14ac:dyDescent="0.2">
      <c r="A81" s="210" t="s">
        <v>97</v>
      </c>
      <c r="B81" s="214" t="s">
        <v>8</v>
      </c>
      <c r="C81" s="214" t="s">
        <v>8</v>
      </c>
      <c r="D81" s="214" t="s">
        <v>8</v>
      </c>
      <c r="E81" s="214" t="s">
        <v>8</v>
      </c>
      <c r="F81" s="214" t="s">
        <v>8</v>
      </c>
      <c r="G81" s="214" t="s">
        <v>8</v>
      </c>
      <c r="H81" s="214" t="s">
        <v>8</v>
      </c>
      <c r="I81" s="214" t="s">
        <v>8</v>
      </c>
      <c r="J81" s="211">
        <v>38</v>
      </c>
      <c r="K81" s="211">
        <v>48</v>
      </c>
      <c r="L81" s="211">
        <v>40</v>
      </c>
      <c r="M81" s="211">
        <v>33</v>
      </c>
      <c r="N81" s="211">
        <v>24</v>
      </c>
      <c r="O81" s="242" t="s">
        <v>208</v>
      </c>
    </row>
    <row r="82" spans="1:15" x14ac:dyDescent="0.2">
      <c r="A82" s="210" t="s">
        <v>98</v>
      </c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2"/>
    </row>
    <row r="83" spans="1:15" x14ac:dyDescent="0.2">
      <c r="A83" s="210" t="s">
        <v>99</v>
      </c>
      <c r="B83" s="214" t="s">
        <v>8</v>
      </c>
      <c r="C83" s="214" t="s">
        <v>8</v>
      </c>
      <c r="D83" s="214" t="s">
        <v>8</v>
      </c>
      <c r="E83" s="214" t="s">
        <v>8</v>
      </c>
      <c r="F83" s="214" t="s">
        <v>8</v>
      </c>
      <c r="G83" s="214" t="s">
        <v>8</v>
      </c>
      <c r="H83" s="214" t="s">
        <v>8</v>
      </c>
      <c r="I83" s="214" t="s">
        <v>8</v>
      </c>
      <c r="J83" s="214" t="s">
        <v>8</v>
      </c>
      <c r="K83" s="214" t="s">
        <v>8</v>
      </c>
      <c r="L83" s="214" t="s">
        <v>8</v>
      </c>
      <c r="M83" s="214" t="s">
        <v>8</v>
      </c>
      <c r="N83" s="214" t="s">
        <v>8</v>
      </c>
      <c r="O83" s="242" t="s">
        <v>8</v>
      </c>
    </row>
    <row r="84" spans="1:15" x14ac:dyDescent="0.2">
      <c r="A84" s="210" t="s">
        <v>101</v>
      </c>
      <c r="B84" s="214" t="s">
        <v>8</v>
      </c>
      <c r="C84" s="214" t="s">
        <v>8</v>
      </c>
      <c r="D84" s="214" t="s">
        <v>8</v>
      </c>
      <c r="E84" s="214" t="s">
        <v>8</v>
      </c>
      <c r="F84" s="214" t="s">
        <v>8</v>
      </c>
      <c r="G84" s="214" t="s">
        <v>8</v>
      </c>
      <c r="H84" s="214" t="s">
        <v>8</v>
      </c>
      <c r="I84" s="214" t="s">
        <v>8</v>
      </c>
      <c r="J84" s="214" t="s">
        <v>8</v>
      </c>
      <c r="K84" s="214" t="s">
        <v>8</v>
      </c>
      <c r="L84" s="214" t="s">
        <v>8</v>
      </c>
      <c r="M84" s="214" t="s">
        <v>8</v>
      </c>
      <c r="N84" s="214" t="s">
        <v>8</v>
      </c>
      <c r="O84" s="242" t="s">
        <v>8</v>
      </c>
    </row>
    <row r="85" spans="1:15" x14ac:dyDescent="0.2">
      <c r="A85" s="210" t="s">
        <v>102</v>
      </c>
      <c r="B85" s="214" t="s">
        <v>8</v>
      </c>
      <c r="C85" s="214" t="s">
        <v>8</v>
      </c>
      <c r="D85" s="214" t="s">
        <v>8</v>
      </c>
      <c r="E85" s="214" t="s">
        <v>8</v>
      </c>
      <c r="F85" s="214" t="s">
        <v>8</v>
      </c>
      <c r="G85" s="214" t="s">
        <v>8</v>
      </c>
      <c r="H85" s="214" t="s">
        <v>8</v>
      </c>
      <c r="I85" s="214" t="s">
        <v>8</v>
      </c>
      <c r="J85" s="211">
        <v>2</v>
      </c>
      <c r="K85" s="211">
        <v>3</v>
      </c>
      <c r="L85" s="211">
        <v>3</v>
      </c>
      <c r="M85" s="211">
        <v>3</v>
      </c>
      <c r="N85" s="211">
        <v>3</v>
      </c>
      <c r="O85" s="242" t="s">
        <v>208</v>
      </c>
    </row>
    <row r="86" spans="1:15" x14ac:dyDescent="0.2">
      <c r="A86" s="210" t="s">
        <v>103</v>
      </c>
      <c r="B86" s="214" t="s">
        <v>8</v>
      </c>
      <c r="C86" s="214" t="s">
        <v>8</v>
      </c>
      <c r="D86" s="214" t="s">
        <v>8</v>
      </c>
      <c r="E86" s="214" t="s">
        <v>8</v>
      </c>
      <c r="F86" s="214" t="s">
        <v>8</v>
      </c>
      <c r="G86" s="214" t="s">
        <v>8</v>
      </c>
      <c r="H86" s="214" t="s">
        <v>8</v>
      </c>
      <c r="I86" s="214" t="s">
        <v>8</v>
      </c>
      <c r="J86" s="211">
        <v>2</v>
      </c>
      <c r="K86" s="211">
        <v>4</v>
      </c>
      <c r="L86" s="211">
        <v>3</v>
      </c>
      <c r="M86" s="211">
        <v>2</v>
      </c>
      <c r="N86" s="211">
        <v>2</v>
      </c>
      <c r="O86" s="242" t="s">
        <v>208</v>
      </c>
    </row>
    <row r="87" spans="1:15" x14ac:dyDescent="0.2">
      <c r="A87" s="448" t="s">
        <v>104</v>
      </c>
      <c r="B87" s="682"/>
      <c r="C87" s="682"/>
      <c r="D87" s="682"/>
      <c r="E87" s="682"/>
      <c r="F87" s="682"/>
      <c r="G87" s="682"/>
      <c r="H87" s="682"/>
      <c r="I87" s="682"/>
      <c r="J87" s="682"/>
      <c r="K87" s="682"/>
      <c r="L87" s="682"/>
      <c r="M87" s="682"/>
      <c r="N87" s="682"/>
      <c r="O87" s="733"/>
    </row>
    <row r="88" spans="1:15" x14ac:dyDescent="0.2">
      <c r="A88" s="210" t="s">
        <v>105</v>
      </c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2"/>
    </row>
    <row r="89" spans="1:15" x14ac:dyDescent="0.2">
      <c r="A89" s="210" t="s">
        <v>81</v>
      </c>
      <c r="B89" s="214">
        <v>39433.1</v>
      </c>
      <c r="C89" s="214">
        <v>50028.5</v>
      </c>
      <c r="D89" s="214">
        <v>62500.9</v>
      </c>
      <c r="E89" s="214">
        <v>55902.1</v>
      </c>
      <c r="F89" s="214">
        <v>55649</v>
      </c>
      <c r="G89" s="214">
        <v>51192.7</v>
      </c>
      <c r="H89" s="214">
        <v>59962.2</v>
      </c>
      <c r="I89" s="214">
        <v>61959</v>
      </c>
      <c r="J89" s="214">
        <v>78636.800000000003</v>
      </c>
      <c r="K89" s="214">
        <v>80985.600000000006</v>
      </c>
      <c r="L89" s="214">
        <v>76729.100000000006</v>
      </c>
      <c r="M89" s="214">
        <v>89896.7</v>
      </c>
      <c r="N89" s="214">
        <v>156471.79999999999</v>
      </c>
      <c r="O89" s="214">
        <v>130978.8</v>
      </c>
    </row>
    <row r="90" spans="1:15" ht="22.5" x14ac:dyDescent="0.2">
      <c r="A90" s="248" t="s">
        <v>236</v>
      </c>
      <c r="B90" s="242">
        <v>21.9</v>
      </c>
      <c r="C90" s="242">
        <v>21.2</v>
      </c>
      <c r="D90" s="242">
        <v>23.1</v>
      </c>
      <c r="E90" s="242">
        <v>19.2</v>
      </c>
      <c r="F90" s="242">
        <v>17.8</v>
      </c>
      <c r="G90" s="242">
        <v>15.3</v>
      </c>
      <c r="H90" s="242">
        <v>13.2</v>
      </c>
      <c r="I90" s="242">
        <v>11</v>
      </c>
      <c r="J90" s="242">
        <v>11.9</v>
      </c>
      <c r="K90" s="242">
        <v>10.199999999999999</v>
      </c>
      <c r="L90" s="242">
        <v>7.4</v>
      </c>
      <c r="M90" s="242">
        <v>7.9</v>
      </c>
      <c r="N90" s="242">
        <v>10.3</v>
      </c>
      <c r="O90" s="242">
        <v>7.5</v>
      </c>
    </row>
    <row r="91" spans="1:15" ht="12.75" customHeight="1" x14ac:dyDescent="0.2">
      <c r="A91" s="239" t="s">
        <v>237</v>
      </c>
      <c r="B91" s="214" t="s">
        <v>4</v>
      </c>
      <c r="C91" s="214" t="s">
        <v>4</v>
      </c>
      <c r="D91" s="214" t="s">
        <v>4</v>
      </c>
      <c r="E91" s="214" t="s">
        <v>4</v>
      </c>
      <c r="F91" s="214" t="s">
        <v>4</v>
      </c>
      <c r="G91" s="214" t="s">
        <v>4</v>
      </c>
      <c r="H91" s="214" t="s">
        <v>4</v>
      </c>
      <c r="I91" s="214" t="s">
        <v>4</v>
      </c>
      <c r="J91" s="214" t="s">
        <v>4</v>
      </c>
      <c r="K91" s="214" t="s">
        <v>4</v>
      </c>
      <c r="L91" s="214" t="s">
        <v>4</v>
      </c>
      <c r="M91" s="214" t="s">
        <v>4</v>
      </c>
      <c r="N91" s="214" t="s">
        <v>4</v>
      </c>
      <c r="O91" s="214" t="s">
        <v>4</v>
      </c>
    </row>
    <row r="92" spans="1:15" x14ac:dyDescent="0.2">
      <c r="A92" s="249" t="s">
        <v>113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4"/>
    </row>
    <row r="93" spans="1:15" x14ac:dyDescent="0.2">
      <c r="A93" s="210" t="s">
        <v>238</v>
      </c>
      <c r="B93" s="214" t="s">
        <v>8</v>
      </c>
      <c r="C93" s="214" t="s">
        <v>8</v>
      </c>
      <c r="D93" s="214">
        <v>68.599999999999994</v>
      </c>
      <c r="E93" s="214">
        <v>348.4</v>
      </c>
      <c r="F93" s="215">
        <v>2486.9</v>
      </c>
      <c r="G93" s="215">
        <v>2263.5</v>
      </c>
      <c r="H93" s="215">
        <v>3950.3</v>
      </c>
      <c r="I93" s="215">
        <v>3618.6</v>
      </c>
      <c r="J93" s="215">
        <v>4032.6</v>
      </c>
      <c r="K93" s="215">
        <v>4541.2</v>
      </c>
      <c r="L93" s="215">
        <v>4371.7</v>
      </c>
      <c r="M93" s="215">
        <v>3865.6</v>
      </c>
      <c r="N93" s="215">
        <v>7474.3</v>
      </c>
      <c r="O93" s="214">
        <v>10783.9</v>
      </c>
    </row>
    <row r="94" spans="1:15" ht="22.5" x14ac:dyDescent="0.2">
      <c r="A94" s="250" t="s">
        <v>237</v>
      </c>
      <c r="B94" s="214" t="s">
        <v>4</v>
      </c>
      <c r="C94" s="214" t="s">
        <v>4</v>
      </c>
      <c r="D94" s="214" t="s">
        <v>4</v>
      </c>
      <c r="E94" s="214" t="s">
        <v>4</v>
      </c>
      <c r="F94" s="214" t="s">
        <v>4</v>
      </c>
      <c r="G94" s="214" t="s">
        <v>4</v>
      </c>
      <c r="H94" s="214" t="s">
        <v>4</v>
      </c>
      <c r="I94" s="214" t="s">
        <v>4</v>
      </c>
      <c r="J94" s="214" t="s">
        <v>4</v>
      </c>
      <c r="K94" s="214" t="s">
        <v>4</v>
      </c>
      <c r="L94" s="214" t="s">
        <v>4</v>
      </c>
      <c r="M94" s="214" t="s">
        <v>4</v>
      </c>
      <c r="N94" s="214" t="s">
        <v>4</v>
      </c>
      <c r="O94" s="214" t="s">
        <v>4</v>
      </c>
    </row>
    <row r="95" spans="1:15" x14ac:dyDescent="0.2">
      <c r="A95" s="249" t="s">
        <v>116</v>
      </c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4"/>
    </row>
    <row r="96" spans="1:15" x14ac:dyDescent="0.2">
      <c r="A96" s="210" t="s">
        <v>238</v>
      </c>
      <c r="B96" s="214">
        <v>31971</v>
      </c>
      <c r="C96" s="214">
        <v>42577</v>
      </c>
      <c r="D96" s="214">
        <v>52911.1</v>
      </c>
      <c r="E96" s="214">
        <v>46007.5</v>
      </c>
      <c r="F96" s="215">
        <v>43638.5</v>
      </c>
      <c r="G96" s="215">
        <v>38473.599999999999</v>
      </c>
      <c r="H96" s="215">
        <v>44867.5</v>
      </c>
      <c r="I96" s="215">
        <v>47072</v>
      </c>
      <c r="J96" s="215">
        <v>61573.8</v>
      </c>
      <c r="K96" s="215">
        <v>62830.6</v>
      </c>
      <c r="L96" s="215">
        <v>56672</v>
      </c>
      <c r="M96" s="215">
        <v>66624.5</v>
      </c>
      <c r="N96" s="215">
        <v>129704.6</v>
      </c>
      <c r="O96" s="214">
        <v>102865.9</v>
      </c>
    </row>
    <row r="97" spans="1:15" ht="22.5" x14ac:dyDescent="0.2">
      <c r="A97" s="210" t="s">
        <v>237</v>
      </c>
      <c r="B97" s="214" t="s">
        <v>4</v>
      </c>
      <c r="C97" s="214" t="s">
        <v>4</v>
      </c>
      <c r="D97" s="214" t="s">
        <v>4</v>
      </c>
      <c r="E97" s="214" t="s">
        <v>4</v>
      </c>
      <c r="F97" s="214" t="s">
        <v>4</v>
      </c>
      <c r="G97" s="214" t="s">
        <v>4</v>
      </c>
      <c r="H97" s="214" t="s">
        <v>4</v>
      </c>
      <c r="I97" s="214" t="s">
        <v>4</v>
      </c>
      <c r="J97" s="214" t="s">
        <v>4</v>
      </c>
      <c r="K97" s="214" t="s">
        <v>4</v>
      </c>
      <c r="L97" s="214" t="s">
        <v>4</v>
      </c>
      <c r="M97" s="214" t="s">
        <v>4</v>
      </c>
      <c r="N97" s="214" t="s">
        <v>4</v>
      </c>
      <c r="O97" s="214" t="s">
        <v>4</v>
      </c>
    </row>
    <row r="98" spans="1:15" x14ac:dyDescent="0.2">
      <c r="A98" s="251" t="s">
        <v>239</v>
      </c>
      <c r="B98" s="214">
        <v>419.8</v>
      </c>
      <c r="C98" s="214">
        <v>355.9</v>
      </c>
      <c r="D98" s="214">
        <v>336.2</v>
      </c>
      <c r="E98" s="214">
        <v>352.5</v>
      </c>
      <c r="F98" s="214">
        <v>766.3</v>
      </c>
      <c r="G98" s="214">
        <v>704.3</v>
      </c>
      <c r="H98" s="214">
        <v>984</v>
      </c>
      <c r="I98" s="214">
        <v>1101.5</v>
      </c>
      <c r="J98" s="214">
        <v>1178.5999999999999</v>
      </c>
      <c r="K98" s="214">
        <v>924</v>
      </c>
      <c r="L98" s="214">
        <v>1128.5999999999999</v>
      </c>
      <c r="M98" s="215">
        <v>1137.0999999999999</v>
      </c>
      <c r="N98" s="215">
        <v>2104</v>
      </c>
      <c r="O98" s="214">
        <v>181820</v>
      </c>
    </row>
    <row r="99" spans="1:15" x14ac:dyDescent="0.2">
      <c r="A99" s="251" t="s">
        <v>118</v>
      </c>
      <c r="B99" s="214">
        <v>17.3</v>
      </c>
      <c r="C99" s="214">
        <v>1.2</v>
      </c>
      <c r="D99" s="214" t="s">
        <v>8</v>
      </c>
      <c r="E99" s="214" t="s">
        <v>8</v>
      </c>
      <c r="F99" s="214" t="s">
        <v>8</v>
      </c>
      <c r="G99" s="214" t="s">
        <v>8</v>
      </c>
      <c r="H99" s="214" t="s">
        <v>8</v>
      </c>
      <c r="I99" s="214" t="s">
        <v>8</v>
      </c>
      <c r="J99" s="214" t="s">
        <v>8</v>
      </c>
      <c r="K99" s="214" t="s">
        <v>8</v>
      </c>
      <c r="L99" s="214" t="s">
        <v>8</v>
      </c>
      <c r="M99" s="211" t="s">
        <v>8</v>
      </c>
      <c r="N99" s="211" t="s">
        <v>8</v>
      </c>
      <c r="O99" s="214" t="s">
        <v>8</v>
      </c>
    </row>
    <row r="100" spans="1:15" x14ac:dyDescent="0.2">
      <c r="A100" s="251" t="s">
        <v>119</v>
      </c>
      <c r="B100" s="214">
        <v>174.7</v>
      </c>
      <c r="C100" s="214">
        <v>0.6</v>
      </c>
      <c r="D100" s="214">
        <v>1.8</v>
      </c>
      <c r="E100" s="214">
        <v>7.4</v>
      </c>
      <c r="F100" s="214">
        <v>5.8</v>
      </c>
      <c r="G100" s="214">
        <v>4.4000000000000004</v>
      </c>
      <c r="H100" s="214">
        <v>11.5</v>
      </c>
      <c r="I100" s="214">
        <v>9.3000000000000007</v>
      </c>
      <c r="J100" s="214">
        <v>13.9</v>
      </c>
      <c r="K100" s="214">
        <v>303.60000000000002</v>
      </c>
      <c r="L100" s="214">
        <v>39</v>
      </c>
      <c r="M100" s="215">
        <v>41.9</v>
      </c>
      <c r="N100" s="215">
        <v>60.7</v>
      </c>
      <c r="O100" s="214" t="s">
        <v>208</v>
      </c>
    </row>
    <row r="101" spans="1:15" ht="27" customHeight="1" x14ac:dyDescent="0.2">
      <c r="A101" s="251" t="s">
        <v>120</v>
      </c>
      <c r="B101" s="242">
        <v>85.6</v>
      </c>
      <c r="C101" s="242">
        <v>108.2</v>
      </c>
      <c r="D101" s="242">
        <v>115</v>
      </c>
      <c r="E101" s="242">
        <v>91</v>
      </c>
      <c r="F101" s="242">
        <v>64.599999999999994</v>
      </c>
      <c r="G101" s="242">
        <v>83.6</v>
      </c>
      <c r="H101" s="242">
        <v>93</v>
      </c>
      <c r="I101" s="242">
        <v>118.6</v>
      </c>
      <c r="J101" s="242">
        <v>164</v>
      </c>
      <c r="K101" s="242">
        <v>171.1</v>
      </c>
      <c r="L101" s="242">
        <v>127</v>
      </c>
      <c r="M101" s="216">
        <v>181.5</v>
      </c>
      <c r="N101" s="216">
        <v>249.4</v>
      </c>
      <c r="O101" s="242" t="s">
        <v>208</v>
      </c>
    </row>
    <row r="102" spans="1:15" x14ac:dyDescent="0.2">
      <c r="A102" s="251" t="s">
        <v>121</v>
      </c>
      <c r="B102" s="214">
        <v>1968</v>
      </c>
      <c r="C102" s="214">
        <v>1763.5</v>
      </c>
      <c r="D102" s="214">
        <v>10192.5</v>
      </c>
      <c r="E102" s="214">
        <v>11220.7</v>
      </c>
      <c r="F102" s="214">
        <v>8326.5</v>
      </c>
      <c r="G102" s="214">
        <v>14502</v>
      </c>
      <c r="H102" s="214">
        <v>13963.1</v>
      </c>
      <c r="I102" s="214">
        <v>19178</v>
      </c>
      <c r="J102" s="214">
        <v>22730.6</v>
      </c>
      <c r="K102" s="214">
        <v>14647.1</v>
      </c>
      <c r="L102" s="214">
        <v>16556.5</v>
      </c>
      <c r="M102" s="215">
        <v>24295.8</v>
      </c>
      <c r="N102" s="215">
        <v>56098.400000000001</v>
      </c>
      <c r="O102" s="214">
        <v>40293.300000000003</v>
      </c>
    </row>
    <row r="103" spans="1:15" ht="13.5" customHeight="1" x14ac:dyDescent="0.2">
      <c r="A103" s="252" t="s">
        <v>122</v>
      </c>
      <c r="B103" s="242">
        <v>16.8</v>
      </c>
      <c r="C103" s="242">
        <v>39.200000000000003</v>
      </c>
      <c r="D103" s="242">
        <v>43.6</v>
      </c>
      <c r="E103" s="242">
        <v>284.5</v>
      </c>
      <c r="F103" s="242">
        <v>271</v>
      </c>
      <c r="G103" s="242">
        <v>108.8</v>
      </c>
      <c r="H103" s="242">
        <v>49.4</v>
      </c>
      <c r="I103" s="242">
        <v>72</v>
      </c>
      <c r="J103" s="242">
        <v>337.5</v>
      </c>
      <c r="K103" s="242">
        <v>571.70000000000005</v>
      </c>
      <c r="L103" s="242">
        <v>426.5</v>
      </c>
      <c r="M103" s="216">
        <v>83.7</v>
      </c>
      <c r="N103" s="216">
        <v>19.600000000000001</v>
      </c>
      <c r="O103" s="242" t="s">
        <v>208</v>
      </c>
    </row>
    <row r="104" spans="1:15" x14ac:dyDescent="0.2">
      <c r="A104" s="251" t="s">
        <v>123</v>
      </c>
      <c r="B104" s="214">
        <v>12858.6</v>
      </c>
      <c r="C104" s="214">
        <v>14090.2</v>
      </c>
      <c r="D104" s="214">
        <v>9754.5</v>
      </c>
      <c r="E104" s="214">
        <v>5479.9</v>
      </c>
      <c r="F104" s="214">
        <v>4928.6000000000004</v>
      </c>
      <c r="G104" s="214">
        <v>3193</v>
      </c>
      <c r="H104" s="214">
        <v>3456.4</v>
      </c>
      <c r="I104" s="214">
        <v>2565.6999999999998</v>
      </c>
      <c r="J104" s="214">
        <v>2265.6</v>
      </c>
      <c r="K104" s="214">
        <v>2656.5</v>
      </c>
      <c r="L104" s="214">
        <v>1770.8</v>
      </c>
      <c r="M104" s="215">
        <v>3107.9</v>
      </c>
      <c r="N104" s="215">
        <v>4715.3</v>
      </c>
      <c r="O104" s="214">
        <v>3961.4</v>
      </c>
    </row>
    <row r="105" spans="1:15" ht="22.5" x14ac:dyDescent="0.2">
      <c r="A105" s="251" t="s">
        <v>124</v>
      </c>
      <c r="B105" s="242">
        <v>175.9</v>
      </c>
      <c r="C105" s="242">
        <v>220.3</v>
      </c>
      <c r="D105" s="242">
        <v>173.9</v>
      </c>
      <c r="E105" s="242">
        <v>176.1</v>
      </c>
      <c r="F105" s="242">
        <v>413.6</v>
      </c>
      <c r="G105" s="242">
        <v>41.8</v>
      </c>
      <c r="H105" s="242">
        <v>39.5</v>
      </c>
      <c r="I105" s="242">
        <v>8.6</v>
      </c>
      <c r="J105" s="242">
        <v>28.8</v>
      </c>
      <c r="K105" s="242">
        <v>58.5</v>
      </c>
      <c r="L105" s="242">
        <v>391.4</v>
      </c>
      <c r="M105" s="216">
        <v>500.3</v>
      </c>
      <c r="N105" s="216">
        <v>313.10000000000002</v>
      </c>
      <c r="O105" s="242">
        <v>52.6</v>
      </c>
    </row>
    <row r="106" spans="1:15" ht="22.5" x14ac:dyDescent="0.2">
      <c r="A106" s="251" t="s">
        <v>126</v>
      </c>
      <c r="B106" s="242">
        <v>11655</v>
      </c>
      <c r="C106" s="242">
        <v>18174.099999999999</v>
      </c>
      <c r="D106" s="242">
        <v>20084.8</v>
      </c>
      <c r="E106" s="242">
        <v>13915.1</v>
      </c>
      <c r="F106" s="242">
        <v>8813.7000000000007</v>
      </c>
      <c r="G106" s="242">
        <v>5950.2</v>
      </c>
      <c r="H106" s="242">
        <v>11541.3</v>
      </c>
      <c r="I106" s="242">
        <v>17065.099999999999</v>
      </c>
      <c r="J106" s="242">
        <v>26211.4</v>
      </c>
      <c r="K106" s="242">
        <v>34736.300000000003</v>
      </c>
      <c r="L106" s="242">
        <v>24878.2</v>
      </c>
      <c r="M106" s="216">
        <v>28374</v>
      </c>
      <c r="N106" s="216">
        <v>48124.6</v>
      </c>
      <c r="O106" s="242">
        <v>40366.300000000003</v>
      </c>
    </row>
    <row r="107" spans="1:15" x14ac:dyDescent="0.2">
      <c r="A107" s="251" t="s">
        <v>127</v>
      </c>
      <c r="B107" s="214" t="s">
        <v>8</v>
      </c>
      <c r="C107" s="214" t="s">
        <v>8</v>
      </c>
      <c r="D107" s="214" t="s">
        <v>8</v>
      </c>
      <c r="E107" s="214" t="s">
        <v>8</v>
      </c>
      <c r="F107" s="214" t="s">
        <v>8</v>
      </c>
      <c r="G107" s="214" t="s">
        <v>8</v>
      </c>
      <c r="H107" s="214" t="s">
        <v>8</v>
      </c>
      <c r="I107" s="214" t="s">
        <v>8</v>
      </c>
      <c r="J107" s="214" t="s">
        <v>8</v>
      </c>
      <c r="K107" s="214" t="s">
        <v>8</v>
      </c>
      <c r="L107" s="214" t="s">
        <v>8</v>
      </c>
      <c r="M107" s="215" t="s">
        <v>8</v>
      </c>
      <c r="N107" s="215" t="s">
        <v>8</v>
      </c>
      <c r="O107" s="214" t="s">
        <v>8</v>
      </c>
    </row>
    <row r="108" spans="1:15" x14ac:dyDescent="0.2">
      <c r="A108" s="251" t="s">
        <v>128</v>
      </c>
      <c r="B108" s="214">
        <v>84.8</v>
      </c>
      <c r="C108" s="214">
        <v>138.69999999999999</v>
      </c>
      <c r="D108" s="214">
        <v>123.7</v>
      </c>
      <c r="E108" s="214">
        <v>476.5</v>
      </c>
      <c r="F108" s="214">
        <v>155.30000000000001</v>
      </c>
      <c r="G108" s="214" t="s">
        <v>8</v>
      </c>
      <c r="H108" s="214" t="s">
        <v>8</v>
      </c>
      <c r="I108" s="214" t="s">
        <v>8</v>
      </c>
      <c r="J108" s="214" t="s">
        <v>8</v>
      </c>
      <c r="K108" s="214" t="s">
        <v>8</v>
      </c>
      <c r="L108" s="214" t="s">
        <v>8</v>
      </c>
      <c r="M108" s="215">
        <v>126.3</v>
      </c>
      <c r="N108" s="215">
        <v>123.6</v>
      </c>
      <c r="O108" s="214" t="s">
        <v>208</v>
      </c>
    </row>
    <row r="109" spans="1:15" x14ac:dyDescent="0.2">
      <c r="A109" s="251" t="s">
        <v>129</v>
      </c>
      <c r="B109" s="214" t="s">
        <v>8</v>
      </c>
      <c r="C109" s="214" t="s">
        <v>8</v>
      </c>
      <c r="D109" s="214" t="s">
        <v>8</v>
      </c>
      <c r="E109" s="214" t="s">
        <v>8</v>
      </c>
      <c r="F109" s="214" t="s">
        <v>8</v>
      </c>
      <c r="G109" s="214" t="s">
        <v>8</v>
      </c>
      <c r="H109" s="214" t="s">
        <v>8</v>
      </c>
      <c r="I109" s="214" t="s">
        <v>8</v>
      </c>
      <c r="J109" s="214" t="s">
        <v>8</v>
      </c>
      <c r="K109" s="214">
        <v>2.5</v>
      </c>
      <c r="L109" s="214">
        <v>1.7</v>
      </c>
      <c r="M109" s="215">
        <v>67.7</v>
      </c>
      <c r="N109" s="215" t="s">
        <v>100</v>
      </c>
      <c r="O109" s="214" t="s">
        <v>208</v>
      </c>
    </row>
    <row r="110" spans="1:15" ht="22.5" x14ac:dyDescent="0.2">
      <c r="A110" s="249" t="s">
        <v>130</v>
      </c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4"/>
    </row>
    <row r="111" spans="1:15" x14ac:dyDescent="0.2">
      <c r="A111" s="210" t="s">
        <v>238</v>
      </c>
      <c r="B111" s="214">
        <v>6471.4</v>
      </c>
      <c r="C111" s="214">
        <v>6369.7</v>
      </c>
      <c r="D111" s="214">
        <v>8014.7</v>
      </c>
      <c r="E111" s="214">
        <v>8357.5</v>
      </c>
      <c r="F111" s="215">
        <v>8131.2</v>
      </c>
      <c r="G111" s="215">
        <v>8859.2000000000007</v>
      </c>
      <c r="H111" s="215">
        <v>9438.4</v>
      </c>
      <c r="I111" s="215">
        <v>9547.1</v>
      </c>
      <c r="J111" s="215">
        <v>11177.1</v>
      </c>
      <c r="K111" s="215">
        <v>11637.6</v>
      </c>
      <c r="L111" s="215">
        <v>13403.9</v>
      </c>
      <c r="M111" s="215">
        <v>16952.599999999999</v>
      </c>
      <c r="N111" s="215">
        <v>16650.8</v>
      </c>
      <c r="O111" s="214">
        <v>14964</v>
      </c>
    </row>
    <row r="112" spans="1:15" ht="22.5" x14ac:dyDescent="0.2">
      <c r="A112" s="210" t="s">
        <v>237</v>
      </c>
      <c r="B112" s="214" t="s">
        <v>4</v>
      </c>
      <c r="C112" s="214" t="s">
        <v>4</v>
      </c>
      <c r="D112" s="214" t="s">
        <v>4</v>
      </c>
      <c r="E112" s="214" t="s">
        <v>4</v>
      </c>
      <c r="F112" s="214" t="s">
        <v>4</v>
      </c>
      <c r="G112" s="214" t="s">
        <v>4</v>
      </c>
      <c r="H112" s="214" t="s">
        <v>4</v>
      </c>
      <c r="I112" s="214" t="s">
        <v>4</v>
      </c>
      <c r="J112" s="214" t="s">
        <v>4</v>
      </c>
      <c r="K112" s="214" t="s">
        <v>4</v>
      </c>
      <c r="L112" s="214" t="s">
        <v>4</v>
      </c>
      <c r="M112" s="214" t="s">
        <v>4</v>
      </c>
      <c r="N112" s="214" t="s">
        <v>4</v>
      </c>
      <c r="O112" s="214" t="s">
        <v>4</v>
      </c>
    </row>
    <row r="113" spans="1:15" ht="22.5" x14ac:dyDescent="0.2">
      <c r="A113" s="249" t="s">
        <v>131</v>
      </c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4"/>
    </row>
    <row r="114" spans="1:15" x14ac:dyDescent="0.2">
      <c r="A114" s="210" t="s">
        <v>81</v>
      </c>
      <c r="B114" s="214">
        <v>990.6</v>
      </c>
      <c r="C114" s="214">
        <v>1081.8</v>
      </c>
      <c r="D114" s="214">
        <v>1506.4</v>
      </c>
      <c r="E114" s="214">
        <v>1188.7</v>
      </c>
      <c r="F114" s="214">
        <v>1392.5</v>
      </c>
      <c r="G114" s="214">
        <v>1596.4</v>
      </c>
      <c r="H114" s="214">
        <v>1706</v>
      </c>
      <c r="I114" s="214">
        <v>1721.3</v>
      </c>
      <c r="J114" s="214">
        <v>1853.3</v>
      </c>
      <c r="K114" s="214">
        <v>1976.3</v>
      </c>
      <c r="L114" s="214">
        <v>2281.5</v>
      </c>
      <c r="M114" s="214">
        <v>2454</v>
      </c>
      <c r="N114" s="214">
        <v>2642.1</v>
      </c>
      <c r="O114" s="214">
        <v>2365</v>
      </c>
    </row>
    <row r="115" spans="1:15" ht="22.5" x14ac:dyDescent="0.2">
      <c r="A115" s="210" t="s">
        <v>237</v>
      </c>
      <c r="B115" s="214" t="s">
        <v>4</v>
      </c>
      <c r="C115" s="214" t="s">
        <v>4</v>
      </c>
      <c r="D115" s="214" t="s">
        <v>4</v>
      </c>
      <c r="E115" s="214" t="s">
        <v>4</v>
      </c>
      <c r="F115" s="214" t="s">
        <v>4</v>
      </c>
      <c r="G115" s="214" t="s">
        <v>4</v>
      </c>
      <c r="H115" s="214" t="s">
        <v>4</v>
      </c>
      <c r="I115" s="214" t="s">
        <v>4</v>
      </c>
      <c r="J115" s="214" t="s">
        <v>4</v>
      </c>
      <c r="K115" s="214" t="s">
        <v>4</v>
      </c>
      <c r="L115" s="214" t="s">
        <v>4</v>
      </c>
      <c r="M115" s="214" t="s">
        <v>4</v>
      </c>
      <c r="N115" s="214" t="s">
        <v>4</v>
      </c>
      <c r="O115" s="214" t="s">
        <v>4</v>
      </c>
    </row>
    <row r="116" spans="1:15" x14ac:dyDescent="0.2">
      <c r="A116" s="249" t="s">
        <v>132</v>
      </c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4"/>
    </row>
    <row r="117" spans="1:15" x14ac:dyDescent="0.2">
      <c r="A117" s="253" t="s">
        <v>133</v>
      </c>
      <c r="B117" s="214" t="s">
        <v>8</v>
      </c>
      <c r="C117" s="214" t="s">
        <v>8</v>
      </c>
      <c r="D117" s="214" t="s">
        <v>8</v>
      </c>
      <c r="E117" s="214" t="s">
        <v>8</v>
      </c>
      <c r="F117" s="214" t="s">
        <v>8</v>
      </c>
      <c r="G117" s="214" t="s">
        <v>8</v>
      </c>
      <c r="H117" s="214" t="s">
        <v>8</v>
      </c>
      <c r="I117" s="214" t="s">
        <v>8</v>
      </c>
      <c r="J117" s="214" t="s">
        <v>8</v>
      </c>
      <c r="K117" s="214" t="s">
        <v>8</v>
      </c>
      <c r="L117" s="214" t="s">
        <v>8</v>
      </c>
      <c r="M117" s="214" t="s">
        <v>8</v>
      </c>
      <c r="N117" s="214" t="s">
        <v>8</v>
      </c>
      <c r="O117" s="214" t="s">
        <v>8</v>
      </c>
    </row>
    <row r="118" spans="1:15" ht="22.5" x14ac:dyDescent="0.2">
      <c r="A118" s="253" t="s">
        <v>240</v>
      </c>
      <c r="B118" s="214" t="s">
        <v>8</v>
      </c>
      <c r="C118" s="214" t="s">
        <v>8</v>
      </c>
      <c r="D118" s="214" t="s">
        <v>8</v>
      </c>
      <c r="E118" s="214" t="s">
        <v>8</v>
      </c>
      <c r="F118" s="214" t="s">
        <v>8</v>
      </c>
      <c r="G118" s="214" t="s">
        <v>8</v>
      </c>
      <c r="H118" s="214" t="s">
        <v>8</v>
      </c>
      <c r="I118" s="214" t="s">
        <v>8</v>
      </c>
      <c r="J118" s="214" t="s">
        <v>8</v>
      </c>
      <c r="K118" s="214" t="s">
        <v>8</v>
      </c>
      <c r="L118" s="214" t="s">
        <v>8</v>
      </c>
      <c r="M118" s="214" t="s">
        <v>8</v>
      </c>
      <c r="N118" s="214" t="s">
        <v>8</v>
      </c>
      <c r="O118" s="214" t="s">
        <v>8</v>
      </c>
    </row>
    <row r="119" spans="1:15" x14ac:dyDescent="0.2">
      <c r="A119" s="253" t="s">
        <v>135</v>
      </c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4"/>
    </row>
    <row r="120" spans="1:15" x14ac:dyDescent="0.2">
      <c r="A120" s="253" t="s">
        <v>136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4"/>
    </row>
    <row r="121" spans="1:15" x14ac:dyDescent="0.2">
      <c r="A121" s="253" t="s">
        <v>81</v>
      </c>
      <c r="B121" s="214" t="s">
        <v>8</v>
      </c>
      <c r="C121" s="214" t="s">
        <v>8</v>
      </c>
      <c r="D121" s="214" t="s">
        <v>8</v>
      </c>
      <c r="E121" s="214" t="s">
        <v>8</v>
      </c>
      <c r="F121" s="214" t="s">
        <v>8</v>
      </c>
      <c r="G121" s="214" t="s">
        <v>8</v>
      </c>
      <c r="H121" s="214" t="s">
        <v>8</v>
      </c>
      <c r="I121" s="214" t="s">
        <v>8</v>
      </c>
      <c r="J121" s="214" t="s">
        <v>8</v>
      </c>
      <c r="K121" s="214" t="s">
        <v>8</v>
      </c>
      <c r="L121" s="214" t="s">
        <v>8</v>
      </c>
      <c r="M121" s="214" t="s">
        <v>8</v>
      </c>
      <c r="N121" s="214" t="s">
        <v>8</v>
      </c>
      <c r="O121" s="214" t="s">
        <v>8</v>
      </c>
    </row>
    <row r="122" spans="1:15" ht="22.5" x14ac:dyDescent="0.2">
      <c r="A122" s="253" t="s">
        <v>241</v>
      </c>
      <c r="B122" s="214" t="s">
        <v>8</v>
      </c>
      <c r="C122" s="214" t="s">
        <v>8</v>
      </c>
      <c r="D122" s="214" t="s">
        <v>8</v>
      </c>
      <c r="E122" s="214" t="s">
        <v>8</v>
      </c>
      <c r="F122" s="214" t="s">
        <v>8</v>
      </c>
      <c r="G122" s="214" t="s">
        <v>8</v>
      </c>
      <c r="H122" s="214" t="s">
        <v>8</v>
      </c>
      <c r="I122" s="214" t="s">
        <v>8</v>
      </c>
      <c r="J122" s="214" t="s">
        <v>8</v>
      </c>
      <c r="K122" s="214" t="s">
        <v>8</v>
      </c>
      <c r="L122" s="214" t="s">
        <v>8</v>
      </c>
      <c r="M122" s="214" t="s">
        <v>8</v>
      </c>
      <c r="N122" s="214" t="s">
        <v>8</v>
      </c>
      <c r="O122" s="214" t="s">
        <v>8</v>
      </c>
    </row>
    <row r="123" spans="1:15" x14ac:dyDescent="0.2">
      <c r="A123" s="253" t="s">
        <v>138</v>
      </c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4"/>
    </row>
    <row r="124" spans="1:15" x14ac:dyDescent="0.2">
      <c r="A124" s="253" t="s">
        <v>81</v>
      </c>
      <c r="B124" s="214" t="s">
        <v>8</v>
      </c>
      <c r="C124" s="214" t="s">
        <v>8</v>
      </c>
      <c r="D124" s="214" t="s">
        <v>8</v>
      </c>
      <c r="E124" s="214" t="s">
        <v>8</v>
      </c>
      <c r="F124" s="214" t="s">
        <v>8</v>
      </c>
      <c r="G124" s="214" t="s">
        <v>8</v>
      </c>
      <c r="H124" s="214" t="s">
        <v>8</v>
      </c>
      <c r="I124" s="214" t="s">
        <v>8</v>
      </c>
      <c r="J124" s="214" t="s">
        <v>8</v>
      </c>
      <c r="K124" s="214" t="s">
        <v>8</v>
      </c>
      <c r="L124" s="214" t="s">
        <v>8</v>
      </c>
      <c r="M124" s="214" t="s">
        <v>8</v>
      </c>
      <c r="N124" s="214" t="s">
        <v>8</v>
      </c>
      <c r="O124" s="214" t="s">
        <v>8</v>
      </c>
    </row>
    <row r="125" spans="1:15" ht="22.5" x14ac:dyDescent="0.2">
      <c r="A125" s="253" t="s">
        <v>242</v>
      </c>
      <c r="B125" s="214" t="s">
        <v>8</v>
      </c>
      <c r="C125" s="214" t="s">
        <v>8</v>
      </c>
      <c r="D125" s="214" t="s">
        <v>8</v>
      </c>
      <c r="E125" s="214" t="s">
        <v>8</v>
      </c>
      <c r="F125" s="214" t="s">
        <v>8</v>
      </c>
      <c r="G125" s="214" t="s">
        <v>8</v>
      </c>
      <c r="H125" s="214" t="s">
        <v>8</v>
      </c>
      <c r="I125" s="214" t="s">
        <v>8</v>
      </c>
      <c r="J125" s="214" t="s">
        <v>8</v>
      </c>
      <c r="K125" s="214" t="s">
        <v>8</v>
      </c>
      <c r="L125" s="214" t="s">
        <v>8</v>
      </c>
      <c r="M125" s="214" t="s">
        <v>8</v>
      </c>
      <c r="N125" s="214" t="s">
        <v>8</v>
      </c>
      <c r="O125" s="214" t="s">
        <v>8</v>
      </c>
    </row>
    <row r="126" spans="1:15" x14ac:dyDescent="0.2">
      <c r="A126" s="210" t="s">
        <v>140</v>
      </c>
      <c r="B126" s="214" t="s">
        <v>8</v>
      </c>
      <c r="C126" s="214" t="s">
        <v>8</v>
      </c>
      <c r="D126" s="214" t="s">
        <v>8</v>
      </c>
      <c r="E126" s="214" t="s">
        <v>8</v>
      </c>
      <c r="F126" s="214" t="s">
        <v>8</v>
      </c>
      <c r="G126" s="214" t="s">
        <v>8</v>
      </c>
      <c r="H126" s="214" t="s">
        <v>8</v>
      </c>
      <c r="I126" s="214" t="s">
        <v>8</v>
      </c>
      <c r="J126" s="214" t="s">
        <v>8</v>
      </c>
      <c r="K126" s="214" t="s">
        <v>8</v>
      </c>
      <c r="L126" s="214" t="s">
        <v>8</v>
      </c>
      <c r="M126" s="214" t="s">
        <v>8</v>
      </c>
      <c r="N126" s="214" t="s">
        <v>8</v>
      </c>
      <c r="O126" s="214" t="s">
        <v>8</v>
      </c>
    </row>
    <row r="127" spans="1:15" x14ac:dyDescent="0.2">
      <c r="A127" s="210" t="s">
        <v>243</v>
      </c>
      <c r="B127" s="214" t="s">
        <v>8</v>
      </c>
      <c r="C127" s="214" t="s">
        <v>8</v>
      </c>
      <c r="D127" s="214" t="s">
        <v>8</v>
      </c>
      <c r="E127" s="214" t="s">
        <v>8</v>
      </c>
      <c r="F127" s="214" t="s">
        <v>8</v>
      </c>
      <c r="G127" s="214" t="s">
        <v>8</v>
      </c>
      <c r="H127" s="214" t="s">
        <v>8</v>
      </c>
      <c r="I127" s="214" t="s">
        <v>8</v>
      </c>
      <c r="J127" s="214" t="s">
        <v>8</v>
      </c>
      <c r="K127" s="214" t="s">
        <v>8</v>
      </c>
      <c r="L127" s="214" t="s">
        <v>8</v>
      </c>
      <c r="M127" s="214" t="s">
        <v>8</v>
      </c>
      <c r="N127" s="214" t="s">
        <v>8</v>
      </c>
      <c r="O127" s="214" t="s">
        <v>8</v>
      </c>
    </row>
    <row r="128" spans="1:15" x14ac:dyDescent="0.2">
      <c r="A128" s="210" t="s">
        <v>244</v>
      </c>
      <c r="B128" s="214" t="s">
        <v>8</v>
      </c>
      <c r="C128" s="214" t="s">
        <v>8</v>
      </c>
      <c r="D128" s="214" t="s">
        <v>8</v>
      </c>
      <c r="E128" s="214" t="s">
        <v>8</v>
      </c>
      <c r="F128" s="214" t="s">
        <v>8</v>
      </c>
      <c r="G128" s="214" t="s">
        <v>8</v>
      </c>
      <c r="H128" s="214" t="s">
        <v>8</v>
      </c>
      <c r="I128" s="214" t="s">
        <v>8</v>
      </c>
      <c r="J128" s="214" t="s">
        <v>8</v>
      </c>
      <c r="K128" s="214" t="s">
        <v>8</v>
      </c>
      <c r="L128" s="214" t="s">
        <v>8</v>
      </c>
      <c r="M128" s="214" t="s">
        <v>8</v>
      </c>
      <c r="N128" s="214" t="s">
        <v>8</v>
      </c>
      <c r="O128" s="214" t="s">
        <v>8</v>
      </c>
    </row>
    <row r="129" spans="1:15" x14ac:dyDescent="0.2">
      <c r="A129" s="210" t="s">
        <v>142</v>
      </c>
      <c r="B129" s="214" t="s">
        <v>8</v>
      </c>
      <c r="C129" s="214" t="s">
        <v>8</v>
      </c>
      <c r="D129" s="214" t="s">
        <v>8</v>
      </c>
      <c r="E129" s="214" t="s">
        <v>8</v>
      </c>
      <c r="F129" s="214" t="s">
        <v>8</v>
      </c>
      <c r="G129" s="214" t="s">
        <v>8</v>
      </c>
      <c r="H129" s="214" t="s">
        <v>8</v>
      </c>
      <c r="I129" s="214" t="s">
        <v>8</v>
      </c>
      <c r="J129" s="214" t="s">
        <v>8</v>
      </c>
      <c r="K129" s="214" t="s">
        <v>8</v>
      </c>
      <c r="L129" s="214" t="s">
        <v>8</v>
      </c>
      <c r="M129" s="214" t="s">
        <v>8</v>
      </c>
      <c r="N129" s="214" t="s">
        <v>8</v>
      </c>
      <c r="O129" s="214" t="s">
        <v>8</v>
      </c>
    </row>
    <row r="130" spans="1:15" x14ac:dyDescent="0.2">
      <c r="A130" s="210" t="s">
        <v>143</v>
      </c>
      <c r="B130" s="214" t="s">
        <v>8</v>
      </c>
      <c r="C130" s="214" t="s">
        <v>8</v>
      </c>
      <c r="D130" s="214" t="s">
        <v>8</v>
      </c>
      <c r="E130" s="214" t="s">
        <v>8</v>
      </c>
      <c r="F130" s="214" t="s">
        <v>8</v>
      </c>
      <c r="G130" s="214" t="s">
        <v>8</v>
      </c>
      <c r="H130" s="214" t="s">
        <v>8</v>
      </c>
      <c r="I130" s="214" t="s">
        <v>8</v>
      </c>
      <c r="J130" s="214" t="s">
        <v>8</v>
      </c>
      <c r="K130" s="214" t="s">
        <v>8</v>
      </c>
      <c r="L130" s="214" t="s">
        <v>8</v>
      </c>
      <c r="M130" s="214" t="s">
        <v>8</v>
      </c>
      <c r="N130" s="214" t="s">
        <v>8</v>
      </c>
      <c r="O130" s="214" t="s">
        <v>8</v>
      </c>
    </row>
    <row r="131" spans="1:15" ht="22.5" x14ac:dyDescent="0.2">
      <c r="A131" s="248" t="s">
        <v>145</v>
      </c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4"/>
    </row>
    <row r="132" spans="1:15" x14ac:dyDescent="0.2">
      <c r="A132" s="248" t="s">
        <v>245</v>
      </c>
      <c r="B132" s="214" t="s">
        <v>8</v>
      </c>
      <c r="C132" s="214" t="s">
        <v>8</v>
      </c>
      <c r="D132" s="214" t="s">
        <v>8</v>
      </c>
      <c r="E132" s="214" t="s">
        <v>8</v>
      </c>
      <c r="F132" s="214" t="s">
        <v>8</v>
      </c>
      <c r="G132" s="214" t="s">
        <v>8</v>
      </c>
      <c r="H132" s="214" t="s">
        <v>8</v>
      </c>
      <c r="I132" s="214" t="s">
        <v>8</v>
      </c>
      <c r="J132" s="214" t="s">
        <v>8</v>
      </c>
      <c r="K132" s="214" t="s">
        <v>8</v>
      </c>
      <c r="L132" s="214" t="s">
        <v>8</v>
      </c>
      <c r="M132" s="214" t="s">
        <v>8</v>
      </c>
      <c r="N132" s="214" t="s">
        <v>8</v>
      </c>
      <c r="O132" s="214" t="s">
        <v>8</v>
      </c>
    </row>
    <row r="133" spans="1:15" x14ac:dyDescent="0.2">
      <c r="A133" s="248" t="s">
        <v>246</v>
      </c>
      <c r="B133" s="214" t="s">
        <v>8</v>
      </c>
      <c r="C133" s="214" t="s">
        <v>8</v>
      </c>
      <c r="D133" s="214" t="s">
        <v>8</v>
      </c>
      <c r="E133" s="214" t="s">
        <v>8</v>
      </c>
      <c r="F133" s="214" t="s">
        <v>8</v>
      </c>
      <c r="G133" s="214" t="s">
        <v>8</v>
      </c>
      <c r="H133" s="214" t="s">
        <v>8</v>
      </c>
      <c r="I133" s="214" t="s">
        <v>8</v>
      </c>
      <c r="J133" s="214" t="s">
        <v>8</v>
      </c>
      <c r="K133" s="214" t="s">
        <v>8</v>
      </c>
      <c r="L133" s="214" t="s">
        <v>8</v>
      </c>
      <c r="M133" s="214" t="s">
        <v>8</v>
      </c>
      <c r="N133" s="214" t="s">
        <v>8</v>
      </c>
      <c r="O133" s="214" t="s">
        <v>8</v>
      </c>
    </row>
    <row r="134" spans="1:15" x14ac:dyDescent="0.2">
      <c r="A134" s="248" t="s">
        <v>247</v>
      </c>
      <c r="B134" s="214" t="s">
        <v>8</v>
      </c>
      <c r="C134" s="214" t="s">
        <v>8</v>
      </c>
      <c r="D134" s="214" t="s">
        <v>8</v>
      </c>
      <c r="E134" s="214" t="s">
        <v>8</v>
      </c>
      <c r="F134" s="214" t="s">
        <v>8</v>
      </c>
      <c r="G134" s="214" t="s">
        <v>8</v>
      </c>
      <c r="H134" s="214" t="s">
        <v>8</v>
      </c>
      <c r="I134" s="214" t="s">
        <v>8</v>
      </c>
      <c r="J134" s="214" t="s">
        <v>8</v>
      </c>
      <c r="K134" s="214" t="s">
        <v>8</v>
      </c>
      <c r="L134" s="214" t="s">
        <v>8</v>
      </c>
      <c r="M134" s="214" t="s">
        <v>8</v>
      </c>
      <c r="N134" s="214" t="s">
        <v>8</v>
      </c>
      <c r="O134" s="214" t="s">
        <v>8</v>
      </c>
    </row>
    <row r="135" spans="1:15" x14ac:dyDescent="0.2">
      <c r="A135" s="248" t="s">
        <v>248</v>
      </c>
      <c r="B135" s="214" t="s">
        <v>8</v>
      </c>
      <c r="C135" s="214" t="s">
        <v>8</v>
      </c>
      <c r="D135" s="214" t="s">
        <v>8</v>
      </c>
      <c r="E135" s="214" t="s">
        <v>8</v>
      </c>
      <c r="F135" s="214" t="s">
        <v>8</v>
      </c>
      <c r="G135" s="214" t="s">
        <v>8</v>
      </c>
      <c r="H135" s="214" t="s">
        <v>8</v>
      </c>
      <c r="I135" s="214" t="s">
        <v>8</v>
      </c>
      <c r="J135" s="214" t="s">
        <v>8</v>
      </c>
      <c r="K135" s="214" t="s">
        <v>8</v>
      </c>
      <c r="L135" s="214" t="s">
        <v>8</v>
      </c>
      <c r="M135" s="214" t="s">
        <v>8</v>
      </c>
      <c r="N135" s="214" t="s">
        <v>8</v>
      </c>
      <c r="O135" s="214" t="s">
        <v>8</v>
      </c>
    </row>
    <row r="136" spans="1:15" x14ac:dyDescent="0.2">
      <c r="A136" s="210" t="s">
        <v>152</v>
      </c>
      <c r="B136" s="214" t="s">
        <v>8</v>
      </c>
      <c r="C136" s="214" t="s">
        <v>8</v>
      </c>
      <c r="D136" s="214" t="s">
        <v>8</v>
      </c>
      <c r="E136" s="214" t="s">
        <v>8</v>
      </c>
      <c r="F136" s="214" t="s">
        <v>8</v>
      </c>
      <c r="G136" s="214" t="s">
        <v>8</v>
      </c>
      <c r="H136" s="214" t="s">
        <v>8</v>
      </c>
      <c r="I136" s="214" t="s">
        <v>8</v>
      </c>
      <c r="J136" s="214" t="s">
        <v>8</v>
      </c>
      <c r="K136" s="214" t="s">
        <v>8</v>
      </c>
      <c r="L136" s="214" t="s">
        <v>8</v>
      </c>
      <c r="M136" s="214" t="s">
        <v>8</v>
      </c>
      <c r="N136" s="214" t="s">
        <v>8</v>
      </c>
      <c r="O136" s="214" t="s">
        <v>8</v>
      </c>
    </row>
    <row r="137" spans="1:15" x14ac:dyDescent="0.2">
      <c r="A137" s="210" t="s">
        <v>153</v>
      </c>
      <c r="B137" s="214" t="s">
        <v>8</v>
      </c>
      <c r="C137" s="214" t="s">
        <v>8</v>
      </c>
      <c r="D137" s="214" t="s">
        <v>8</v>
      </c>
      <c r="E137" s="214" t="s">
        <v>8</v>
      </c>
      <c r="F137" s="214" t="s">
        <v>8</v>
      </c>
      <c r="G137" s="214" t="s">
        <v>8</v>
      </c>
      <c r="H137" s="214" t="s">
        <v>8</v>
      </c>
      <c r="I137" s="214" t="s">
        <v>8</v>
      </c>
      <c r="J137" s="214" t="s">
        <v>8</v>
      </c>
      <c r="K137" s="214" t="s">
        <v>8</v>
      </c>
      <c r="L137" s="214" t="s">
        <v>8</v>
      </c>
      <c r="M137" s="214" t="s">
        <v>8</v>
      </c>
      <c r="N137" s="214" t="s">
        <v>8</v>
      </c>
      <c r="O137" s="214" t="s">
        <v>8</v>
      </c>
    </row>
    <row r="138" spans="1:15" x14ac:dyDescent="0.2">
      <c r="A138" s="210" t="s">
        <v>155</v>
      </c>
      <c r="B138" s="214" t="s">
        <v>8</v>
      </c>
      <c r="C138" s="214" t="s">
        <v>8</v>
      </c>
      <c r="D138" s="214" t="s">
        <v>8</v>
      </c>
      <c r="E138" s="214" t="s">
        <v>8</v>
      </c>
      <c r="F138" s="214" t="s">
        <v>8</v>
      </c>
      <c r="G138" s="214" t="s">
        <v>8</v>
      </c>
      <c r="H138" s="214" t="s">
        <v>8</v>
      </c>
      <c r="I138" s="214" t="s">
        <v>8</v>
      </c>
      <c r="J138" s="214" t="s">
        <v>8</v>
      </c>
      <c r="K138" s="214" t="s">
        <v>8</v>
      </c>
      <c r="L138" s="214" t="s">
        <v>8</v>
      </c>
      <c r="M138" s="214" t="s">
        <v>8</v>
      </c>
      <c r="N138" s="214" t="s">
        <v>8</v>
      </c>
      <c r="O138" s="214" t="s">
        <v>8</v>
      </c>
    </row>
    <row r="139" spans="1:15" x14ac:dyDescent="0.2">
      <c r="A139" s="210" t="s">
        <v>156</v>
      </c>
      <c r="B139" s="214" t="s">
        <v>8</v>
      </c>
      <c r="C139" s="214" t="s">
        <v>8</v>
      </c>
      <c r="D139" s="214" t="s">
        <v>8</v>
      </c>
      <c r="E139" s="214" t="s">
        <v>8</v>
      </c>
      <c r="F139" s="214" t="s">
        <v>8</v>
      </c>
      <c r="G139" s="214" t="s">
        <v>8</v>
      </c>
      <c r="H139" s="214" t="s">
        <v>8</v>
      </c>
      <c r="I139" s="214" t="s">
        <v>8</v>
      </c>
      <c r="J139" s="214" t="s">
        <v>8</v>
      </c>
      <c r="K139" s="214" t="s">
        <v>8</v>
      </c>
      <c r="L139" s="214" t="s">
        <v>8</v>
      </c>
      <c r="M139" s="214" t="s">
        <v>8</v>
      </c>
      <c r="N139" s="214" t="s">
        <v>8</v>
      </c>
      <c r="O139" s="214" t="s">
        <v>8</v>
      </c>
    </row>
    <row r="140" spans="1:15" x14ac:dyDescent="0.2">
      <c r="A140" s="210" t="s">
        <v>157</v>
      </c>
      <c r="B140" s="214" t="s">
        <v>8</v>
      </c>
      <c r="C140" s="214" t="s">
        <v>8</v>
      </c>
      <c r="D140" s="214" t="s">
        <v>8</v>
      </c>
      <c r="E140" s="214" t="s">
        <v>8</v>
      </c>
      <c r="F140" s="214" t="s">
        <v>8</v>
      </c>
      <c r="G140" s="214" t="s">
        <v>8</v>
      </c>
      <c r="H140" s="214" t="s">
        <v>8</v>
      </c>
      <c r="I140" s="214" t="s">
        <v>8</v>
      </c>
      <c r="J140" s="214" t="s">
        <v>8</v>
      </c>
      <c r="K140" s="214" t="s">
        <v>8</v>
      </c>
      <c r="L140" s="214" t="s">
        <v>8</v>
      </c>
      <c r="M140" s="214" t="s">
        <v>8</v>
      </c>
      <c r="N140" s="214" t="s">
        <v>8</v>
      </c>
      <c r="O140" s="214" t="s">
        <v>8</v>
      </c>
    </row>
    <row r="141" spans="1:15" x14ac:dyDescent="0.2">
      <c r="A141" s="210" t="s">
        <v>158</v>
      </c>
      <c r="B141" s="214" t="s">
        <v>8</v>
      </c>
      <c r="C141" s="214" t="s">
        <v>8</v>
      </c>
      <c r="D141" s="214" t="s">
        <v>8</v>
      </c>
      <c r="E141" s="214" t="s">
        <v>8</v>
      </c>
      <c r="F141" s="214" t="s">
        <v>8</v>
      </c>
      <c r="G141" s="214" t="s">
        <v>8</v>
      </c>
      <c r="H141" s="214" t="s">
        <v>8</v>
      </c>
      <c r="I141" s="214" t="s">
        <v>8</v>
      </c>
      <c r="J141" s="214" t="s">
        <v>8</v>
      </c>
      <c r="K141" s="214" t="s">
        <v>8</v>
      </c>
      <c r="L141" s="214" t="s">
        <v>8</v>
      </c>
      <c r="M141" s="214" t="s">
        <v>8</v>
      </c>
      <c r="N141" s="214" t="s">
        <v>8</v>
      </c>
      <c r="O141" s="214" t="s">
        <v>8</v>
      </c>
    </row>
    <row r="142" spans="1:15" x14ac:dyDescent="0.2">
      <c r="A142" s="210" t="s">
        <v>159</v>
      </c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4"/>
    </row>
    <row r="143" spans="1:15" x14ac:dyDescent="0.2">
      <c r="A143" s="210" t="s">
        <v>81</v>
      </c>
      <c r="B143" s="214" t="s">
        <v>4</v>
      </c>
      <c r="C143" s="222">
        <v>3417</v>
      </c>
      <c r="D143" s="222">
        <v>3972</v>
      </c>
      <c r="E143" s="222">
        <v>3645</v>
      </c>
      <c r="F143" s="222">
        <v>3755</v>
      </c>
      <c r="G143" s="222">
        <v>1927</v>
      </c>
      <c r="H143" s="222">
        <v>1847</v>
      </c>
      <c r="I143" s="222">
        <v>1923</v>
      </c>
      <c r="J143" s="222">
        <v>2899</v>
      </c>
      <c r="K143" s="222">
        <v>5442</v>
      </c>
      <c r="L143" s="222">
        <v>2718</v>
      </c>
      <c r="M143" s="222">
        <v>4194</v>
      </c>
      <c r="N143" s="222">
        <v>4319</v>
      </c>
      <c r="O143" s="214">
        <v>6665</v>
      </c>
    </row>
    <row r="144" spans="1:15" x14ac:dyDescent="0.2">
      <c r="A144" s="210" t="s">
        <v>160</v>
      </c>
      <c r="B144" s="242" t="s">
        <v>4</v>
      </c>
      <c r="C144" s="242" t="s">
        <v>4</v>
      </c>
      <c r="D144" s="242">
        <v>108.8</v>
      </c>
      <c r="E144" s="242">
        <v>88.5</v>
      </c>
      <c r="F144" s="242">
        <v>99</v>
      </c>
      <c r="G144" s="242">
        <v>49.5</v>
      </c>
      <c r="H144" s="242">
        <v>91</v>
      </c>
      <c r="I144" s="242">
        <v>99.2</v>
      </c>
      <c r="J144" s="217">
        <v>143.1</v>
      </c>
      <c r="K144" s="217">
        <v>184.7</v>
      </c>
      <c r="L144" s="217">
        <v>50.5</v>
      </c>
      <c r="M144" s="217">
        <v>150</v>
      </c>
      <c r="N144" s="211">
        <v>99.9</v>
      </c>
      <c r="O144" s="211">
        <v>147.69999999999999</v>
      </c>
    </row>
    <row r="145" spans="1:15" x14ac:dyDescent="0.2">
      <c r="A145" s="210" t="s">
        <v>162</v>
      </c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4"/>
    </row>
    <row r="146" spans="1:15" x14ac:dyDescent="0.2">
      <c r="A146" s="210" t="s">
        <v>163</v>
      </c>
      <c r="B146" s="214">
        <v>0.48699999999999999</v>
      </c>
      <c r="C146" s="214">
        <v>0.53</v>
      </c>
      <c r="D146" s="214">
        <v>1.6060000000000001</v>
      </c>
      <c r="E146" s="214">
        <v>1.375</v>
      </c>
      <c r="F146" s="214">
        <v>1.766</v>
      </c>
      <c r="G146" s="214">
        <v>1.8260000000000001</v>
      </c>
      <c r="H146" s="214">
        <v>1.3360000000000001</v>
      </c>
      <c r="I146" s="214">
        <v>4.3860000000000001</v>
      </c>
      <c r="J146" s="214">
        <v>8.9239999999999995</v>
      </c>
      <c r="K146" s="214">
        <v>12.298999999999999</v>
      </c>
      <c r="L146" s="214">
        <v>7.0090000000000003</v>
      </c>
      <c r="M146" s="214">
        <v>5.3710000000000004</v>
      </c>
      <c r="N146" s="214">
        <v>1.5620000000000001</v>
      </c>
      <c r="O146" s="214">
        <v>4.0999999999999996</v>
      </c>
    </row>
    <row r="147" spans="1:15" ht="22.5" x14ac:dyDescent="0.2">
      <c r="A147" s="210" t="s">
        <v>164</v>
      </c>
      <c r="B147" s="242">
        <v>95.5</v>
      </c>
      <c r="C147" s="242">
        <v>108.8</v>
      </c>
      <c r="D147" s="242">
        <v>303</v>
      </c>
      <c r="E147" s="242">
        <v>85.6</v>
      </c>
      <c r="F147" s="242">
        <v>128.4</v>
      </c>
      <c r="G147" s="242">
        <v>103.4</v>
      </c>
      <c r="H147" s="242">
        <v>73.2</v>
      </c>
      <c r="I147" s="242">
        <v>328.3</v>
      </c>
      <c r="J147" s="217">
        <v>203.5</v>
      </c>
      <c r="K147" s="217">
        <v>137.80000000000001</v>
      </c>
      <c r="L147" s="217">
        <v>57</v>
      </c>
      <c r="M147" s="217">
        <v>76.599999999999994</v>
      </c>
      <c r="N147" s="211">
        <v>29.1</v>
      </c>
      <c r="O147" s="211">
        <v>262.2</v>
      </c>
    </row>
    <row r="148" spans="1:15" x14ac:dyDescent="0.2">
      <c r="A148" s="210" t="s">
        <v>165</v>
      </c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4"/>
    </row>
    <row r="149" spans="1:15" ht="22.5" x14ac:dyDescent="0.2">
      <c r="A149" s="254" t="s">
        <v>166</v>
      </c>
      <c r="B149" s="214" t="s">
        <v>4</v>
      </c>
      <c r="C149" s="214" t="s">
        <v>4</v>
      </c>
      <c r="D149" s="214" t="s">
        <v>4</v>
      </c>
      <c r="E149" s="214" t="s">
        <v>4</v>
      </c>
      <c r="F149" s="214" t="s">
        <v>8</v>
      </c>
      <c r="G149" s="214" t="s">
        <v>8</v>
      </c>
      <c r="H149" s="214" t="s">
        <v>8</v>
      </c>
      <c r="I149" s="214" t="s">
        <v>8</v>
      </c>
      <c r="J149" s="214" t="s">
        <v>8</v>
      </c>
      <c r="K149" s="214" t="s">
        <v>8</v>
      </c>
      <c r="L149" s="214" t="s">
        <v>8</v>
      </c>
      <c r="M149" s="214" t="s">
        <v>8</v>
      </c>
      <c r="N149" s="214" t="s">
        <v>8</v>
      </c>
      <c r="O149" s="214" t="s">
        <v>8</v>
      </c>
    </row>
    <row r="150" spans="1:15" ht="13.5" customHeight="1" x14ac:dyDescent="0.2">
      <c r="A150" s="254" t="s">
        <v>167</v>
      </c>
      <c r="B150" s="214" t="s">
        <v>4</v>
      </c>
      <c r="C150" s="214" t="s">
        <v>4</v>
      </c>
      <c r="D150" s="214" t="s">
        <v>4</v>
      </c>
      <c r="E150" s="214" t="s">
        <v>4</v>
      </c>
      <c r="F150" s="214" t="s">
        <v>8</v>
      </c>
      <c r="G150" s="214" t="s">
        <v>8</v>
      </c>
      <c r="H150" s="222">
        <v>280</v>
      </c>
      <c r="I150" s="214" t="s">
        <v>8</v>
      </c>
      <c r="J150" s="214" t="s">
        <v>8</v>
      </c>
      <c r="K150" s="214" t="s">
        <v>8</v>
      </c>
      <c r="L150" s="214" t="s">
        <v>8</v>
      </c>
      <c r="M150" s="214" t="s">
        <v>8</v>
      </c>
      <c r="N150" s="214" t="s">
        <v>8</v>
      </c>
      <c r="O150" s="214" t="s">
        <v>8</v>
      </c>
    </row>
    <row r="151" spans="1:15" x14ac:dyDescent="0.2">
      <c r="A151" s="210" t="s">
        <v>249</v>
      </c>
      <c r="B151" s="211"/>
      <c r="C151" s="211"/>
      <c r="D151" s="211"/>
      <c r="E151" s="211"/>
      <c r="F151" s="211"/>
      <c r="G151" s="211"/>
      <c r="H151" s="225"/>
      <c r="I151" s="225"/>
      <c r="J151" s="225"/>
      <c r="K151" s="225"/>
      <c r="L151" s="225"/>
      <c r="M151" s="225"/>
      <c r="N151" s="211"/>
      <c r="O151" s="214"/>
    </row>
    <row r="152" spans="1:15" x14ac:dyDescent="0.2">
      <c r="A152" s="254" t="s">
        <v>250</v>
      </c>
      <c r="B152" s="214" t="s">
        <v>4</v>
      </c>
      <c r="C152" s="214" t="s">
        <v>4</v>
      </c>
      <c r="D152" s="214" t="s">
        <v>4</v>
      </c>
      <c r="E152" s="214" t="s">
        <v>4</v>
      </c>
      <c r="F152" s="214" t="s">
        <v>8</v>
      </c>
      <c r="G152" s="214" t="s">
        <v>8</v>
      </c>
      <c r="H152" s="214" t="s">
        <v>8</v>
      </c>
      <c r="I152" s="214" t="s">
        <v>8</v>
      </c>
      <c r="J152" s="214" t="s">
        <v>8</v>
      </c>
      <c r="K152" s="214" t="s">
        <v>8</v>
      </c>
      <c r="L152" s="214" t="s">
        <v>8</v>
      </c>
      <c r="M152" s="214" t="s">
        <v>8</v>
      </c>
      <c r="N152" s="214" t="s">
        <v>8</v>
      </c>
      <c r="O152" s="214" t="s">
        <v>8</v>
      </c>
    </row>
    <row r="153" spans="1:15" ht="22.5" x14ac:dyDescent="0.2">
      <c r="A153" s="254" t="s">
        <v>251</v>
      </c>
      <c r="B153" s="214" t="s">
        <v>4</v>
      </c>
      <c r="C153" s="214" t="s">
        <v>4</v>
      </c>
      <c r="D153" s="214" t="s">
        <v>4</v>
      </c>
      <c r="E153" s="214" t="s">
        <v>4</v>
      </c>
      <c r="F153" s="214" t="s">
        <v>8</v>
      </c>
      <c r="G153" s="214" t="s">
        <v>8</v>
      </c>
      <c r="H153" s="214" t="s">
        <v>8</v>
      </c>
      <c r="I153" s="214" t="s">
        <v>8</v>
      </c>
      <c r="J153" s="214" t="s">
        <v>8</v>
      </c>
      <c r="K153" s="214" t="s">
        <v>8</v>
      </c>
      <c r="L153" s="214" t="s">
        <v>8</v>
      </c>
      <c r="M153" s="214" t="s">
        <v>8</v>
      </c>
      <c r="N153" s="214" t="s">
        <v>8</v>
      </c>
      <c r="O153" s="214" t="s">
        <v>8</v>
      </c>
    </row>
    <row r="154" spans="1:15" ht="22.5" x14ac:dyDescent="0.2">
      <c r="A154" s="255" t="s">
        <v>252</v>
      </c>
      <c r="B154" s="228">
        <v>3921</v>
      </c>
      <c r="C154" s="228">
        <v>4183</v>
      </c>
      <c r="D154" s="228">
        <v>4505</v>
      </c>
      <c r="E154" s="228">
        <v>4981</v>
      </c>
      <c r="F154" s="228">
        <v>5425</v>
      </c>
      <c r="G154" s="228">
        <v>4020</v>
      </c>
      <c r="H154" s="228">
        <v>3920</v>
      </c>
      <c r="I154" s="228">
        <v>3817</v>
      </c>
      <c r="J154" s="228">
        <v>3752</v>
      </c>
      <c r="K154" s="225">
        <v>3377</v>
      </c>
      <c r="L154" s="225">
        <v>3239</v>
      </c>
      <c r="M154" s="225">
        <v>3350</v>
      </c>
      <c r="N154" s="225">
        <v>3642</v>
      </c>
      <c r="O154" s="225">
        <v>3968</v>
      </c>
    </row>
    <row r="155" spans="1:15" ht="24" x14ac:dyDescent="0.2">
      <c r="A155" s="256" t="s">
        <v>253</v>
      </c>
      <c r="B155" s="228">
        <v>3620</v>
      </c>
      <c r="C155" s="228">
        <v>3659</v>
      </c>
      <c r="D155" s="228">
        <v>3281</v>
      </c>
      <c r="E155" s="228">
        <v>3647</v>
      </c>
      <c r="F155" s="228">
        <v>4120</v>
      </c>
      <c r="G155" s="228">
        <v>3465</v>
      </c>
      <c r="H155" s="228">
        <v>3378</v>
      </c>
      <c r="I155" s="228">
        <v>3134</v>
      </c>
      <c r="J155" s="228">
        <v>3137</v>
      </c>
      <c r="K155" s="225">
        <v>2983</v>
      </c>
      <c r="L155" s="225">
        <v>2947</v>
      </c>
      <c r="M155" s="225">
        <v>3005</v>
      </c>
      <c r="N155" s="225">
        <v>3385</v>
      </c>
      <c r="O155" s="225">
        <v>3718</v>
      </c>
    </row>
    <row r="156" spans="1:15" ht="22.5" x14ac:dyDescent="0.2">
      <c r="A156" s="256" t="s">
        <v>178</v>
      </c>
      <c r="B156" s="214" t="s">
        <v>8</v>
      </c>
      <c r="C156" s="214" t="s">
        <v>8</v>
      </c>
      <c r="D156" s="214" t="s">
        <v>8</v>
      </c>
      <c r="E156" s="214" t="s">
        <v>8</v>
      </c>
      <c r="F156" s="214" t="s">
        <v>8</v>
      </c>
      <c r="G156" s="214" t="s">
        <v>8</v>
      </c>
      <c r="H156" s="214" t="s">
        <v>8</v>
      </c>
      <c r="I156" s="214" t="s">
        <v>8</v>
      </c>
      <c r="J156" s="214" t="s">
        <v>8</v>
      </c>
      <c r="K156" s="242" t="s">
        <v>8</v>
      </c>
      <c r="L156" s="242" t="s">
        <v>8</v>
      </c>
      <c r="M156" s="242" t="s">
        <v>8</v>
      </c>
      <c r="N156" s="242" t="s">
        <v>8</v>
      </c>
      <c r="O156" s="242" t="s">
        <v>8</v>
      </c>
    </row>
    <row r="157" spans="1:15" ht="22.5" x14ac:dyDescent="0.2">
      <c r="A157" s="256" t="s">
        <v>179</v>
      </c>
      <c r="B157" s="214" t="s">
        <v>8</v>
      </c>
      <c r="C157" s="214" t="s">
        <v>8</v>
      </c>
      <c r="D157" s="214" t="s">
        <v>8</v>
      </c>
      <c r="E157" s="214" t="s">
        <v>8</v>
      </c>
      <c r="F157" s="214" t="s">
        <v>8</v>
      </c>
      <c r="G157" s="214" t="s">
        <v>8</v>
      </c>
      <c r="H157" s="214" t="s">
        <v>8</v>
      </c>
      <c r="I157" s="214" t="s">
        <v>8</v>
      </c>
      <c r="J157" s="214" t="s">
        <v>8</v>
      </c>
      <c r="K157" s="242" t="s">
        <v>8</v>
      </c>
      <c r="L157" s="242" t="s">
        <v>8</v>
      </c>
      <c r="M157" s="242" t="s">
        <v>8</v>
      </c>
      <c r="N157" s="242" t="s">
        <v>8</v>
      </c>
      <c r="O157" s="242" t="s">
        <v>8</v>
      </c>
    </row>
    <row r="158" spans="1:15" ht="22.5" x14ac:dyDescent="0.2">
      <c r="A158" s="256" t="s">
        <v>180</v>
      </c>
      <c r="B158" s="216">
        <v>29137.554</v>
      </c>
      <c r="C158" s="216">
        <v>31202.993999999999</v>
      </c>
      <c r="D158" s="216">
        <v>46296.586000000003</v>
      </c>
      <c r="E158" s="216">
        <v>50272.928999999996</v>
      </c>
      <c r="F158" s="216">
        <v>56965.216999999997</v>
      </c>
      <c r="G158" s="216">
        <v>68178.007500850043</v>
      </c>
      <c r="H158" s="242">
        <v>75987.575677249974</v>
      </c>
      <c r="I158" s="242">
        <v>111216.42968119997</v>
      </c>
      <c r="J158" s="247">
        <v>128226.04202699997</v>
      </c>
      <c r="K158" s="247">
        <v>133409.296</v>
      </c>
      <c r="L158" s="242">
        <v>194260.35200000001</v>
      </c>
      <c r="M158" s="242">
        <v>156455.617</v>
      </c>
      <c r="N158" s="257">
        <v>201870.62100000001</v>
      </c>
      <c r="O158" s="242" t="s">
        <v>208</v>
      </c>
    </row>
    <row r="159" spans="1:15" x14ac:dyDescent="0.2">
      <c r="A159" s="448" t="s">
        <v>181</v>
      </c>
      <c r="B159" s="684"/>
      <c r="C159" s="925"/>
      <c r="D159" s="925"/>
      <c r="E159" s="925"/>
      <c r="F159" s="925"/>
      <c r="G159" s="925"/>
      <c r="H159" s="925"/>
      <c r="I159" s="925"/>
      <c r="J159" s="925"/>
      <c r="K159" s="925"/>
      <c r="L159" s="925"/>
      <c r="M159" s="925"/>
      <c r="N159" s="1478"/>
      <c r="O159" s="1479"/>
    </row>
    <row r="160" spans="1:15" x14ac:dyDescent="0.2">
      <c r="A160" s="210" t="s">
        <v>254</v>
      </c>
      <c r="B160" s="242" t="s">
        <v>8</v>
      </c>
      <c r="C160" s="242" t="s">
        <v>8</v>
      </c>
      <c r="D160" s="242" t="s">
        <v>8</v>
      </c>
      <c r="E160" s="225">
        <v>13743320</v>
      </c>
      <c r="F160" s="225">
        <v>19186869</v>
      </c>
      <c r="G160" s="225">
        <v>17200238</v>
      </c>
      <c r="H160" s="225">
        <v>24113009</v>
      </c>
      <c r="I160" s="225">
        <v>28003151</v>
      </c>
      <c r="J160" s="225">
        <v>18684971</v>
      </c>
      <c r="K160" s="225">
        <v>15920001</v>
      </c>
      <c r="L160" s="225">
        <v>20178108</v>
      </c>
      <c r="M160" s="225">
        <v>22682692</v>
      </c>
      <c r="N160" s="225">
        <v>18726452</v>
      </c>
      <c r="O160" s="211" t="s">
        <v>208</v>
      </c>
    </row>
    <row r="161" spans="1:28" x14ac:dyDescent="0.2">
      <c r="A161" s="258" t="s">
        <v>255</v>
      </c>
      <c r="B161" s="214" t="s">
        <v>8</v>
      </c>
      <c r="C161" s="214" t="s">
        <v>8</v>
      </c>
      <c r="D161" s="214" t="s">
        <v>8</v>
      </c>
      <c r="E161" s="214" t="s">
        <v>8</v>
      </c>
      <c r="F161" s="214">
        <v>130.19999999999999</v>
      </c>
      <c r="G161" s="214">
        <v>83.9</v>
      </c>
      <c r="H161" s="214">
        <v>119.3</v>
      </c>
      <c r="I161" s="214">
        <v>107.3</v>
      </c>
      <c r="J161" s="214">
        <v>62.3</v>
      </c>
      <c r="K161" s="214">
        <v>80</v>
      </c>
      <c r="L161" s="214">
        <v>118</v>
      </c>
      <c r="M161" s="214">
        <v>102.7</v>
      </c>
      <c r="N161" s="214">
        <v>70.599999999999994</v>
      </c>
      <c r="O161" s="214" t="s">
        <v>208</v>
      </c>
    </row>
    <row r="162" spans="1:28" x14ac:dyDescent="0.2">
      <c r="B162" s="259"/>
      <c r="C162" s="259"/>
      <c r="D162" s="259"/>
      <c r="E162" s="259"/>
      <c r="F162" s="259"/>
      <c r="G162" s="259"/>
      <c r="H162" s="259"/>
      <c r="I162" s="259"/>
      <c r="J162" s="259"/>
      <c r="K162" s="259"/>
      <c r="L162" s="259"/>
      <c r="M162" s="259"/>
      <c r="N162" s="259"/>
    </row>
    <row r="163" spans="1:28" s="262" customFormat="1" ht="24" customHeight="1" x14ac:dyDescent="0.2">
      <c r="A163" s="260" t="s">
        <v>256</v>
      </c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/>
      <c r="T163" s="261"/>
      <c r="U163" s="261"/>
      <c r="V163" s="261"/>
      <c r="W163" s="261"/>
      <c r="X163" s="261"/>
      <c r="Y163" s="261"/>
      <c r="Z163" s="261"/>
      <c r="AA163" s="261"/>
      <c r="AB163" s="261"/>
    </row>
    <row r="164" spans="1:28" s="262" customFormat="1" ht="25.5" customHeight="1" x14ac:dyDescent="0.2">
      <c r="A164" s="260" t="s">
        <v>257</v>
      </c>
      <c r="B164" s="261"/>
      <c r="C164" s="261"/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/>
      <c r="T164" s="261"/>
      <c r="U164" s="261"/>
      <c r="V164" s="261"/>
      <c r="W164" s="261"/>
      <c r="X164" s="261"/>
      <c r="Y164" s="261"/>
      <c r="Z164" s="261"/>
      <c r="AA164" s="261"/>
      <c r="AB164" s="261"/>
    </row>
    <row r="165" spans="1:28" s="262" customFormat="1" ht="27.75" customHeight="1" x14ac:dyDescent="0.2">
      <c r="A165" s="260" t="s">
        <v>258</v>
      </c>
      <c r="B165" s="261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1"/>
      <c r="W165" s="261"/>
      <c r="X165" s="261"/>
      <c r="Y165" s="261"/>
      <c r="Z165" s="261"/>
      <c r="AA165" s="261"/>
      <c r="AB165" s="261"/>
    </row>
    <row r="166" spans="1:28" s="262" customFormat="1" ht="74.25" customHeight="1" x14ac:dyDescent="0.2">
      <c r="A166" s="263" t="s">
        <v>259</v>
      </c>
      <c r="B166" s="264"/>
      <c r="C166" s="264"/>
      <c r="D166" s="264"/>
      <c r="E166" s="264"/>
      <c r="F166" s="264"/>
      <c r="G166" s="264"/>
      <c r="H166" s="264"/>
      <c r="I166" s="264"/>
      <c r="J166" s="264"/>
      <c r="K166" s="265"/>
      <c r="L166" s="265"/>
      <c r="M166" s="265"/>
      <c r="N166" s="264"/>
      <c r="O166" s="264"/>
      <c r="P166" s="264"/>
      <c r="Q166" s="264"/>
      <c r="R166" s="264"/>
      <c r="S166" s="264"/>
      <c r="T166" s="264"/>
      <c r="U166" s="264"/>
      <c r="V166" s="264"/>
      <c r="W166" s="264"/>
      <c r="X166" s="264"/>
      <c r="Y166" s="264"/>
      <c r="Z166" s="264"/>
      <c r="AA166" s="264"/>
      <c r="AB166" s="264"/>
    </row>
    <row r="167" spans="1:28" s="262" customFormat="1" ht="36" customHeight="1" x14ac:dyDescent="0.2">
      <c r="A167" s="263" t="s">
        <v>260</v>
      </c>
      <c r="B167" s="264"/>
      <c r="C167" s="264"/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4"/>
      <c r="T167" s="264"/>
      <c r="U167" s="264"/>
      <c r="V167" s="264"/>
      <c r="W167" s="264"/>
      <c r="X167" s="264"/>
      <c r="Y167" s="264"/>
      <c r="Z167" s="264"/>
      <c r="AA167" s="264"/>
      <c r="AB167" s="264"/>
    </row>
    <row r="168" spans="1:28" s="262" customFormat="1" ht="15.75" customHeight="1" x14ac:dyDescent="0.2">
      <c r="A168" s="266" t="s">
        <v>261</v>
      </c>
      <c r="B168" s="267"/>
      <c r="C168" s="267"/>
      <c r="D168" s="267"/>
      <c r="E168" s="267"/>
      <c r="F168" s="267"/>
      <c r="G168" s="267"/>
      <c r="H168" s="267"/>
      <c r="I168" s="267"/>
      <c r="J168" s="267"/>
      <c r="K168" s="267"/>
      <c r="L168" s="267"/>
      <c r="M168" s="267"/>
      <c r="N168" s="267"/>
      <c r="O168" s="267"/>
      <c r="P168" s="267"/>
      <c r="Q168" s="267"/>
      <c r="R168" s="267"/>
      <c r="S168" s="267"/>
      <c r="T168" s="267"/>
      <c r="U168" s="267"/>
      <c r="V168" s="267"/>
      <c r="W168" s="267"/>
      <c r="X168" s="267"/>
      <c r="Y168" s="267"/>
      <c r="Z168" s="267"/>
      <c r="AA168" s="267"/>
      <c r="AB168" s="267"/>
    </row>
    <row r="169" spans="1:28" s="262" customFormat="1" ht="13.5" customHeight="1" x14ac:dyDescent="0.2">
      <c r="A169" s="260" t="s">
        <v>262</v>
      </c>
      <c r="B169" s="261"/>
      <c r="C169" s="267"/>
      <c r="D169" s="267"/>
      <c r="E169" s="267"/>
      <c r="F169" s="267"/>
      <c r="G169" s="267"/>
      <c r="H169" s="267"/>
      <c r="I169" s="267"/>
      <c r="J169" s="267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  <c r="X169" s="268"/>
      <c r="Y169" s="268"/>
      <c r="Z169" s="268"/>
      <c r="AA169" s="268"/>
      <c r="AB169" s="268"/>
    </row>
    <row r="170" spans="1:28" ht="14.25" customHeight="1" x14ac:dyDescent="0.2">
      <c r="A170" s="269" t="s">
        <v>263</v>
      </c>
      <c r="B170" s="268"/>
      <c r="C170" s="268"/>
      <c r="D170" s="268"/>
      <c r="E170" s="268"/>
      <c r="F170" s="268"/>
      <c r="G170" s="268"/>
      <c r="H170" s="268"/>
      <c r="I170" s="268"/>
      <c r="J170" s="268"/>
      <c r="K170" s="259"/>
      <c r="L170" s="259"/>
      <c r="M170" s="259"/>
      <c r="N170" s="259"/>
      <c r="O170" s="259"/>
    </row>
    <row r="171" spans="1:28" ht="12" customHeight="1" x14ac:dyDescent="0.2">
      <c r="A171" s="269" t="s">
        <v>264</v>
      </c>
      <c r="B171" s="268"/>
      <c r="C171" s="268"/>
      <c r="D171" s="268"/>
      <c r="E171" s="268"/>
      <c r="F171" s="268"/>
      <c r="G171" s="268"/>
      <c r="H171" s="268"/>
      <c r="I171" s="268"/>
      <c r="J171" s="268"/>
      <c r="K171" s="259"/>
      <c r="L171" s="259"/>
      <c r="M171" s="259"/>
      <c r="N171" s="259"/>
      <c r="O171" s="259"/>
    </row>
    <row r="172" spans="1:28" ht="15" customHeight="1" x14ac:dyDescent="0.25">
      <c r="A172" s="1480"/>
      <c r="B172" s="1481"/>
      <c r="C172" s="1481"/>
      <c r="D172" s="269"/>
      <c r="E172" s="269"/>
      <c r="F172" s="269"/>
      <c r="G172" s="269"/>
      <c r="H172" s="269"/>
      <c r="I172" s="269"/>
      <c r="J172" s="259"/>
      <c r="K172" s="259"/>
      <c r="L172" s="259"/>
      <c r="M172" s="259"/>
      <c r="N172" s="259"/>
      <c r="O172" s="259"/>
    </row>
    <row r="173" spans="1:28" ht="15" customHeight="1" x14ac:dyDescent="0.25">
      <c r="A173" s="270"/>
      <c r="B173" s="271"/>
      <c r="C173" s="271"/>
      <c r="D173" s="269"/>
      <c r="E173" s="269"/>
      <c r="F173" s="269"/>
      <c r="G173" s="269"/>
      <c r="H173" s="269"/>
      <c r="I173" s="269"/>
      <c r="J173" s="259"/>
      <c r="K173" s="259"/>
      <c r="L173" s="259"/>
      <c r="M173" s="259"/>
      <c r="N173" s="259"/>
      <c r="O173" s="259"/>
    </row>
    <row r="174" spans="1:28" ht="15" customHeight="1" x14ac:dyDescent="0.25">
      <c r="A174" s="270"/>
      <c r="B174" s="271"/>
      <c r="C174" s="271"/>
      <c r="D174" s="269"/>
      <c r="E174" s="269"/>
      <c r="F174" s="269"/>
      <c r="G174" s="269"/>
      <c r="H174" s="269"/>
      <c r="I174" s="269"/>
      <c r="J174" s="259"/>
      <c r="K174" s="259"/>
      <c r="L174" s="259"/>
      <c r="M174" s="259"/>
      <c r="N174" s="259"/>
      <c r="O174" s="259"/>
    </row>
    <row r="175" spans="1:28" ht="12.75" customHeight="1" x14ac:dyDescent="0.2">
      <c r="A175" s="272"/>
      <c r="B175" s="272"/>
      <c r="C175" s="272"/>
      <c r="D175" s="272"/>
      <c r="E175" s="272"/>
      <c r="F175" s="272"/>
      <c r="G175" s="272"/>
      <c r="H175" s="272"/>
      <c r="I175" s="272"/>
      <c r="J175" s="272"/>
      <c r="K175" s="259"/>
      <c r="L175" s="259"/>
      <c r="M175" s="259"/>
      <c r="N175" s="259"/>
      <c r="O175" s="259"/>
    </row>
    <row r="176" spans="1:28" ht="13.5" customHeight="1" x14ac:dyDescent="0.2">
      <c r="A176" s="1482"/>
      <c r="B176" s="1482"/>
      <c r="C176" s="1482"/>
      <c r="D176" s="1482"/>
      <c r="E176" s="1482"/>
      <c r="F176" s="1482"/>
      <c r="G176" s="1482"/>
      <c r="H176" s="1482"/>
      <c r="I176" s="1482"/>
      <c r="J176" s="1482"/>
      <c r="K176" s="259"/>
      <c r="L176" s="259"/>
      <c r="M176" s="259"/>
      <c r="N176" s="259"/>
      <c r="O176" s="259"/>
    </row>
    <row r="177" spans="1:15" ht="17.25" customHeight="1" x14ac:dyDescent="0.2">
      <c r="A177" s="273"/>
      <c r="B177" s="274"/>
      <c r="C177" s="259"/>
      <c r="D177" s="259"/>
      <c r="E177" s="259"/>
      <c r="F177" s="259"/>
      <c r="G177" s="259"/>
      <c r="H177" s="259"/>
      <c r="I177" s="259"/>
      <c r="J177" s="259"/>
      <c r="K177" s="259"/>
      <c r="L177" s="259"/>
      <c r="M177" s="259"/>
      <c r="N177" s="259"/>
      <c r="O177" s="259"/>
    </row>
  </sheetData>
  <mergeCells count="4">
    <mergeCell ref="N159:O159"/>
    <mergeCell ref="A172:C172"/>
    <mergeCell ref="A176:J176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4F2F8-EC9D-4AA5-AB25-03A854CAFADD}">
  <dimension ref="A1:AI170"/>
  <sheetViews>
    <sheetView workbookViewId="0">
      <pane xSplit="1" ySplit="2" topLeftCell="AE3" activePane="bottomRight" state="frozen"/>
      <selection pane="topRight" activeCell="B1" sqref="B1"/>
      <selection pane="bottomLeft" activeCell="A3" sqref="A3"/>
      <selection pane="bottomRight" sqref="A1:AG1"/>
    </sheetView>
  </sheetViews>
  <sheetFormatPr defaultRowHeight="11.25" x14ac:dyDescent="0.2"/>
  <cols>
    <col min="1" max="1" width="50.28515625" style="401" customWidth="1"/>
    <col min="2" max="2" width="10.28515625" style="401" customWidth="1"/>
    <col min="3" max="3" width="10.5703125" style="401" customWidth="1"/>
    <col min="4" max="4" width="10.7109375" style="401" customWidth="1"/>
    <col min="5" max="5" width="10.5703125" style="401" customWidth="1"/>
    <col min="6" max="6" width="10.7109375" style="401" customWidth="1"/>
    <col min="7" max="8" width="10.140625" style="401" customWidth="1"/>
    <col min="9" max="9" width="10.5703125" style="401" customWidth="1"/>
    <col min="10" max="10" width="10.28515625" style="401" customWidth="1"/>
    <col min="11" max="11" width="9.85546875" style="401" customWidth="1"/>
    <col min="12" max="12" width="10" style="401" customWidth="1"/>
    <col min="13" max="13" width="10.28515625" style="401" customWidth="1"/>
    <col min="14" max="14" width="9.7109375" style="401" customWidth="1"/>
    <col min="15" max="15" width="10.28515625" style="401" customWidth="1"/>
    <col min="16" max="16" width="10" style="401" customWidth="1"/>
    <col min="17" max="17" width="9.42578125" style="401" customWidth="1"/>
    <col min="18" max="18" width="9.85546875" style="401" customWidth="1"/>
    <col min="19" max="19" width="10.42578125" style="401" customWidth="1"/>
    <col min="20" max="20" width="10.140625" style="401" customWidth="1"/>
    <col min="21" max="23" width="10.7109375" style="321" customWidth="1"/>
    <col min="24" max="25" width="10.7109375" style="304" customWidth="1"/>
    <col min="26" max="28" width="10.7109375" style="321" customWidth="1"/>
    <col min="29" max="32" width="10.7109375" style="205" customWidth="1"/>
    <col min="33" max="33" width="10.5703125" style="205" customWidth="1"/>
    <col min="34" max="34" width="13" style="205" customWidth="1"/>
    <col min="35" max="256" width="9.140625" style="205"/>
    <col min="257" max="257" width="50.28515625" style="205" customWidth="1"/>
    <col min="258" max="258" width="10.28515625" style="205" customWidth="1"/>
    <col min="259" max="259" width="10.5703125" style="205" customWidth="1"/>
    <col min="260" max="260" width="10.7109375" style="205" customWidth="1"/>
    <col min="261" max="261" width="10.5703125" style="205" customWidth="1"/>
    <col min="262" max="262" width="10.7109375" style="205" customWidth="1"/>
    <col min="263" max="264" width="10.140625" style="205" customWidth="1"/>
    <col min="265" max="265" width="10.5703125" style="205" customWidth="1"/>
    <col min="266" max="266" width="10.28515625" style="205" customWidth="1"/>
    <col min="267" max="267" width="9.85546875" style="205" customWidth="1"/>
    <col min="268" max="268" width="10" style="205" customWidth="1"/>
    <col min="269" max="269" width="10.28515625" style="205" customWidth="1"/>
    <col min="270" max="270" width="9.7109375" style="205" customWidth="1"/>
    <col min="271" max="271" width="10.28515625" style="205" customWidth="1"/>
    <col min="272" max="272" width="10" style="205" customWidth="1"/>
    <col min="273" max="273" width="9.42578125" style="205" customWidth="1"/>
    <col min="274" max="274" width="9.85546875" style="205" customWidth="1"/>
    <col min="275" max="275" width="10.42578125" style="205" customWidth="1"/>
    <col min="276" max="276" width="10.140625" style="205" customWidth="1"/>
    <col min="277" max="288" width="10.7109375" style="205" customWidth="1"/>
    <col min="289" max="289" width="10.5703125" style="205" customWidth="1"/>
    <col min="290" max="512" width="9.140625" style="205"/>
    <col min="513" max="513" width="50.28515625" style="205" customWidth="1"/>
    <col min="514" max="514" width="10.28515625" style="205" customWidth="1"/>
    <col min="515" max="515" width="10.5703125" style="205" customWidth="1"/>
    <col min="516" max="516" width="10.7109375" style="205" customWidth="1"/>
    <col min="517" max="517" width="10.5703125" style="205" customWidth="1"/>
    <col min="518" max="518" width="10.7109375" style="205" customWidth="1"/>
    <col min="519" max="520" width="10.140625" style="205" customWidth="1"/>
    <col min="521" max="521" width="10.5703125" style="205" customWidth="1"/>
    <col min="522" max="522" width="10.28515625" style="205" customWidth="1"/>
    <col min="523" max="523" width="9.85546875" style="205" customWidth="1"/>
    <col min="524" max="524" width="10" style="205" customWidth="1"/>
    <col min="525" max="525" width="10.28515625" style="205" customWidth="1"/>
    <col min="526" max="526" width="9.7109375" style="205" customWidth="1"/>
    <col min="527" max="527" width="10.28515625" style="205" customWidth="1"/>
    <col min="528" max="528" width="10" style="205" customWidth="1"/>
    <col min="529" max="529" width="9.42578125" style="205" customWidth="1"/>
    <col min="530" max="530" width="9.85546875" style="205" customWidth="1"/>
    <col min="531" max="531" width="10.42578125" style="205" customWidth="1"/>
    <col min="532" max="532" width="10.140625" style="205" customWidth="1"/>
    <col min="533" max="544" width="10.7109375" style="205" customWidth="1"/>
    <col min="545" max="545" width="10.5703125" style="205" customWidth="1"/>
    <col min="546" max="768" width="9.140625" style="205"/>
    <col min="769" max="769" width="50.28515625" style="205" customWidth="1"/>
    <col min="770" max="770" width="10.28515625" style="205" customWidth="1"/>
    <col min="771" max="771" width="10.5703125" style="205" customWidth="1"/>
    <col min="772" max="772" width="10.7109375" style="205" customWidth="1"/>
    <col min="773" max="773" width="10.5703125" style="205" customWidth="1"/>
    <col min="774" max="774" width="10.7109375" style="205" customWidth="1"/>
    <col min="775" max="776" width="10.140625" style="205" customWidth="1"/>
    <col min="777" max="777" width="10.5703125" style="205" customWidth="1"/>
    <col min="778" max="778" width="10.28515625" style="205" customWidth="1"/>
    <col min="779" max="779" width="9.85546875" style="205" customWidth="1"/>
    <col min="780" max="780" width="10" style="205" customWidth="1"/>
    <col min="781" max="781" width="10.28515625" style="205" customWidth="1"/>
    <col min="782" max="782" width="9.7109375" style="205" customWidth="1"/>
    <col min="783" max="783" width="10.28515625" style="205" customWidth="1"/>
    <col min="784" max="784" width="10" style="205" customWidth="1"/>
    <col min="785" max="785" width="9.42578125" style="205" customWidth="1"/>
    <col min="786" max="786" width="9.85546875" style="205" customWidth="1"/>
    <col min="787" max="787" width="10.42578125" style="205" customWidth="1"/>
    <col min="788" max="788" width="10.140625" style="205" customWidth="1"/>
    <col min="789" max="800" width="10.7109375" style="205" customWidth="1"/>
    <col min="801" max="801" width="10.5703125" style="205" customWidth="1"/>
    <col min="802" max="1024" width="9.140625" style="205"/>
    <col min="1025" max="1025" width="50.28515625" style="205" customWidth="1"/>
    <col min="1026" max="1026" width="10.28515625" style="205" customWidth="1"/>
    <col min="1027" max="1027" width="10.5703125" style="205" customWidth="1"/>
    <col min="1028" max="1028" width="10.7109375" style="205" customWidth="1"/>
    <col min="1029" max="1029" width="10.5703125" style="205" customWidth="1"/>
    <col min="1030" max="1030" width="10.7109375" style="205" customWidth="1"/>
    <col min="1031" max="1032" width="10.140625" style="205" customWidth="1"/>
    <col min="1033" max="1033" width="10.5703125" style="205" customWidth="1"/>
    <col min="1034" max="1034" width="10.28515625" style="205" customWidth="1"/>
    <col min="1035" max="1035" width="9.85546875" style="205" customWidth="1"/>
    <col min="1036" max="1036" width="10" style="205" customWidth="1"/>
    <col min="1037" max="1037" width="10.28515625" style="205" customWidth="1"/>
    <col min="1038" max="1038" width="9.7109375" style="205" customWidth="1"/>
    <col min="1039" max="1039" width="10.28515625" style="205" customWidth="1"/>
    <col min="1040" max="1040" width="10" style="205" customWidth="1"/>
    <col min="1041" max="1041" width="9.42578125" style="205" customWidth="1"/>
    <col min="1042" max="1042" width="9.85546875" style="205" customWidth="1"/>
    <col min="1043" max="1043" width="10.42578125" style="205" customWidth="1"/>
    <col min="1044" max="1044" width="10.140625" style="205" customWidth="1"/>
    <col min="1045" max="1056" width="10.7109375" style="205" customWidth="1"/>
    <col min="1057" max="1057" width="10.5703125" style="205" customWidth="1"/>
    <col min="1058" max="1280" width="9.140625" style="205"/>
    <col min="1281" max="1281" width="50.28515625" style="205" customWidth="1"/>
    <col min="1282" max="1282" width="10.28515625" style="205" customWidth="1"/>
    <col min="1283" max="1283" width="10.5703125" style="205" customWidth="1"/>
    <col min="1284" max="1284" width="10.7109375" style="205" customWidth="1"/>
    <col min="1285" max="1285" width="10.5703125" style="205" customWidth="1"/>
    <col min="1286" max="1286" width="10.7109375" style="205" customWidth="1"/>
    <col min="1287" max="1288" width="10.140625" style="205" customWidth="1"/>
    <col min="1289" max="1289" width="10.5703125" style="205" customWidth="1"/>
    <col min="1290" max="1290" width="10.28515625" style="205" customWidth="1"/>
    <col min="1291" max="1291" width="9.85546875" style="205" customWidth="1"/>
    <col min="1292" max="1292" width="10" style="205" customWidth="1"/>
    <col min="1293" max="1293" width="10.28515625" style="205" customWidth="1"/>
    <col min="1294" max="1294" width="9.7109375" style="205" customWidth="1"/>
    <col min="1295" max="1295" width="10.28515625" style="205" customWidth="1"/>
    <col min="1296" max="1296" width="10" style="205" customWidth="1"/>
    <col min="1297" max="1297" width="9.42578125" style="205" customWidth="1"/>
    <col min="1298" max="1298" width="9.85546875" style="205" customWidth="1"/>
    <col min="1299" max="1299" width="10.42578125" style="205" customWidth="1"/>
    <col min="1300" max="1300" width="10.140625" style="205" customWidth="1"/>
    <col min="1301" max="1312" width="10.7109375" style="205" customWidth="1"/>
    <col min="1313" max="1313" width="10.5703125" style="205" customWidth="1"/>
    <col min="1314" max="1536" width="9.140625" style="205"/>
    <col min="1537" max="1537" width="50.28515625" style="205" customWidth="1"/>
    <col min="1538" max="1538" width="10.28515625" style="205" customWidth="1"/>
    <col min="1539" max="1539" width="10.5703125" style="205" customWidth="1"/>
    <col min="1540" max="1540" width="10.7109375" style="205" customWidth="1"/>
    <col min="1541" max="1541" width="10.5703125" style="205" customWidth="1"/>
    <col min="1542" max="1542" width="10.7109375" style="205" customWidth="1"/>
    <col min="1543" max="1544" width="10.140625" style="205" customWidth="1"/>
    <col min="1545" max="1545" width="10.5703125" style="205" customWidth="1"/>
    <col min="1546" max="1546" width="10.28515625" style="205" customWidth="1"/>
    <col min="1547" max="1547" width="9.85546875" style="205" customWidth="1"/>
    <col min="1548" max="1548" width="10" style="205" customWidth="1"/>
    <col min="1549" max="1549" width="10.28515625" style="205" customWidth="1"/>
    <col min="1550" max="1550" width="9.7109375" style="205" customWidth="1"/>
    <col min="1551" max="1551" width="10.28515625" style="205" customWidth="1"/>
    <col min="1552" max="1552" width="10" style="205" customWidth="1"/>
    <col min="1553" max="1553" width="9.42578125" style="205" customWidth="1"/>
    <col min="1554" max="1554" width="9.85546875" style="205" customWidth="1"/>
    <col min="1555" max="1555" width="10.42578125" style="205" customWidth="1"/>
    <col min="1556" max="1556" width="10.140625" style="205" customWidth="1"/>
    <col min="1557" max="1568" width="10.7109375" style="205" customWidth="1"/>
    <col min="1569" max="1569" width="10.5703125" style="205" customWidth="1"/>
    <col min="1570" max="1792" width="9.140625" style="205"/>
    <col min="1793" max="1793" width="50.28515625" style="205" customWidth="1"/>
    <col min="1794" max="1794" width="10.28515625" style="205" customWidth="1"/>
    <col min="1795" max="1795" width="10.5703125" style="205" customWidth="1"/>
    <col min="1796" max="1796" width="10.7109375" style="205" customWidth="1"/>
    <col min="1797" max="1797" width="10.5703125" style="205" customWidth="1"/>
    <col min="1798" max="1798" width="10.7109375" style="205" customWidth="1"/>
    <col min="1799" max="1800" width="10.140625" style="205" customWidth="1"/>
    <col min="1801" max="1801" width="10.5703125" style="205" customWidth="1"/>
    <col min="1802" max="1802" width="10.28515625" style="205" customWidth="1"/>
    <col min="1803" max="1803" width="9.85546875" style="205" customWidth="1"/>
    <col min="1804" max="1804" width="10" style="205" customWidth="1"/>
    <col min="1805" max="1805" width="10.28515625" style="205" customWidth="1"/>
    <col min="1806" max="1806" width="9.7109375" style="205" customWidth="1"/>
    <col min="1807" max="1807" width="10.28515625" style="205" customWidth="1"/>
    <col min="1808" max="1808" width="10" style="205" customWidth="1"/>
    <col min="1809" max="1809" width="9.42578125" style="205" customWidth="1"/>
    <col min="1810" max="1810" width="9.85546875" style="205" customWidth="1"/>
    <col min="1811" max="1811" width="10.42578125" style="205" customWidth="1"/>
    <col min="1812" max="1812" width="10.140625" style="205" customWidth="1"/>
    <col min="1813" max="1824" width="10.7109375" style="205" customWidth="1"/>
    <col min="1825" max="1825" width="10.5703125" style="205" customWidth="1"/>
    <col min="1826" max="2048" width="9.140625" style="205"/>
    <col min="2049" max="2049" width="50.28515625" style="205" customWidth="1"/>
    <col min="2050" max="2050" width="10.28515625" style="205" customWidth="1"/>
    <col min="2051" max="2051" width="10.5703125" style="205" customWidth="1"/>
    <col min="2052" max="2052" width="10.7109375" style="205" customWidth="1"/>
    <col min="2053" max="2053" width="10.5703125" style="205" customWidth="1"/>
    <col min="2054" max="2054" width="10.7109375" style="205" customWidth="1"/>
    <col min="2055" max="2056" width="10.140625" style="205" customWidth="1"/>
    <col min="2057" max="2057" width="10.5703125" style="205" customWidth="1"/>
    <col min="2058" max="2058" width="10.28515625" style="205" customWidth="1"/>
    <col min="2059" max="2059" width="9.85546875" style="205" customWidth="1"/>
    <col min="2060" max="2060" width="10" style="205" customWidth="1"/>
    <col min="2061" max="2061" width="10.28515625" style="205" customWidth="1"/>
    <col min="2062" max="2062" width="9.7109375" style="205" customWidth="1"/>
    <col min="2063" max="2063" width="10.28515625" style="205" customWidth="1"/>
    <col min="2064" max="2064" width="10" style="205" customWidth="1"/>
    <col min="2065" max="2065" width="9.42578125" style="205" customWidth="1"/>
    <col min="2066" max="2066" width="9.85546875" style="205" customWidth="1"/>
    <col min="2067" max="2067" width="10.42578125" style="205" customWidth="1"/>
    <col min="2068" max="2068" width="10.140625" style="205" customWidth="1"/>
    <col min="2069" max="2080" width="10.7109375" style="205" customWidth="1"/>
    <col min="2081" max="2081" width="10.5703125" style="205" customWidth="1"/>
    <col min="2082" max="2304" width="9.140625" style="205"/>
    <col min="2305" max="2305" width="50.28515625" style="205" customWidth="1"/>
    <col min="2306" max="2306" width="10.28515625" style="205" customWidth="1"/>
    <col min="2307" max="2307" width="10.5703125" style="205" customWidth="1"/>
    <col min="2308" max="2308" width="10.7109375" style="205" customWidth="1"/>
    <col min="2309" max="2309" width="10.5703125" style="205" customWidth="1"/>
    <col min="2310" max="2310" width="10.7109375" style="205" customWidth="1"/>
    <col min="2311" max="2312" width="10.140625" style="205" customWidth="1"/>
    <col min="2313" max="2313" width="10.5703125" style="205" customWidth="1"/>
    <col min="2314" max="2314" width="10.28515625" style="205" customWidth="1"/>
    <col min="2315" max="2315" width="9.85546875" style="205" customWidth="1"/>
    <col min="2316" max="2316" width="10" style="205" customWidth="1"/>
    <col min="2317" max="2317" width="10.28515625" style="205" customWidth="1"/>
    <col min="2318" max="2318" width="9.7109375" style="205" customWidth="1"/>
    <col min="2319" max="2319" width="10.28515625" style="205" customWidth="1"/>
    <col min="2320" max="2320" width="10" style="205" customWidth="1"/>
    <col min="2321" max="2321" width="9.42578125" style="205" customWidth="1"/>
    <col min="2322" max="2322" width="9.85546875" style="205" customWidth="1"/>
    <col min="2323" max="2323" width="10.42578125" style="205" customWidth="1"/>
    <col min="2324" max="2324" width="10.140625" style="205" customWidth="1"/>
    <col min="2325" max="2336" width="10.7109375" style="205" customWidth="1"/>
    <col min="2337" max="2337" width="10.5703125" style="205" customWidth="1"/>
    <col min="2338" max="2560" width="9.140625" style="205"/>
    <col min="2561" max="2561" width="50.28515625" style="205" customWidth="1"/>
    <col min="2562" max="2562" width="10.28515625" style="205" customWidth="1"/>
    <col min="2563" max="2563" width="10.5703125" style="205" customWidth="1"/>
    <col min="2564" max="2564" width="10.7109375" style="205" customWidth="1"/>
    <col min="2565" max="2565" width="10.5703125" style="205" customWidth="1"/>
    <col min="2566" max="2566" width="10.7109375" style="205" customWidth="1"/>
    <col min="2567" max="2568" width="10.140625" style="205" customWidth="1"/>
    <col min="2569" max="2569" width="10.5703125" style="205" customWidth="1"/>
    <col min="2570" max="2570" width="10.28515625" style="205" customWidth="1"/>
    <col min="2571" max="2571" width="9.85546875" style="205" customWidth="1"/>
    <col min="2572" max="2572" width="10" style="205" customWidth="1"/>
    <col min="2573" max="2573" width="10.28515625" style="205" customWidth="1"/>
    <col min="2574" max="2574" width="9.7109375" style="205" customWidth="1"/>
    <col min="2575" max="2575" width="10.28515625" style="205" customWidth="1"/>
    <col min="2576" max="2576" width="10" style="205" customWidth="1"/>
    <col min="2577" max="2577" width="9.42578125" style="205" customWidth="1"/>
    <col min="2578" max="2578" width="9.85546875" style="205" customWidth="1"/>
    <col min="2579" max="2579" width="10.42578125" style="205" customWidth="1"/>
    <col min="2580" max="2580" width="10.140625" style="205" customWidth="1"/>
    <col min="2581" max="2592" width="10.7109375" style="205" customWidth="1"/>
    <col min="2593" max="2593" width="10.5703125" style="205" customWidth="1"/>
    <col min="2594" max="2816" width="9.140625" style="205"/>
    <col min="2817" max="2817" width="50.28515625" style="205" customWidth="1"/>
    <col min="2818" max="2818" width="10.28515625" style="205" customWidth="1"/>
    <col min="2819" max="2819" width="10.5703125" style="205" customWidth="1"/>
    <col min="2820" max="2820" width="10.7109375" style="205" customWidth="1"/>
    <col min="2821" max="2821" width="10.5703125" style="205" customWidth="1"/>
    <col min="2822" max="2822" width="10.7109375" style="205" customWidth="1"/>
    <col min="2823" max="2824" width="10.140625" style="205" customWidth="1"/>
    <col min="2825" max="2825" width="10.5703125" style="205" customWidth="1"/>
    <col min="2826" max="2826" width="10.28515625" style="205" customWidth="1"/>
    <col min="2827" max="2827" width="9.85546875" style="205" customWidth="1"/>
    <col min="2828" max="2828" width="10" style="205" customWidth="1"/>
    <col min="2829" max="2829" width="10.28515625" style="205" customWidth="1"/>
    <col min="2830" max="2830" width="9.7109375" style="205" customWidth="1"/>
    <col min="2831" max="2831" width="10.28515625" style="205" customWidth="1"/>
    <col min="2832" max="2832" width="10" style="205" customWidth="1"/>
    <col min="2833" max="2833" width="9.42578125" style="205" customWidth="1"/>
    <col min="2834" max="2834" width="9.85546875" style="205" customWidth="1"/>
    <col min="2835" max="2835" width="10.42578125" style="205" customWidth="1"/>
    <col min="2836" max="2836" width="10.140625" style="205" customWidth="1"/>
    <col min="2837" max="2848" width="10.7109375" style="205" customWidth="1"/>
    <col min="2849" max="2849" width="10.5703125" style="205" customWidth="1"/>
    <col min="2850" max="3072" width="9.140625" style="205"/>
    <col min="3073" max="3073" width="50.28515625" style="205" customWidth="1"/>
    <col min="3074" max="3074" width="10.28515625" style="205" customWidth="1"/>
    <col min="3075" max="3075" width="10.5703125" style="205" customWidth="1"/>
    <col min="3076" max="3076" width="10.7109375" style="205" customWidth="1"/>
    <col min="3077" max="3077" width="10.5703125" style="205" customWidth="1"/>
    <col min="3078" max="3078" width="10.7109375" style="205" customWidth="1"/>
    <col min="3079" max="3080" width="10.140625" style="205" customWidth="1"/>
    <col min="3081" max="3081" width="10.5703125" style="205" customWidth="1"/>
    <col min="3082" max="3082" width="10.28515625" style="205" customWidth="1"/>
    <col min="3083" max="3083" width="9.85546875" style="205" customWidth="1"/>
    <col min="3084" max="3084" width="10" style="205" customWidth="1"/>
    <col min="3085" max="3085" width="10.28515625" style="205" customWidth="1"/>
    <col min="3086" max="3086" width="9.7109375" style="205" customWidth="1"/>
    <col min="3087" max="3087" width="10.28515625" style="205" customWidth="1"/>
    <col min="3088" max="3088" width="10" style="205" customWidth="1"/>
    <col min="3089" max="3089" width="9.42578125" style="205" customWidth="1"/>
    <col min="3090" max="3090" width="9.85546875" style="205" customWidth="1"/>
    <col min="3091" max="3091" width="10.42578125" style="205" customWidth="1"/>
    <col min="3092" max="3092" width="10.140625" style="205" customWidth="1"/>
    <col min="3093" max="3104" width="10.7109375" style="205" customWidth="1"/>
    <col min="3105" max="3105" width="10.5703125" style="205" customWidth="1"/>
    <col min="3106" max="3328" width="9.140625" style="205"/>
    <col min="3329" max="3329" width="50.28515625" style="205" customWidth="1"/>
    <col min="3330" max="3330" width="10.28515625" style="205" customWidth="1"/>
    <col min="3331" max="3331" width="10.5703125" style="205" customWidth="1"/>
    <col min="3332" max="3332" width="10.7109375" style="205" customWidth="1"/>
    <col min="3333" max="3333" width="10.5703125" style="205" customWidth="1"/>
    <col min="3334" max="3334" width="10.7109375" style="205" customWidth="1"/>
    <col min="3335" max="3336" width="10.140625" style="205" customWidth="1"/>
    <col min="3337" max="3337" width="10.5703125" style="205" customWidth="1"/>
    <col min="3338" max="3338" width="10.28515625" style="205" customWidth="1"/>
    <col min="3339" max="3339" width="9.85546875" style="205" customWidth="1"/>
    <col min="3340" max="3340" width="10" style="205" customWidth="1"/>
    <col min="3341" max="3341" width="10.28515625" style="205" customWidth="1"/>
    <col min="3342" max="3342" width="9.7109375" style="205" customWidth="1"/>
    <col min="3343" max="3343" width="10.28515625" style="205" customWidth="1"/>
    <col min="3344" max="3344" width="10" style="205" customWidth="1"/>
    <col min="3345" max="3345" width="9.42578125" style="205" customWidth="1"/>
    <col min="3346" max="3346" width="9.85546875" style="205" customWidth="1"/>
    <col min="3347" max="3347" width="10.42578125" style="205" customWidth="1"/>
    <col min="3348" max="3348" width="10.140625" style="205" customWidth="1"/>
    <col min="3349" max="3360" width="10.7109375" style="205" customWidth="1"/>
    <col min="3361" max="3361" width="10.5703125" style="205" customWidth="1"/>
    <col min="3362" max="3584" width="9.140625" style="205"/>
    <col min="3585" max="3585" width="50.28515625" style="205" customWidth="1"/>
    <col min="3586" max="3586" width="10.28515625" style="205" customWidth="1"/>
    <col min="3587" max="3587" width="10.5703125" style="205" customWidth="1"/>
    <col min="3588" max="3588" width="10.7109375" style="205" customWidth="1"/>
    <col min="3589" max="3589" width="10.5703125" style="205" customWidth="1"/>
    <col min="3590" max="3590" width="10.7109375" style="205" customWidth="1"/>
    <col min="3591" max="3592" width="10.140625" style="205" customWidth="1"/>
    <col min="3593" max="3593" width="10.5703125" style="205" customWidth="1"/>
    <col min="3594" max="3594" width="10.28515625" style="205" customWidth="1"/>
    <col min="3595" max="3595" width="9.85546875" style="205" customWidth="1"/>
    <col min="3596" max="3596" width="10" style="205" customWidth="1"/>
    <col min="3597" max="3597" width="10.28515625" style="205" customWidth="1"/>
    <col min="3598" max="3598" width="9.7109375" style="205" customWidth="1"/>
    <col min="3599" max="3599" width="10.28515625" style="205" customWidth="1"/>
    <col min="3600" max="3600" width="10" style="205" customWidth="1"/>
    <col min="3601" max="3601" width="9.42578125" style="205" customWidth="1"/>
    <col min="3602" max="3602" width="9.85546875" style="205" customWidth="1"/>
    <col min="3603" max="3603" width="10.42578125" style="205" customWidth="1"/>
    <col min="3604" max="3604" width="10.140625" style="205" customWidth="1"/>
    <col min="3605" max="3616" width="10.7109375" style="205" customWidth="1"/>
    <col min="3617" max="3617" width="10.5703125" style="205" customWidth="1"/>
    <col min="3618" max="3840" width="9.140625" style="205"/>
    <col min="3841" max="3841" width="50.28515625" style="205" customWidth="1"/>
    <col min="3842" max="3842" width="10.28515625" style="205" customWidth="1"/>
    <col min="3843" max="3843" width="10.5703125" style="205" customWidth="1"/>
    <col min="3844" max="3844" width="10.7109375" style="205" customWidth="1"/>
    <col min="3845" max="3845" width="10.5703125" style="205" customWidth="1"/>
    <col min="3846" max="3846" width="10.7109375" style="205" customWidth="1"/>
    <col min="3847" max="3848" width="10.140625" style="205" customWidth="1"/>
    <col min="3849" max="3849" width="10.5703125" style="205" customWidth="1"/>
    <col min="3850" max="3850" width="10.28515625" style="205" customWidth="1"/>
    <col min="3851" max="3851" width="9.85546875" style="205" customWidth="1"/>
    <col min="3852" max="3852" width="10" style="205" customWidth="1"/>
    <col min="3853" max="3853" width="10.28515625" style="205" customWidth="1"/>
    <col min="3854" max="3854" width="9.7109375" style="205" customWidth="1"/>
    <col min="3855" max="3855" width="10.28515625" style="205" customWidth="1"/>
    <col min="3856" max="3856" width="10" style="205" customWidth="1"/>
    <col min="3857" max="3857" width="9.42578125" style="205" customWidth="1"/>
    <col min="3858" max="3858" width="9.85546875" style="205" customWidth="1"/>
    <col min="3859" max="3859" width="10.42578125" style="205" customWidth="1"/>
    <col min="3860" max="3860" width="10.140625" style="205" customWidth="1"/>
    <col min="3861" max="3872" width="10.7109375" style="205" customWidth="1"/>
    <col min="3873" max="3873" width="10.5703125" style="205" customWidth="1"/>
    <col min="3874" max="4096" width="9.140625" style="205"/>
    <col min="4097" max="4097" width="50.28515625" style="205" customWidth="1"/>
    <col min="4098" max="4098" width="10.28515625" style="205" customWidth="1"/>
    <col min="4099" max="4099" width="10.5703125" style="205" customWidth="1"/>
    <col min="4100" max="4100" width="10.7109375" style="205" customWidth="1"/>
    <col min="4101" max="4101" width="10.5703125" style="205" customWidth="1"/>
    <col min="4102" max="4102" width="10.7109375" style="205" customWidth="1"/>
    <col min="4103" max="4104" width="10.140625" style="205" customWidth="1"/>
    <col min="4105" max="4105" width="10.5703125" style="205" customWidth="1"/>
    <col min="4106" max="4106" width="10.28515625" style="205" customWidth="1"/>
    <col min="4107" max="4107" width="9.85546875" style="205" customWidth="1"/>
    <col min="4108" max="4108" width="10" style="205" customWidth="1"/>
    <col min="4109" max="4109" width="10.28515625" style="205" customWidth="1"/>
    <col min="4110" max="4110" width="9.7109375" style="205" customWidth="1"/>
    <col min="4111" max="4111" width="10.28515625" style="205" customWidth="1"/>
    <col min="4112" max="4112" width="10" style="205" customWidth="1"/>
    <col min="4113" max="4113" width="9.42578125" style="205" customWidth="1"/>
    <col min="4114" max="4114" width="9.85546875" style="205" customWidth="1"/>
    <col min="4115" max="4115" width="10.42578125" style="205" customWidth="1"/>
    <col min="4116" max="4116" width="10.140625" style="205" customWidth="1"/>
    <col min="4117" max="4128" width="10.7109375" style="205" customWidth="1"/>
    <col min="4129" max="4129" width="10.5703125" style="205" customWidth="1"/>
    <col min="4130" max="4352" width="9.140625" style="205"/>
    <col min="4353" max="4353" width="50.28515625" style="205" customWidth="1"/>
    <col min="4354" max="4354" width="10.28515625" style="205" customWidth="1"/>
    <col min="4355" max="4355" width="10.5703125" style="205" customWidth="1"/>
    <col min="4356" max="4356" width="10.7109375" style="205" customWidth="1"/>
    <col min="4357" max="4357" width="10.5703125" style="205" customWidth="1"/>
    <col min="4358" max="4358" width="10.7109375" style="205" customWidth="1"/>
    <col min="4359" max="4360" width="10.140625" style="205" customWidth="1"/>
    <col min="4361" max="4361" width="10.5703125" style="205" customWidth="1"/>
    <col min="4362" max="4362" width="10.28515625" style="205" customWidth="1"/>
    <col min="4363" max="4363" width="9.85546875" style="205" customWidth="1"/>
    <col min="4364" max="4364" width="10" style="205" customWidth="1"/>
    <col min="4365" max="4365" width="10.28515625" style="205" customWidth="1"/>
    <col min="4366" max="4366" width="9.7109375" style="205" customWidth="1"/>
    <col min="4367" max="4367" width="10.28515625" style="205" customWidth="1"/>
    <col min="4368" max="4368" width="10" style="205" customWidth="1"/>
    <col min="4369" max="4369" width="9.42578125" style="205" customWidth="1"/>
    <col min="4370" max="4370" width="9.85546875" style="205" customWidth="1"/>
    <col min="4371" max="4371" width="10.42578125" style="205" customWidth="1"/>
    <col min="4372" max="4372" width="10.140625" style="205" customWidth="1"/>
    <col min="4373" max="4384" width="10.7109375" style="205" customWidth="1"/>
    <col min="4385" max="4385" width="10.5703125" style="205" customWidth="1"/>
    <col min="4386" max="4608" width="9.140625" style="205"/>
    <col min="4609" max="4609" width="50.28515625" style="205" customWidth="1"/>
    <col min="4610" max="4610" width="10.28515625" style="205" customWidth="1"/>
    <col min="4611" max="4611" width="10.5703125" style="205" customWidth="1"/>
    <col min="4612" max="4612" width="10.7109375" style="205" customWidth="1"/>
    <col min="4613" max="4613" width="10.5703125" style="205" customWidth="1"/>
    <col min="4614" max="4614" width="10.7109375" style="205" customWidth="1"/>
    <col min="4615" max="4616" width="10.140625" style="205" customWidth="1"/>
    <col min="4617" max="4617" width="10.5703125" style="205" customWidth="1"/>
    <col min="4618" max="4618" width="10.28515625" style="205" customWidth="1"/>
    <col min="4619" max="4619" width="9.85546875" style="205" customWidth="1"/>
    <col min="4620" max="4620" width="10" style="205" customWidth="1"/>
    <col min="4621" max="4621" width="10.28515625" style="205" customWidth="1"/>
    <col min="4622" max="4622" width="9.7109375" style="205" customWidth="1"/>
    <col min="4623" max="4623" width="10.28515625" style="205" customWidth="1"/>
    <col min="4624" max="4624" width="10" style="205" customWidth="1"/>
    <col min="4625" max="4625" width="9.42578125" style="205" customWidth="1"/>
    <col min="4626" max="4626" width="9.85546875" style="205" customWidth="1"/>
    <col min="4627" max="4627" width="10.42578125" style="205" customWidth="1"/>
    <col min="4628" max="4628" width="10.140625" style="205" customWidth="1"/>
    <col min="4629" max="4640" width="10.7109375" style="205" customWidth="1"/>
    <col min="4641" max="4641" width="10.5703125" style="205" customWidth="1"/>
    <col min="4642" max="4864" width="9.140625" style="205"/>
    <col min="4865" max="4865" width="50.28515625" style="205" customWidth="1"/>
    <col min="4866" max="4866" width="10.28515625" style="205" customWidth="1"/>
    <col min="4867" max="4867" width="10.5703125" style="205" customWidth="1"/>
    <col min="4868" max="4868" width="10.7109375" style="205" customWidth="1"/>
    <col min="4869" max="4869" width="10.5703125" style="205" customWidth="1"/>
    <col min="4870" max="4870" width="10.7109375" style="205" customWidth="1"/>
    <col min="4871" max="4872" width="10.140625" style="205" customWidth="1"/>
    <col min="4873" max="4873" width="10.5703125" style="205" customWidth="1"/>
    <col min="4874" max="4874" width="10.28515625" style="205" customWidth="1"/>
    <col min="4875" max="4875" width="9.85546875" style="205" customWidth="1"/>
    <col min="4876" max="4876" width="10" style="205" customWidth="1"/>
    <col min="4877" max="4877" width="10.28515625" style="205" customWidth="1"/>
    <col min="4878" max="4878" width="9.7109375" style="205" customWidth="1"/>
    <col min="4879" max="4879" width="10.28515625" style="205" customWidth="1"/>
    <col min="4880" max="4880" width="10" style="205" customWidth="1"/>
    <col min="4881" max="4881" width="9.42578125" style="205" customWidth="1"/>
    <col min="4882" max="4882" width="9.85546875" style="205" customWidth="1"/>
    <col min="4883" max="4883" width="10.42578125" style="205" customWidth="1"/>
    <col min="4884" max="4884" width="10.140625" style="205" customWidth="1"/>
    <col min="4885" max="4896" width="10.7109375" style="205" customWidth="1"/>
    <col min="4897" max="4897" width="10.5703125" style="205" customWidth="1"/>
    <col min="4898" max="5120" width="9.140625" style="205"/>
    <col min="5121" max="5121" width="50.28515625" style="205" customWidth="1"/>
    <col min="5122" max="5122" width="10.28515625" style="205" customWidth="1"/>
    <col min="5123" max="5123" width="10.5703125" style="205" customWidth="1"/>
    <col min="5124" max="5124" width="10.7109375" style="205" customWidth="1"/>
    <col min="5125" max="5125" width="10.5703125" style="205" customWidth="1"/>
    <col min="5126" max="5126" width="10.7109375" style="205" customWidth="1"/>
    <col min="5127" max="5128" width="10.140625" style="205" customWidth="1"/>
    <col min="5129" max="5129" width="10.5703125" style="205" customWidth="1"/>
    <col min="5130" max="5130" width="10.28515625" style="205" customWidth="1"/>
    <col min="5131" max="5131" width="9.85546875" style="205" customWidth="1"/>
    <col min="5132" max="5132" width="10" style="205" customWidth="1"/>
    <col min="5133" max="5133" width="10.28515625" style="205" customWidth="1"/>
    <col min="5134" max="5134" width="9.7109375" style="205" customWidth="1"/>
    <col min="5135" max="5135" width="10.28515625" style="205" customWidth="1"/>
    <col min="5136" max="5136" width="10" style="205" customWidth="1"/>
    <col min="5137" max="5137" width="9.42578125" style="205" customWidth="1"/>
    <col min="5138" max="5138" width="9.85546875" style="205" customWidth="1"/>
    <col min="5139" max="5139" width="10.42578125" style="205" customWidth="1"/>
    <col min="5140" max="5140" width="10.140625" style="205" customWidth="1"/>
    <col min="5141" max="5152" width="10.7109375" style="205" customWidth="1"/>
    <col min="5153" max="5153" width="10.5703125" style="205" customWidth="1"/>
    <col min="5154" max="5376" width="9.140625" style="205"/>
    <col min="5377" max="5377" width="50.28515625" style="205" customWidth="1"/>
    <col min="5378" max="5378" width="10.28515625" style="205" customWidth="1"/>
    <col min="5379" max="5379" width="10.5703125" style="205" customWidth="1"/>
    <col min="5380" max="5380" width="10.7109375" style="205" customWidth="1"/>
    <col min="5381" max="5381" width="10.5703125" style="205" customWidth="1"/>
    <col min="5382" max="5382" width="10.7109375" style="205" customWidth="1"/>
    <col min="5383" max="5384" width="10.140625" style="205" customWidth="1"/>
    <col min="5385" max="5385" width="10.5703125" style="205" customWidth="1"/>
    <col min="5386" max="5386" width="10.28515625" style="205" customWidth="1"/>
    <col min="5387" max="5387" width="9.85546875" style="205" customWidth="1"/>
    <col min="5388" max="5388" width="10" style="205" customWidth="1"/>
    <col min="5389" max="5389" width="10.28515625" style="205" customWidth="1"/>
    <col min="5390" max="5390" width="9.7109375" style="205" customWidth="1"/>
    <col min="5391" max="5391" width="10.28515625" style="205" customWidth="1"/>
    <col min="5392" max="5392" width="10" style="205" customWidth="1"/>
    <col min="5393" max="5393" width="9.42578125" style="205" customWidth="1"/>
    <col min="5394" max="5394" width="9.85546875" style="205" customWidth="1"/>
    <col min="5395" max="5395" width="10.42578125" style="205" customWidth="1"/>
    <col min="5396" max="5396" width="10.140625" style="205" customWidth="1"/>
    <col min="5397" max="5408" width="10.7109375" style="205" customWidth="1"/>
    <col min="5409" max="5409" width="10.5703125" style="205" customWidth="1"/>
    <col min="5410" max="5632" width="9.140625" style="205"/>
    <col min="5633" max="5633" width="50.28515625" style="205" customWidth="1"/>
    <col min="5634" max="5634" width="10.28515625" style="205" customWidth="1"/>
    <col min="5635" max="5635" width="10.5703125" style="205" customWidth="1"/>
    <col min="5636" max="5636" width="10.7109375" style="205" customWidth="1"/>
    <col min="5637" max="5637" width="10.5703125" style="205" customWidth="1"/>
    <col min="5638" max="5638" width="10.7109375" style="205" customWidth="1"/>
    <col min="5639" max="5640" width="10.140625" style="205" customWidth="1"/>
    <col min="5641" max="5641" width="10.5703125" style="205" customWidth="1"/>
    <col min="5642" max="5642" width="10.28515625" style="205" customWidth="1"/>
    <col min="5643" max="5643" width="9.85546875" style="205" customWidth="1"/>
    <col min="5644" max="5644" width="10" style="205" customWidth="1"/>
    <col min="5645" max="5645" width="10.28515625" style="205" customWidth="1"/>
    <col min="5646" max="5646" width="9.7109375" style="205" customWidth="1"/>
    <col min="5647" max="5647" width="10.28515625" style="205" customWidth="1"/>
    <col min="5648" max="5648" width="10" style="205" customWidth="1"/>
    <col min="5649" max="5649" width="9.42578125" style="205" customWidth="1"/>
    <col min="5650" max="5650" width="9.85546875" style="205" customWidth="1"/>
    <col min="5651" max="5651" width="10.42578125" style="205" customWidth="1"/>
    <col min="5652" max="5652" width="10.140625" style="205" customWidth="1"/>
    <col min="5653" max="5664" width="10.7109375" style="205" customWidth="1"/>
    <col min="5665" max="5665" width="10.5703125" style="205" customWidth="1"/>
    <col min="5666" max="5888" width="9.140625" style="205"/>
    <col min="5889" max="5889" width="50.28515625" style="205" customWidth="1"/>
    <col min="5890" max="5890" width="10.28515625" style="205" customWidth="1"/>
    <col min="5891" max="5891" width="10.5703125" style="205" customWidth="1"/>
    <col min="5892" max="5892" width="10.7109375" style="205" customWidth="1"/>
    <col min="5893" max="5893" width="10.5703125" style="205" customWidth="1"/>
    <col min="5894" max="5894" width="10.7109375" style="205" customWidth="1"/>
    <col min="5895" max="5896" width="10.140625" style="205" customWidth="1"/>
    <col min="5897" max="5897" width="10.5703125" style="205" customWidth="1"/>
    <col min="5898" max="5898" width="10.28515625" style="205" customWidth="1"/>
    <col min="5899" max="5899" width="9.85546875" style="205" customWidth="1"/>
    <col min="5900" max="5900" width="10" style="205" customWidth="1"/>
    <col min="5901" max="5901" width="10.28515625" style="205" customWidth="1"/>
    <col min="5902" max="5902" width="9.7109375" style="205" customWidth="1"/>
    <col min="5903" max="5903" width="10.28515625" style="205" customWidth="1"/>
    <col min="5904" max="5904" width="10" style="205" customWidth="1"/>
    <col min="5905" max="5905" width="9.42578125" style="205" customWidth="1"/>
    <col min="5906" max="5906" width="9.85546875" style="205" customWidth="1"/>
    <col min="5907" max="5907" width="10.42578125" style="205" customWidth="1"/>
    <col min="5908" max="5908" width="10.140625" style="205" customWidth="1"/>
    <col min="5909" max="5920" width="10.7109375" style="205" customWidth="1"/>
    <col min="5921" max="5921" width="10.5703125" style="205" customWidth="1"/>
    <col min="5922" max="6144" width="9.140625" style="205"/>
    <col min="6145" max="6145" width="50.28515625" style="205" customWidth="1"/>
    <col min="6146" max="6146" width="10.28515625" style="205" customWidth="1"/>
    <col min="6147" max="6147" width="10.5703125" style="205" customWidth="1"/>
    <col min="6148" max="6148" width="10.7109375" style="205" customWidth="1"/>
    <col min="6149" max="6149" width="10.5703125" style="205" customWidth="1"/>
    <col min="6150" max="6150" width="10.7109375" style="205" customWidth="1"/>
    <col min="6151" max="6152" width="10.140625" style="205" customWidth="1"/>
    <col min="6153" max="6153" width="10.5703125" style="205" customWidth="1"/>
    <col min="6154" max="6154" width="10.28515625" style="205" customWidth="1"/>
    <col min="6155" max="6155" width="9.85546875" style="205" customWidth="1"/>
    <col min="6156" max="6156" width="10" style="205" customWidth="1"/>
    <col min="6157" max="6157" width="10.28515625" style="205" customWidth="1"/>
    <col min="6158" max="6158" width="9.7109375" style="205" customWidth="1"/>
    <col min="6159" max="6159" width="10.28515625" style="205" customWidth="1"/>
    <col min="6160" max="6160" width="10" style="205" customWidth="1"/>
    <col min="6161" max="6161" width="9.42578125" style="205" customWidth="1"/>
    <col min="6162" max="6162" width="9.85546875" style="205" customWidth="1"/>
    <col min="6163" max="6163" width="10.42578125" style="205" customWidth="1"/>
    <col min="6164" max="6164" width="10.140625" style="205" customWidth="1"/>
    <col min="6165" max="6176" width="10.7109375" style="205" customWidth="1"/>
    <col min="6177" max="6177" width="10.5703125" style="205" customWidth="1"/>
    <col min="6178" max="6400" width="9.140625" style="205"/>
    <col min="6401" max="6401" width="50.28515625" style="205" customWidth="1"/>
    <col min="6402" max="6402" width="10.28515625" style="205" customWidth="1"/>
    <col min="6403" max="6403" width="10.5703125" style="205" customWidth="1"/>
    <col min="6404" max="6404" width="10.7109375" style="205" customWidth="1"/>
    <col min="6405" max="6405" width="10.5703125" style="205" customWidth="1"/>
    <col min="6406" max="6406" width="10.7109375" style="205" customWidth="1"/>
    <col min="6407" max="6408" width="10.140625" style="205" customWidth="1"/>
    <col min="6409" max="6409" width="10.5703125" style="205" customWidth="1"/>
    <col min="6410" max="6410" width="10.28515625" style="205" customWidth="1"/>
    <col min="6411" max="6411" width="9.85546875" style="205" customWidth="1"/>
    <col min="6412" max="6412" width="10" style="205" customWidth="1"/>
    <col min="6413" max="6413" width="10.28515625" style="205" customWidth="1"/>
    <col min="6414" max="6414" width="9.7109375" style="205" customWidth="1"/>
    <col min="6415" max="6415" width="10.28515625" style="205" customWidth="1"/>
    <col min="6416" max="6416" width="10" style="205" customWidth="1"/>
    <col min="6417" max="6417" width="9.42578125" style="205" customWidth="1"/>
    <col min="6418" max="6418" width="9.85546875" style="205" customWidth="1"/>
    <col min="6419" max="6419" width="10.42578125" style="205" customWidth="1"/>
    <col min="6420" max="6420" width="10.140625" style="205" customWidth="1"/>
    <col min="6421" max="6432" width="10.7109375" style="205" customWidth="1"/>
    <col min="6433" max="6433" width="10.5703125" style="205" customWidth="1"/>
    <col min="6434" max="6656" width="9.140625" style="205"/>
    <col min="6657" max="6657" width="50.28515625" style="205" customWidth="1"/>
    <col min="6658" max="6658" width="10.28515625" style="205" customWidth="1"/>
    <col min="6659" max="6659" width="10.5703125" style="205" customWidth="1"/>
    <col min="6660" max="6660" width="10.7109375" style="205" customWidth="1"/>
    <col min="6661" max="6661" width="10.5703125" style="205" customWidth="1"/>
    <col min="6662" max="6662" width="10.7109375" style="205" customWidth="1"/>
    <col min="6663" max="6664" width="10.140625" style="205" customWidth="1"/>
    <col min="6665" max="6665" width="10.5703125" style="205" customWidth="1"/>
    <col min="6666" max="6666" width="10.28515625" style="205" customWidth="1"/>
    <col min="6667" max="6667" width="9.85546875" style="205" customWidth="1"/>
    <col min="6668" max="6668" width="10" style="205" customWidth="1"/>
    <col min="6669" max="6669" width="10.28515625" style="205" customWidth="1"/>
    <col min="6670" max="6670" width="9.7109375" style="205" customWidth="1"/>
    <col min="6671" max="6671" width="10.28515625" style="205" customWidth="1"/>
    <col min="6672" max="6672" width="10" style="205" customWidth="1"/>
    <col min="6673" max="6673" width="9.42578125" style="205" customWidth="1"/>
    <col min="6674" max="6674" width="9.85546875" style="205" customWidth="1"/>
    <col min="6675" max="6675" width="10.42578125" style="205" customWidth="1"/>
    <col min="6676" max="6676" width="10.140625" style="205" customWidth="1"/>
    <col min="6677" max="6688" width="10.7109375" style="205" customWidth="1"/>
    <col min="6689" max="6689" width="10.5703125" style="205" customWidth="1"/>
    <col min="6690" max="6912" width="9.140625" style="205"/>
    <col min="6913" max="6913" width="50.28515625" style="205" customWidth="1"/>
    <col min="6914" max="6914" width="10.28515625" style="205" customWidth="1"/>
    <col min="6915" max="6915" width="10.5703125" style="205" customWidth="1"/>
    <col min="6916" max="6916" width="10.7109375" style="205" customWidth="1"/>
    <col min="6917" max="6917" width="10.5703125" style="205" customWidth="1"/>
    <col min="6918" max="6918" width="10.7109375" style="205" customWidth="1"/>
    <col min="6919" max="6920" width="10.140625" style="205" customWidth="1"/>
    <col min="6921" max="6921" width="10.5703125" style="205" customWidth="1"/>
    <col min="6922" max="6922" width="10.28515625" style="205" customWidth="1"/>
    <col min="6923" max="6923" width="9.85546875" style="205" customWidth="1"/>
    <col min="6924" max="6924" width="10" style="205" customWidth="1"/>
    <col min="6925" max="6925" width="10.28515625" style="205" customWidth="1"/>
    <col min="6926" max="6926" width="9.7109375" style="205" customWidth="1"/>
    <col min="6927" max="6927" width="10.28515625" style="205" customWidth="1"/>
    <col min="6928" max="6928" width="10" style="205" customWidth="1"/>
    <col min="6929" max="6929" width="9.42578125" style="205" customWidth="1"/>
    <col min="6930" max="6930" width="9.85546875" style="205" customWidth="1"/>
    <col min="6931" max="6931" width="10.42578125" style="205" customWidth="1"/>
    <col min="6932" max="6932" width="10.140625" style="205" customWidth="1"/>
    <col min="6933" max="6944" width="10.7109375" style="205" customWidth="1"/>
    <col min="6945" max="6945" width="10.5703125" style="205" customWidth="1"/>
    <col min="6946" max="7168" width="9.140625" style="205"/>
    <col min="7169" max="7169" width="50.28515625" style="205" customWidth="1"/>
    <col min="7170" max="7170" width="10.28515625" style="205" customWidth="1"/>
    <col min="7171" max="7171" width="10.5703125" style="205" customWidth="1"/>
    <col min="7172" max="7172" width="10.7109375" style="205" customWidth="1"/>
    <col min="7173" max="7173" width="10.5703125" style="205" customWidth="1"/>
    <col min="7174" max="7174" width="10.7109375" style="205" customWidth="1"/>
    <col min="7175" max="7176" width="10.140625" style="205" customWidth="1"/>
    <col min="7177" max="7177" width="10.5703125" style="205" customWidth="1"/>
    <col min="7178" max="7178" width="10.28515625" style="205" customWidth="1"/>
    <col min="7179" max="7179" width="9.85546875" style="205" customWidth="1"/>
    <col min="7180" max="7180" width="10" style="205" customWidth="1"/>
    <col min="7181" max="7181" width="10.28515625" style="205" customWidth="1"/>
    <col min="7182" max="7182" width="9.7109375" style="205" customWidth="1"/>
    <col min="7183" max="7183" width="10.28515625" style="205" customWidth="1"/>
    <col min="7184" max="7184" width="10" style="205" customWidth="1"/>
    <col min="7185" max="7185" width="9.42578125" style="205" customWidth="1"/>
    <col min="7186" max="7186" width="9.85546875" style="205" customWidth="1"/>
    <col min="7187" max="7187" width="10.42578125" style="205" customWidth="1"/>
    <col min="7188" max="7188" width="10.140625" style="205" customWidth="1"/>
    <col min="7189" max="7200" width="10.7109375" style="205" customWidth="1"/>
    <col min="7201" max="7201" width="10.5703125" style="205" customWidth="1"/>
    <col min="7202" max="7424" width="9.140625" style="205"/>
    <col min="7425" max="7425" width="50.28515625" style="205" customWidth="1"/>
    <col min="7426" max="7426" width="10.28515625" style="205" customWidth="1"/>
    <col min="7427" max="7427" width="10.5703125" style="205" customWidth="1"/>
    <col min="7428" max="7428" width="10.7109375" style="205" customWidth="1"/>
    <col min="7429" max="7429" width="10.5703125" style="205" customWidth="1"/>
    <col min="7430" max="7430" width="10.7109375" style="205" customWidth="1"/>
    <col min="7431" max="7432" width="10.140625" style="205" customWidth="1"/>
    <col min="7433" max="7433" width="10.5703125" style="205" customWidth="1"/>
    <col min="7434" max="7434" width="10.28515625" style="205" customWidth="1"/>
    <col min="7435" max="7435" width="9.85546875" style="205" customWidth="1"/>
    <col min="7436" max="7436" width="10" style="205" customWidth="1"/>
    <col min="7437" max="7437" width="10.28515625" style="205" customWidth="1"/>
    <col min="7438" max="7438" width="9.7109375" style="205" customWidth="1"/>
    <col min="7439" max="7439" width="10.28515625" style="205" customWidth="1"/>
    <col min="7440" max="7440" width="10" style="205" customWidth="1"/>
    <col min="7441" max="7441" width="9.42578125" style="205" customWidth="1"/>
    <col min="7442" max="7442" width="9.85546875" style="205" customWidth="1"/>
    <col min="7443" max="7443" width="10.42578125" style="205" customWidth="1"/>
    <col min="7444" max="7444" width="10.140625" style="205" customWidth="1"/>
    <col min="7445" max="7456" width="10.7109375" style="205" customWidth="1"/>
    <col min="7457" max="7457" width="10.5703125" style="205" customWidth="1"/>
    <col min="7458" max="7680" width="9.140625" style="205"/>
    <col min="7681" max="7681" width="50.28515625" style="205" customWidth="1"/>
    <col min="7682" max="7682" width="10.28515625" style="205" customWidth="1"/>
    <col min="7683" max="7683" width="10.5703125" style="205" customWidth="1"/>
    <col min="7684" max="7684" width="10.7109375" style="205" customWidth="1"/>
    <col min="7685" max="7685" width="10.5703125" style="205" customWidth="1"/>
    <col min="7686" max="7686" width="10.7109375" style="205" customWidth="1"/>
    <col min="7687" max="7688" width="10.140625" style="205" customWidth="1"/>
    <col min="7689" max="7689" width="10.5703125" style="205" customWidth="1"/>
    <col min="7690" max="7690" width="10.28515625" style="205" customWidth="1"/>
    <col min="7691" max="7691" width="9.85546875" style="205" customWidth="1"/>
    <col min="7692" max="7692" width="10" style="205" customWidth="1"/>
    <col min="7693" max="7693" width="10.28515625" style="205" customWidth="1"/>
    <col min="7694" max="7694" width="9.7109375" style="205" customWidth="1"/>
    <col min="7695" max="7695" width="10.28515625" style="205" customWidth="1"/>
    <col min="7696" max="7696" width="10" style="205" customWidth="1"/>
    <col min="7697" max="7697" width="9.42578125" style="205" customWidth="1"/>
    <col min="7698" max="7698" width="9.85546875" style="205" customWidth="1"/>
    <col min="7699" max="7699" width="10.42578125" style="205" customWidth="1"/>
    <col min="7700" max="7700" width="10.140625" style="205" customWidth="1"/>
    <col min="7701" max="7712" width="10.7109375" style="205" customWidth="1"/>
    <col min="7713" max="7713" width="10.5703125" style="205" customWidth="1"/>
    <col min="7714" max="7936" width="9.140625" style="205"/>
    <col min="7937" max="7937" width="50.28515625" style="205" customWidth="1"/>
    <col min="7938" max="7938" width="10.28515625" style="205" customWidth="1"/>
    <col min="7939" max="7939" width="10.5703125" style="205" customWidth="1"/>
    <col min="7940" max="7940" width="10.7109375" style="205" customWidth="1"/>
    <col min="7941" max="7941" width="10.5703125" style="205" customWidth="1"/>
    <col min="7942" max="7942" width="10.7109375" style="205" customWidth="1"/>
    <col min="7943" max="7944" width="10.140625" style="205" customWidth="1"/>
    <col min="7945" max="7945" width="10.5703125" style="205" customWidth="1"/>
    <col min="7946" max="7946" width="10.28515625" style="205" customWidth="1"/>
    <col min="7947" max="7947" width="9.85546875" style="205" customWidth="1"/>
    <col min="7948" max="7948" width="10" style="205" customWidth="1"/>
    <col min="7949" max="7949" width="10.28515625" style="205" customWidth="1"/>
    <col min="7950" max="7950" width="9.7109375" style="205" customWidth="1"/>
    <col min="7951" max="7951" width="10.28515625" style="205" customWidth="1"/>
    <col min="7952" max="7952" width="10" style="205" customWidth="1"/>
    <col min="7953" max="7953" width="9.42578125" style="205" customWidth="1"/>
    <col min="7954" max="7954" width="9.85546875" style="205" customWidth="1"/>
    <col min="7955" max="7955" width="10.42578125" style="205" customWidth="1"/>
    <col min="7956" max="7956" width="10.140625" style="205" customWidth="1"/>
    <col min="7957" max="7968" width="10.7109375" style="205" customWidth="1"/>
    <col min="7969" max="7969" width="10.5703125" style="205" customWidth="1"/>
    <col min="7970" max="8192" width="9.140625" style="205"/>
    <col min="8193" max="8193" width="50.28515625" style="205" customWidth="1"/>
    <col min="8194" max="8194" width="10.28515625" style="205" customWidth="1"/>
    <col min="8195" max="8195" width="10.5703125" style="205" customWidth="1"/>
    <col min="8196" max="8196" width="10.7109375" style="205" customWidth="1"/>
    <col min="8197" max="8197" width="10.5703125" style="205" customWidth="1"/>
    <col min="8198" max="8198" width="10.7109375" style="205" customWidth="1"/>
    <col min="8199" max="8200" width="10.140625" style="205" customWidth="1"/>
    <col min="8201" max="8201" width="10.5703125" style="205" customWidth="1"/>
    <col min="8202" max="8202" width="10.28515625" style="205" customWidth="1"/>
    <col min="8203" max="8203" width="9.85546875" style="205" customWidth="1"/>
    <col min="8204" max="8204" width="10" style="205" customWidth="1"/>
    <col min="8205" max="8205" width="10.28515625" style="205" customWidth="1"/>
    <col min="8206" max="8206" width="9.7109375" style="205" customWidth="1"/>
    <col min="8207" max="8207" width="10.28515625" style="205" customWidth="1"/>
    <col min="8208" max="8208" width="10" style="205" customWidth="1"/>
    <col min="8209" max="8209" width="9.42578125" style="205" customWidth="1"/>
    <col min="8210" max="8210" width="9.85546875" style="205" customWidth="1"/>
    <col min="8211" max="8211" width="10.42578125" style="205" customWidth="1"/>
    <col min="8212" max="8212" width="10.140625" style="205" customWidth="1"/>
    <col min="8213" max="8224" width="10.7109375" style="205" customWidth="1"/>
    <col min="8225" max="8225" width="10.5703125" style="205" customWidth="1"/>
    <col min="8226" max="8448" width="9.140625" style="205"/>
    <col min="8449" max="8449" width="50.28515625" style="205" customWidth="1"/>
    <col min="8450" max="8450" width="10.28515625" style="205" customWidth="1"/>
    <col min="8451" max="8451" width="10.5703125" style="205" customWidth="1"/>
    <col min="8452" max="8452" width="10.7109375" style="205" customWidth="1"/>
    <col min="8453" max="8453" width="10.5703125" style="205" customWidth="1"/>
    <col min="8454" max="8454" width="10.7109375" style="205" customWidth="1"/>
    <col min="8455" max="8456" width="10.140625" style="205" customWidth="1"/>
    <col min="8457" max="8457" width="10.5703125" style="205" customWidth="1"/>
    <col min="8458" max="8458" width="10.28515625" style="205" customWidth="1"/>
    <col min="8459" max="8459" width="9.85546875" style="205" customWidth="1"/>
    <col min="8460" max="8460" width="10" style="205" customWidth="1"/>
    <col min="8461" max="8461" width="10.28515625" style="205" customWidth="1"/>
    <col min="8462" max="8462" width="9.7109375" style="205" customWidth="1"/>
    <col min="8463" max="8463" width="10.28515625" style="205" customWidth="1"/>
    <col min="8464" max="8464" width="10" style="205" customWidth="1"/>
    <col min="8465" max="8465" width="9.42578125" style="205" customWidth="1"/>
    <col min="8466" max="8466" width="9.85546875" style="205" customWidth="1"/>
    <col min="8467" max="8467" width="10.42578125" style="205" customWidth="1"/>
    <col min="8468" max="8468" width="10.140625" style="205" customWidth="1"/>
    <col min="8469" max="8480" width="10.7109375" style="205" customWidth="1"/>
    <col min="8481" max="8481" width="10.5703125" style="205" customWidth="1"/>
    <col min="8482" max="8704" width="9.140625" style="205"/>
    <col min="8705" max="8705" width="50.28515625" style="205" customWidth="1"/>
    <col min="8706" max="8706" width="10.28515625" style="205" customWidth="1"/>
    <col min="8707" max="8707" width="10.5703125" style="205" customWidth="1"/>
    <col min="8708" max="8708" width="10.7109375" style="205" customWidth="1"/>
    <col min="8709" max="8709" width="10.5703125" style="205" customWidth="1"/>
    <col min="8710" max="8710" width="10.7109375" style="205" customWidth="1"/>
    <col min="8711" max="8712" width="10.140625" style="205" customWidth="1"/>
    <col min="8713" max="8713" width="10.5703125" style="205" customWidth="1"/>
    <col min="8714" max="8714" width="10.28515625" style="205" customWidth="1"/>
    <col min="8715" max="8715" width="9.85546875" style="205" customWidth="1"/>
    <col min="8716" max="8716" width="10" style="205" customWidth="1"/>
    <col min="8717" max="8717" width="10.28515625" style="205" customWidth="1"/>
    <col min="8718" max="8718" width="9.7109375" style="205" customWidth="1"/>
    <col min="8719" max="8719" width="10.28515625" style="205" customWidth="1"/>
    <col min="8720" max="8720" width="10" style="205" customWidth="1"/>
    <col min="8721" max="8721" width="9.42578125" style="205" customWidth="1"/>
    <col min="8722" max="8722" width="9.85546875" style="205" customWidth="1"/>
    <col min="8723" max="8723" width="10.42578125" style="205" customWidth="1"/>
    <col min="8724" max="8724" width="10.140625" style="205" customWidth="1"/>
    <col min="8725" max="8736" width="10.7109375" style="205" customWidth="1"/>
    <col min="8737" max="8737" width="10.5703125" style="205" customWidth="1"/>
    <col min="8738" max="8960" width="9.140625" style="205"/>
    <col min="8961" max="8961" width="50.28515625" style="205" customWidth="1"/>
    <col min="8962" max="8962" width="10.28515625" style="205" customWidth="1"/>
    <col min="8963" max="8963" width="10.5703125" style="205" customWidth="1"/>
    <col min="8964" max="8964" width="10.7109375" style="205" customWidth="1"/>
    <col min="8965" max="8965" width="10.5703125" style="205" customWidth="1"/>
    <col min="8966" max="8966" width="10.7109375" style="205" customWidth="1"/>
    <col min="8967" max="8968" width="10.140625" style="205" customWidth="1"/>
    <col min="8969" max="8969" width="10.5703125" style="205" customWidth="1"/>
    <col min="8970" max="8970" width="10.28515625" style="205" customWidth="1"/>
    <col min="8971" max="8971" width="9.85546875" style="205" customWidth="1"/>
    <col min="8972" max="8972" width="10" style="205" customWidth="1"/>
    <col min="8973" max="8973" width="10.28515625" style="205" customWidth="1"/>
    <col min="8974" max="8974" width="9.7109375" style="205" customWidth="1"/>
    <col min="8975" max="8975" width="10.28515625" style="205" customWidth="1"/>
    <col min="8976" max="8976" width="10" style="205" customWidth="1"/>
    <col min="8977" max="8977" width="9.42578125" style="205" customWidth="1"/>
    <col min="8978" max="8978" width="9.85546875" style="205" customWidth="1"/>
    <col min="8979" max="8979" width="10.42578125" style="205" customWidth="1"/>
    <col min="8980" max="8980" width="10.140625" style="205" customWidth="1"/>
    <col min="8981" max="8992" width="10.7109375" style="205" customWidth="1"/>
    <col min="8993" max="8993" width="10.5703125" style="205" customWidth="1"/>
    <col min="8994" max="9216" width="9.140625" style="205"/>
    <col min="9217" max="9217" width="50.28515625" style="205" customWidth="1"/>
    <col min="9218" max="9218" width="10.28515625" style="205" customWidth="1"/>
    <col min="9219" max="9219" width="10.5703125" style="205" customWidth="1"/>
    <col min="9220" max="9220" width="10.7109375" style="205" customWidth="1"/>
    <col min="9221" max="9221" width="10.5703125" style="205" customWidth="1"/>
    <col min="9222" max="9222" width="10.7109375" style="205" customWidth="1"/>
    <col min="9223" max="9224" width="10.140625" style="205" customWidth="1"/>
    <col min="9225" max="9225" width="10.5703125" style="205" customWidth="1"/>
    <col min="9226" max="9226" width="10.28515625" style="205" customWidth="1"/>
    <col min="9227" max="9227" width="9.85546875" style="205" customWidth="1"/>
    <col min="9228" max="9228" width="10" style="205" customWidth="1"/>
    <col min="9229" max="9229" width="10.28515625" style="205" customWidth="1"/>
    <col min="9230" max="9230" width="9.7109375" style="205" customWidth="1"/>
    <col min="9231" max="9231" width="10.28515625" style="205" customWidth="1"/>
    <col min="9232" max="9232" width="10" style="205" customWidth="1"/>
    <col min="9233" max="9233" width="9.42578125" style="205" customWidth="1"/>
    <col min="9234" max="9234" width="9.85546875" style="205" customWidth="1"/>
    <col min="9235" max="9235" width="10.42578125" style="205" customWidth="1"/>
    <col min="9236" max="9236" width="10.140625" style="205" customWidth="1"/>
    <col min="9237" max="9248" width="10.7109375" style="205" customWidth="1"/>
    <col min="9249" max="9249" width="10.5703125" style="205" customWidth="1"/>
    <col min="9250" max="9472" width="9.140625" style="205"/>
    <col min="9473" max="9473" width="50.28515625" style="205" customWidth="1"/>
    <col min="9474" max="9474" width="10.28515625" style="205" customWidth="1"/>
    <col min="9475" max="9475" width="10.5703125" style="205" customWidth="1"/>
    <col min="9476" max="9476" width="10.7109375" style="205" customWidth="1"/>
    <col min="9477" max="9477" width="10.5703125" style="205" customWidth="1"/>
    <col min="9478" max="9478" width="10.7109375" style="205" customWidth="1"/>
    <col min="9479" max="9480" width="10.140625" style="205" customWidth="1"/>
    <col min="9481" max="9481" width="10.5703125" style="205" customWidth="1"/>
    <col min="9482" max="9482" width="10.28515625" style="205" customWidth="1"/>
    <col min="9483" max="9483" width="9.85546875" style="205" customWidth="1"/>
    <col min="9484" max="9484" width="10" style="205" customWidth="1"/>
    <col min="9485" max="9485" width="10.28515625" style="205" customWidth="1"/>
    <col min="9486" max="9486" width="9.7109375" style="205" customWidth="1"/>
    <col min="9487" max="9487" width="10.28515625" style="205" customWidth="1"/>
    <col min="9488" max="9488" width="10" style="205" customWidth="1"/>
    <col min="9489" max="9489" width="9.42578125" style="205" customWidth="1"/>
    <col min="9490" max="9490" width="9.85546875" style="205" customWidth="1"/>
    <col min="9491" max="9491" width="10.42578125" style="205" customWidth="1"/>
    <col min="9492" max="9492" width="10.140625" style="205" customWidth="1"/>
    <col min="9493" max="9504" width="10.7109375" style="205" customWidth="1"/>
    <col min="9505" max="9505" width="10.5703125" style="205" customWidth="1"/>
    <col min="9506" max="9728" width="9.140625" style="205"/>
    <col min="9729" max="9729" width="50.28515625" style="205" customWidth="1"/>
    <col min="9730" max="9730" width="10.28515625" style="205" customWidth="1"/>
    <col min="9731" max="9731" width="10.5703125" style="205" customWidth="1"/>
    <col min="9732" max="9732" width="10.7109375" style="205" customWidth="1"/>
    <col min="9733" max="9733" width="10.5703125" style="205" customWidth="1"/>
    <col min="9734" max="9734" width="10.7109375" style="205" customWidth="1"/>
    <col min="9735" max="9736" width="10.140625" style="205" customWidth="1"/>
    <col min="9737" max="9737" width="10.5703125" style="205" customWidth="1"/>
    <col min="9738" max="9738" width="10.28515625" style="205" customWidth="1"/>
    <col min="9739" max="9739" width="9.85546875" style="205" customWidth="1"/>
    <col min="9740" max="9740" width="10" style="205" customWidth="1"/>
    <col min="9741" max="9741" width="10.28515625" style="205" customWidth="1"/>
    <col min="9742" max="9742" width="9.7109375" style="205" customWidth="1"/>
    <col min="9743" max="9743" width="10.28515625" style="205" customWidth="1"/>
    <col min="9744" max="9744" width="10" style="205" customWidth="1"/>
    <col min="9745" max="9745" width="9.42578125" style="205" customWidth="1"/>
    <col min="9746" max="9746" width="9.85546875" style="205" customWidth="1"/>
    <col min="9747" max="9747" width="10.42578125" style="205" customWidth="1"/>
    <col min="9748" max="9748" width="10.140625" style="205" customWidth="1"/>
    <col min="9749" max="9760" width="10.7109375" style="205" customWidth="1"/>
    <col min="9761" max="9761" width="10.5703125" style="205" customWidth="1"/>
    <col min="9762" max="9984" width="9.140625" style="205"/>
    <col min="9985" max="9985" width="50.28515625" style="205" customWidth="1"/>
    <col min="9986" max="9986" width="10.28515625" style="205" customWidth="1"/>
    <col min="9987" max="9987" width="10.5703125" style="205" customWidth="1"/>
    <col min="9988" max="9988" width="10.7109375" style="205" customWidth="1"/>
    <col min="9989" max="9989" width="10.5703125" style="205" customWidth="1"/>
    <col min="9990" max="9990" width="10.7109375" style="205" customWidth="1"/>
    <col min="9991" max="9992" width="10.140625" style="205" customWidth="1"/>
    <col min="9993" max="9993" width="10.5703125" style="205" customWidth="1"/>
    <col min="9994" max="9994" width="10.28515625" style="205" customWidth="1"/>
    <col min="9995" max="9995" width="9.85546875" style="205" customWidth="1"/>
    <col min="9996" max="9996" width="10" style="205" customWidth="1"/>
    <col min="9997" max="9997" width="10.28515625" style="205" customWidth="1"/>
    <col min="9998" max="9998" width="9.7109375" style="205" customWidth="1"/>
    <col min="9999" max="9999" width="10.28515625" style="205" customWidth="1"/>
    <col min="10000" max="10000" width="10" style="205" customWidth="1"/>
    <col min="10001" max="10001" width="9.42578125" style="205" customWidth="1"/>
    <col min="10002" max="10002" width="9.85546875" style="205" customWidth="1"/>
    <col min="10003" max="10003" width="10.42578125" style="205" customWidth="1"/>
    <col min="10004" max="10004" width="10.140625" style="205" customWidth="1"/>
    <col min="10005" max="10016" width="10.7109375" style="205" customWidth="1"/>
    <col min="10017" max="10017" width="10.5703125" style="205" customWidth="1"/>
    <col min="10018" max="10240" width="9.140625" style="205"/>
    <col min="10241" max="10241" width="50.28515625" style="205" customWidth="1"/>
    <col min="10242" max="10242" width="10.28515625" style="205" customWidth="1"/>
    <col min="10243" max="10243" width="10.5703125" style="205" customWidth="1"/>
    <col min="10244" max="10244" width="10.7109375" style="205" customWidth="1"/>
    <col min="10245" max="10245" width="10.5703125" style="205" customWidth="1"/>
    <col min="10246" max="10246" width="10.7109375" style="205" customWidth="1"/>
    <col min="10247" max="10248" width="10.140625" style="205" customWidth="1"/>
    <col min="10249" max="10249" width="10.5703125" style="205" customWidth="1"/>
    <col min="10250" max="10250" width="10.28515625" style="205" customWidth="1"/>
    <col min="10251" max="10251" width="9.85546875" style="205" customWidth="1"/>
    <col min="10252" max="10252" width="10" style="205" customWidth="1"/>
    <col min="10253" max="10253" width="10.28515625" style="205" customWidth="1"/>
    <col min="10254" max="10254" width="9.7109375" style="205" customWidth="1"/>
    <col min="10255" max="10255" width="10.28515625" style="205" customWidth="1"/>
    <col min="10256" max="10256" width="10" style="205" customWidth="1"/>
    <col min="10257" max="10257" width="9.42578125" style="205" customWidth="1"/>
    <col min="10258" max="10258" width="9.85546875" style="205" customWidth="1"/>
    <col min="10259" max="10259" width="10.42578125" style="205" customWidth="1"/>
    <col min="10260" max="10260" width="10.140625" style="205" customWidth="1"/>
    <col min="10261" max="10272" width="10.7109375" style="205" customWidth="1"/>
    <col min="10273" max="10273" width="10.5703125" style="205" customWidth="1"/>
    <col min="10274" max="10496" width="9.140625" style="205"/>
    <col min="10497" max="10497" width="50.28515625" style="205" customWidth="1"/>
    <col min="10498" max="10498" width="10.28515625" style="205" customWidth="1"/>
    <col min="10499" max="10499" width="10.5703125" style="205" customWidth="1"/>
    <col min="10500" max="10500" width="10.7109375" style="205" customWidth="1"/>
    <col min="10501" max="10501" width="10.5703125" style="205" customWidth="1"/>
    <col min="10502" max="10502" width="10.7109375" style="205" customWidth="1"/>
    <col min="10503" max="10504" width="10.140625" style="205" customWidth="1"/>
    <col min="10505" max="10505" width="10.5703125" style="205" customWidth="1"/>
    <col min="10506" max="10506" width="10.28515625" style="205" customWidth="1"/>
    <col min="10507" max="10507" width="9.85546875" style="205" customWidth="1"/>
    <col min="10508" max="10508" width="10" style="205" customWidth="1"/>
    <col min="10509" max="10509" width="10.28515625" style="205" customWidth="1"/>
    <col min="10510" max="10510" width="9.7109375" style="205" customWidth="1"/>
    <col min="10511" max="10511" width="10.28515625" style="205" customWidth="1"/>
    <col min="10512" max="10512" width="10" style="205" customWidth="1"/>
    <col min="10513" max="10513" width="9.42578125" style="205" customWidth="1"/>
    <col min="10514" max="10514" width="9.85546875" style="205" customWidth="1"/>
    <col min="10515" max="10515" width="10.42578125" style="205" customWidth="1"/>
    <col min="10516" max="10516" width="10.140625" style="205" customWidth="1"/>
    <col min="10517" max="10528" width="10.7109375" style="205" customWidth="1"/>
    <col min="10529" max="10529" width="10.5703125" style="205" customWidth="1"/>
    <col min="10530" max="10752" width="9.140625" style="205"/>
    <col min="10753" max="10753" width="50.28515625" style="205" customWidth="1"/>
    <col min="10754" max="10754" width="10.28515625" style="205" customWidth="1"/>
    <col min="10755" max="10755" width="10.5703125" style="205" customWidth="1"/>
    <col min="10756" max="10756" width="10.7109375" style="205" customWidth="1"/>
    <col min="10757" max="10757" width="10.5703125" style="205" customWidth="1"/>
    <col min="10758" max="10758" width="10.7109375" style="205" customWidth="1"/>
    <col min="10759" max="10760" width="10.140625" style="205" customWidth="1"/>
    <col min="10761" max="10761" width="10.5703125" style="205" customWidth="1"/>
    <col min="10762" max="10762" width="10.28515625" style="205" customWidth="1"/>
    <col min="10763" max="10763" width="9.85546875" style="205" customWidth="1"/>
    <col min="10764" max="10764" width="10" style="205" customWidth="1"/>
    <col min="10765" max="10765" width="10.28515625" style="205" customWidth="1"/>
    <col min="10766" max="10766" width="9.7109375" style="205" customWidth="1"/>
    <col min="10767" max="10767" width="10.28515625" style="205" customWidth="1"/>
    <col min="10768" max="10768" width="10" style="205" customWidth="1"/>
    <col min="10769" max="10769" width="9.42578125" style="205" customWidth="1"/>
    <col min="10770" max="10770" width="9.85546875" style="205" customWidth="1"/>
    <col min="10771" max="10771" width="10.42578125" style="205" customWidth="1"/>
    <col min="10772" max="10772" width="10.140625" style="205" customWidth="1"/>
    <col min="10773" max="10784" width="10.7109375" style="205" customWidth="1"/>
    <col min="10785" max="10785" width="10.5703125" style="205" customWidth="1"/>
    <col min="10786" max="11008" width="9.140625" style="205"/>
    <col min="11009" max="11009" width="50.28515625" style="205" customWidth="1"/>
    <col min="11010" max="11010" width="10.28515625" style="205" customWidth="1"/>
    <col min="11011" max="11011" width="10.5703125" style="205" customWidth="1"/>
    <col min="11012" max="11012" width="10.7109375" style="205" customWidth="1"/>
    <col min="11013" max="11013" width="10.5703125" style="205" customWidth="1"/>
    <col min="11014" max="11014" width="10.7109375" style="205" customWidth="1"/>
    <col min="11015" max="11016" width="10.140625" style="205" customWidth="1"/>
    <col min="11017" max="11017" width="10.5703125" style="205" customWidth="1"/>
    <col min="11018" max="11018" width="10.28515625" style="205" customWidth="1"/>
    <col min="11019" max="11019" width="9.85546875" style="205" customWidth="1"/>
    <col min="11020" max="11020" width="10" style="205" customWidth="1"/>
    <col min="11021" max="11021" width="10.28515625" style="205" customWidth="1"/>
    <col min="11022" max="11022" width="9.7109375" style="205" customWidth="1"/>
    <col min="11023" max="11023" width="10.28515625" style="205" customWidth="1"/>
    <col min="11024" max="11024" width="10" style="205" customWidth="1"/>
    <col min="11025" max="11025" width="9.42578125" style="205" customWidth="1"/>
    <col min="11026" max="11026" width="9.85546875" style="205" customWidth="1"/>
    <col min="11027" max="11027" width="10.42578125" style="205" customWidth="1"/>
    <col min="11028" max="11028" width="10.140625" style="205" customWidth="1"/>
    <col min="11029" max="11040" width="10.7109375" style="205" customWidth="1"/>
    <col min="11041" max="11041" width="10.5703125" style="205" customWidth="1"/>
    <col min="11042" max="11264" width="9.140625" style="205"/>
    <col min="11265" max="11265" width="50.28515625" style="205" customWidth="1"/>
    <col min="11266" max="11266" width="10.28515625" style="205" customWidth="1"/>
    <col min="11267" max="11267" width="10.5703125" style="205" customWidth="1"/>
    <col min="11268" max="11268" width="10.7109375" style="205" customWidth="1"/>
    <col min="11269" max="11269" width="10.5703125" style="205" customWidth="1"/>
    <col min="11270" max="11270" width="10.7109375" style="205" customWidth="1"/>
    <col min="11271" max="11272" width="10.140625" style="205" customWidth="1"/>
    <col min="11273" max="11273" width="10.5703125" style="205" customWidth="1"/>
    <col min="11274" max="11274" width="10.28515625" style="205" customWidth="1"/>
    <col min="11275" max="11275" width="9.85546875" style="205" customWidth="1"/>
    <col min="11276" max="11276" width="10" style="205" customWidth="1"/>
    <col min="11277" max="11277" width="10.28515625" style="205" customWidth="1"/>
    <col min="11278" max="11278" width="9.7109375" style="205" customWidth="1"/>
    <col min="11279" max="11279" width="10.28515625" style="205" customWidth="1"/>
    <col min="11280" max="11280" width="10" style="205" customWidth="1"/>
    <col min="11281" max="11281" width="9.42578125" style="205" customWidth="1"/>
    <col min="11282" max="11282" width="9.85546875" style="205" customWidth="1"/>
    <col min="11283" max="11283" width="10.42578125" style="205" customWidth="1"/>
    <col min="11284" max="11284" width="10.140625" style="205" customWidth="1"/>
    <col min="11285" max="11296" width="10.7109375" style="205" customWidth="1"/>
    <col min="11297" max="11297" width="10.5703125" style="205" customWidth="1"/>
    <col min="11298" max="11520" width="9.140625" style="205"/>
    <col min="11521" max="11521" width="50.28515625" style="205" customWidth="1"/>
    <col min="11522" max="11522" width="10.28515625" style="205" customWidth="1"/>
    <col min="11523" max="11523" width="10.5703125" style="205" customWidth="1"/>
    <col min="11524" max="11524" width="10.7109375" style="205" customWidth="1"/>
    <col min="11525" max="11525" width="10.5703125" style="205" customWidth="1"/>
    <col min="11526" max="11526" width="10.7109375" style="205" customWidth="1"/>
    <col min="11527" max="11528" width="10.140625" style="205" customWidth="1"/>
    <col min="11529" max="11529" width="10.5703125" style="205" customWidth="1"/>
    <col min="11530" max="11530" width="10.28515625" style="205" customWidth="1"/>
    <col min="11531" max="11531" width="9.85546875" style="205" customWidth="1"/>
    <col min="11532" max="11532" width="10" style="205" customWidth="1"/>
    <col min="11533" max="11533" width="10.28515625" style="205" customWidth="1"/>
    <col min="11534" max="11534" width="9.7109375" style="205" customWidth="1"/>
    <col min="11535" max="11535" width="10.28515625" style="205" customWidth="1"/>
    <col min="11536" max="11536" width="10" style="205" customWidth="1"/>
    <col min="11537" max="11537" width="9.42578125" style="205" customWidth="1"/>
    <col min="11538" max="11538" width="9.85546875" style="205" customWidth="1"/>
    <col min="11539" max="11539" width="10.42578125" style="205" customWidth="1"/>
    <col min="11540" max="11540" width="10.140625" style="205" customWidth="1"/>
    <col min="11541" max="11552" width="10.7109375" style="205" customWidth="1"/>
    <col min="11553" max="11553" width="10.5703125" style="205" customWidth="1"/>
    <col min="11554" max="11776" width="9.140625" style="205"/>
    <col min="11777" max="11777" width="50.28515625" style="205" customWidth="1"/>
    <col min="11778" max="11778" width="10.28515625" style="205" customWidth="1"/>
    <col min="11779" max="11779" width="10.5703125" style="205" customWidth="1"/>
    <col min="11780" max="11780" width="10.7109375" style="205" customWidth="1"/>
    <col min="11781" max="11781" width="10.5703125" style="205" customWidth="1"/>
    <col min="11782" max="11782" width="10.7109375" style="205" customWidth="1"/>
    <col min="11783" max="11784" width="10.140625" style="205" customWidth="1"/>
    <col min="11785" max="11785" width="10.5703125" style="205" customWidth="1"/>
    <col min="11786" max="11786" width="10.28515625" style="205" customWidth="1"/>
    <col min="11787" max="11787" width="9.85546875" style="205" customWidth="1"/>
    <col min="11788" max="11788" width="10" style="205" customWidth="1"/>
    <col min="11789" max="11789" width="10.28515625" style="205" customWidth="1"/>
    <col min="11790" max="11790" width="9.7109375" style="205" customWidth="1"/>
    <col min="11791" max="11791" width="10.28515625" style="205" customWidth="1"/>
    <col min="11792" max="11792" width="10" style="205" customWidth="1"/>
    <col min="11793" max="11793" width="9.42578125" style="205" customWidth="1"/>
    <col min="11794" max="11794" width="9.85546875" style="205" customWidth="1"/>
    <col min="11795" max="11795" width="10.42578125" style="205" customWidth="1"/>
    <col min="11796" max="11796" width="10.140625" style="205" customWidth="1"/>
    <col min="11797" max="11808" width="10.7109375" style="205" customWidth="1"/>
    <col min="11809" max="11809" width="10.5703125" style="205" customWidth="1"/>
    <col min="11810" max="12032" width="9.140625" style="205"/>
    <col min="12033" max="12033" width="50.28515625" style="205" customWidth="1"/>
    <col min="12034" max="12034" width="10.28515625" style="205" customWidth="1"/>
    <col min="12035" max="12035" width="10.5703125" style="205" customWidth="1"/>
    <col min="12036" max="12036" width="10.7109375" style="205" customWidth="1"/>
    <col min="12037" max="12037" width="10.5703125" style="205" customWidth="1"/>
    <col min="12038" max="12038" width="10.7109375" style="205" customWidth="1"/>
    <col min="12039" max="12040" width="10.140625" style="205" customWidth="1"/>
    <col min="12041" max="12041" width="10.5703125" style="205" customWidth="1"/>
    <col min="12042" max="12042" width="10.28515625" style="205" customWidth="1"/>
    <col min="12043" max="12043" width="9.85546875" style="205" customWidth="1"/>
    <col min="12044" max="12044" width="10" style="205" customWidth="1"/>
    <col min="12045" max="12045" width="10.28515625" style="205" customWidth="1"/>
    <col min="12046" max="12046" width="9.7109375" style="205" customWidth="1"/>
    <col min="12047" max="12047" width="10.28515625" style="205" customWidth="1"/>
    <col min="12048" max="12048" width="10" style="205" customWidth="1"/>
    <col min="12049" max="12049" width="9.42578125" style="205" customWidth="1"/>
    <col min="12050" max="12050" width="9.85546875" style="205" customWidth="1"/>
    <col min="12051" max="12051" width="10.42578125" style="205" customWidth="1"/>
    <col min="12052" max="12052" width="10.140625" style="205" customWidth="1"/>
    <col min="12053" max="12064" width="10.7109375" style="205" customWidth="1"/>
    <col min="12065" max="12065" width="10.5703125" style="205" customWidth="1"/>
    <col min="12066" max="12288" width="9.140625" style="205"/>
    <col min="12289" max="12289" width="50.28515625" style="205" customWidth="1"/>
    <col min="12290" max="12290" width="10.28515625" style="205" customWidth="1"/>
    <col min="12291" max="12291" width="10.5703125" style="205" customWidth="1"/>
    <col min="12292" max="12292" width="10.7109375" style="205" customWidth="1"/>
    <col min="12293" max="12293" width="10.5703125" style="205" customWidth="1"/>
    <col min="12294" max="12294" width="10.7109375" style="205" customWidth="1"/>
    <col min="12295" max="12296" width="10.140625" style="205" customWidth="1"/>
    <col min="12297" max="12297" width="10.5703125" style="205" customWidth="1"/>
    <col min="12298" max="12298" width="10.28515625" style="205" customWidth="1"/>
    <col min="12299" max="12299" width="9.85546875" style="205" customWidth="1"/>
    <col min="12300" max="12300" width="10" style="205" customWidth="1"/>
    <col min="12301" max="12301" width="10.28515625" style="205" customWidth="1"/>
    <col min="12302" max="12302" width="9.7109375" style="205" customWidth="1"/>
    <col min="12303" max="12303" width="10.28515625" style="205" customWidth="1"/>
    <col min="12304" max="12304" width="10" style="205" customWidth="1"/>
    <col min="12305" max="12305" width="9.42578125" style="205" customWidth="1"/>
    <col min="12306" max="12306" width="9.85546875" style="205" customWidth="1"/>
    <col min="12307" max="12307" width="10.42578125" style="205" customWidth="1"/>
    <col min="12308" max="12308" width="10.140625" style="205" customWidth="1"/>
    <col min="12309" max="12320" width="10.7109375" style="205" customWidth="1"/>
    <col min="12321" max="12321" width="10.5703125" style="205" customWidth="1"/>
    <col min="12322" max="12544" width="9.140625" style="205"/>
    <col min="12545" max="12545" width="50.28515625" style="205" customWidth="1"/>
    <col min="12546" max="12546" width="10.28515625" style="205" customWidth="1"/>
    <col min="12547" max="12547" width="10.5703125" style="205" customWidth="1"/>
    <col min="12548" max="12548" width="10.7109375" style="205" customWidth="1"/>
    <col min="12549" max="12549" width="10.5703125" style="205" customWidth="1"/>
    <col min="12550" max="12550" width="10.7109375" style="205" customWidth="1"/>
    <col min="12551" max="12552" width="10.140625" style="205" customWidth="1"/>
    <col min="12553" max="12553" width="10.5703125" style="205" customWidth="1"/>
    <col min="12554" max="12554" width="10.28515625" style="205" customWidth="1"/>
    <col min="12555" max="12555" width="9.85546875" style="205" customWidth="1"/>
    <col min="12556" max="12556" width="10" style="205" customWidth="1"/>
    <col min="12557" max="12557" width="10.28515625" style="205" customWidth="1"/>
    <col min="12558" max="12558" width="9.7109375" style="205" customWidth="1"/>
    <col min="12559" max="12559" width="10.28515625" style="205" customWidth="1"/>
    <col min="12560" max="12560" width="10" style="205" customWidth="1"/>
    <col min="12561" max="12561" width="9.42578125" style="205" customWidth="1"/>
    <col min="12562" max="12562" width="9.85546875" style="205" customWidth="1"/>
    <col min="12563" max="12563" width="10.42578125" style="205" customWidth="1"/>
    <col min="12564" max="12564" width="10.140625" style="205" customWidth="1"/>
    <col min="12565" max="12576" width="10.7109375" style="205" customWidth="1"/>
    <col min="12577" max="12577" width="10.5703125" style="205" customWidth="1"/>
    <col min="12578" max="12800" width="9.140625" style="205"/>
    <col min="12801" max="12801" width="50.28515625" style="205" customWidth="1"/>
    <col min="12802" max="12802" width="10.28515625" style="205" customWidth="1"/>
    <col min="12803" max="12803" width="10.5703125" style="205" customWidth="1"/>
    <col min="12804" max="12804" width="10.7109375" style="205" customWidth="1"/>
    <col min="12805" max="12805" width="10.5703125" style="205" customWidth="1"/>
    <col min="12806" max="12806" width="10.7109375" style="205" customWidth="1"/>
    <col min="12807" max="12808" width="10.140625" style="205" customWidth="1"/>
    <col min="12809" max="12809" width="10.5703125" style="205" customWidth="1"/>
    <col min="12810" max="12810" width="10.28515625" style="205" customWidth="1"/>
    <col min="12811" max="12811" width="9.85546875" style="205" customWidth="1"/>
    <col min="12812" max="12812" width="10" style="205" customWidth="1"/>
    <col min="12813" max="12813" width="10.28515625" style="205" customWidth="1"/>
    <col min="12814" max="12814" width="9.7109375" style="205" customWidth="1"/>
    <col min="12815" max="12815" width="10.28515625" style="205" customWidth="1"/>
    <col min="12816" max="12816" width="10" style="205" customWidth="1"/>
    <col min="12817" max="12817" width="9.42578125" style="205" customWidth="1"/>
    <col min="12818" max="12818" width="9.85546875" style="205" customWidth="1"/>
    <col min="12819" max="12819" width="10.42578125" style="205" customWidth="1"/>
    <col min="12820" max="12820" width="10.140625" style="205" customWidth="1"/>
    <col min="12821" max="12832" width="10.7109375" style="205" customWidth="1"/>
    <col min="12833" max="12833" width="10.5703125" style="205" customWidth="1"/>
    <col min="12834" max="13056" width="9.140625" style="205"/>
    <col min="13057" max="13057" width="50.28515625" style="205" customWidth="1"/>
    <col min="13058" max="13058" width="10.28515625" style="205" customWidth="1"/>
    <col min="13059" max="13059" width="10.5703125" style="205" customWidth="1"/>
    <col min="13060" max="13060" width="10.7109375" style="205" customWidth="1"/>
    <col min="13061" max="13061" width="10.5703125" style="205" customWidth="1"/>
    <col min="13062" max="13062" width="10.7109375" style="205" customWidth="1"/>
    <col min="13063" max="13064" width="10.140625" style="205" customWidth="1"/>
    <col min="13065" max="13065" width="10.5703125" style="205" customWidth="1"/>
    <col min="13066" max="13066" width="10.28515625" style="205" customWidth="1"/>
    <col min="13067" max="13067" width="9.85546875" style="205" customWidth="1"/>
    <col min="13068" max="13068" width="10" style="205" customWidth="1"/>
    <col min="13069" max="13069" width="10.28515625" style="205" customWidth="1"/>
    <col min="13070" max="13070" width="9.7109375" style="205" customWidth="1"/>
    <col min="13071" max="13071" width="10.28515625" style="205" customWidth="1"/>
    <col min="13072" max="13072" width="10" style="205" customWidth="1"/>
    <col min="13073" max="13073" width="9.42578125" style="205" customWidth="1"/>
    <col min="13074" max="13074" width="9.85546875" style="205" customWidth="1"/>
    <col min="13075" max="13075" width="10.42578125" style="205" customWidth="1"/>
    <col min="13076" max="13076" width="10.140625" style="205" customWidth="1"/>
    <col min="13077" max="13088" width="10.7109375" style="205" customWidth="1"/>
    <col min="13089" max="13089" width="10.5703125" style="205" customWidth="1"/>
    <col min="13090" max="13312" width="9.140625" style="205"/>
    <col min="13313" max="13313" width="50.28515625" style="205" customWidth="1"/>
    <col min="13314" max="13314" width="10.28515625" style="205" customWidth="1"/>
    <col min="13315" max="13315" width="10.5703125" style="205" customWidth="1"/>
    <col min="13316" max="13316" width="10.7109375" style="205" customWidth="1"/>
    <col min="13317" max="13317" width="10.5703125" style="205" customWidth="1"/>
    <col min="13318" max="13318" width="10.7109375" style="205" customWidth="1"/>
    <col min="13319" max="13320" width="10.140625" style="205" customWidth="1"/>
    <col min="13321" max="13321" width="10.5703125" style="205" customWidth="1"/>
    <col min="13322" max="13322" width="10.28515625" style="205" customWidth="1"/>
    <col min="13323" max="13323" width="9.85546875" style="205" customWidth="1"/>
    <col min="13324" max="13324" width="10" style="205" customWidth="1"/>
    <col min="13325" max="13325" width="10.28515625" style="205" customWidth="1"/>
    <col min="13326" max="13326" width="9.7109375" style="205" customWidth="1"/>
    <col min="13327" max="13327" width="10.28515625" style="205" customWidth="1"/>
    <col min="13328" max="13328" width="10" style="205" customWidth="1"/>
    <col min="13329" max="13329" width="9.42578125" style="205" customWidth="1"/>
    <col min="13330" max="13330" width="9.85546875" style="205" customWidth="1"/>
    <col min="13331" max="13331" width="10.42578125" style="205" customWidth="1"/>
    <col min="13332" max="13332" width="10.140625" style="205" customWidth="1"/>
    <col min="13333" max="13344" width="10.7109375" style="205" customWidth="1"/>
    <col min="13345" max="13345" width="10.5703125" style="205" customWidth="1"/>
    <col min="13346" max="13568" width="9.140625" style="205"/>
    <col min="13569" max="13569" width="50.28515625" style="205" customWidth="1"/>
    <col min="13570" max="13570" width="10.28515625" style="205" customWidth="1"/>
    <col min="13571" max="13571" width="10.5703125" style="205" customWidth="1"/>
    <col min="13572" max="13572" width="10.7109375" style="205" customWidth="1"/>
    <col min="13573" max="13573" width="10.5703125" style="205" customWidth="1"/>
    <col min="13574" max="13574" width="10.7109375" style="205" customWidth="1"/>
    <col min="13575" max="13576" width="10.140625" style="205" customWidth="1"/>
    <col min="13577" max="13577" width="10.5703125" style="205" customWidth="1"/>
    <col min="13578" max="13578" width="10.28515625" style="205" customWidth="1"/>
    <col min="13579" max="13579" width="9.85546875" style="205" customWidth="1"/>
    <col min="13580" max="13580" width="10" style="205" customWidth="1"/>
    <col min="13581" max="13581" width="10.28515625" style="205" customWidth="1"/>
    <col min="13582" max="13582" width="9.7109375" style="205" customWidth="1"/>
    <col min="13583" max="13583" width="10.28515625" style="205" customWidth="1"/>
    <col min="13584" max="13584" width="10" style="205" customWidth="1"/>
    <col min="13585" max="13585" width="9.42578125" style="205" customWidth="1"/>
    <col min="13586" max="13586" width="9.85546875" style="205" customWidth="1"/>
    <col min="13587" max="13587" width="10.42578125" style="205" customWidth="1"/>
    <col min="13588" max="13588" width="10.140625" style="205" customWidth="1"/>
    <col min="13589" max="13600" width="10.7109375" style="205" customWidth="1"/>
    <col min="13601" max="13601" width="10.5703125" style="205" customWidth="1"/>
    <col min="13602" max="13824" width="9.140625" style="205"/>
    <col min="13825" max="13825" width="50.28515625" style="205" customWidth="1"/>
    <col min="13826" max="13826" width="10.28515625" style="205" customWidth="1"/>
    <col min="13827" max="13827" width="10.5703125" style="205" customWidth="1"/>
    <col min="13828" max="13828" width="10.7109375" style="205" customWidth="1"/>
    <col min="13829" max="13829" width="10.5703125" style="205" customWidth="1"/>
    <col min="13830" max="13830" width="10.7109375" style="205" customWidth="1"/>
    <col min="13831" max="13832" width="10.140625" style="205" customWidth="1"/>
    <col min="13833" max="13833" width="10.5703125" style="205" customWidth="1"/>
    <col min="13834" max="13834" width="10.28515625" style="205" customWidth="1"/>
    <col min="13835" max="13835" width="9.85546875" style="205" customWidth="1"/>
    <col min="13836" max="13836" width="10" style="205" customWidth="1"/>
    <col min="13837" max="13837" width="10.28515625" style="205" customWidth="1"/>
    <col min="13838" max="13838" width="9.7109375" style="205" customWidth="1"/>
    <col min="13839" max="13839" width="10.28515625" style="205" customWidth="1"/>
    <col min="13840" max="13840" width="10" style="205" customWidth="1"/>
    <col min="13841" max="13841" width="9.42578125" style="205" customWidth="1"/>
    <col min="13842" max="13842" width="9.85546875" style="205" customWidth="1"/>
    <col min="13843" max="13843" width="10.42578125" style="205" customWidth="1"/>
    <col min="13844" max="13844" width="10.140625" style="205" customWidth="1"/>
    <col min="13845" max="13856" width="10.7109375" style="205" customWidth="1"/>
    <col min="13857" max="13857" width="10.5703125" style="205" customWidth="1"/>
    <col min="13858" max="14080" width="9.140625" style="205"/>
    <col min="14081" max="14081" width="50.28515625" style="205" customWidth="1"/>
    <col min="14082" max="14082" width="10.28515625" style="205" customWidth="1"/>
    <col min="14083" max="14083" width="10.5703125" style="205" customWidth="1"/>
    <col min="14084" max="14084" width="10.7109375" style="205" customWidth="1"/>
    <col min="14085" max="14085" width="10.5703125" style="205" customWidth="1"/>
    <col min="14086" max="14086" width="10.7109375" style="205" customWidth="1"/>
    <col min="14087" max="14088" width="10.140625" style="205" customWidth="1"/>
    <col min="14089" max="14089" width="10.5703125" style="205" customWidth="1"/>
    <col min="14090" max="14090" width="10.28515625" style="205" customWidth="1"/>
    <col min="14091" max="14091" width="9.85546875" style="205" customWidth="1"/>
    <col min="14092" max="14092" width="10" style="205" customWidth="1"/>
    <col min="14093" max="14093" width="10.28515625" style="205" customWidth="1"/>
    <col min="14094" max="14094" width="9.7109375" style="205" customWidth="1"/>
    <col min="14095" max="14095" width="10.28515625" style="205" customWidth="1"/>
    <col min="14096" max="14096" width="10" style="205" customWidth="1"/>
    <col min="14097" max="14097" width="9.42578125" style="205" customWidth="1"/>
    <col min="14098" max="14098" width="9.85546875" style="205" customWidth="1"/>
    <col min="14099" max="14099" width="10.42578125" style="205" customWidth="1"/>
    <col min="14100" max="14100" width="10.140625" style="205" customWidth="1"/>
    <col min="14101" max="14112" width="10.7109375" style="205" customWidth="1"/>
    <col min="14113" max="14113" width="10.5703125" style="205" customWidth="1"/>
    <col min="14114" max="14336" width="9.140625" style="205"/>
    <col min="14337" max="14337" width="50.28515625" style="205" customWidth="1"/>
    <col min="14338" max="14338" width="10.28515625" style="205" customWidth="1"/>
    <col min="14339" max="14339" width="10.5703125" style="205" customWidth="1"/>
    <col min="14340" max="14340" width="10.7109375" style="205" customWidth="1"/>
    <col min="14341" max="14341" width="10.5703125" style="205" customWidth="1"/>
    <col min="14342" max="14342" width="10.7109375" style="205" customWidth="1"/>
    <col min="14343" max="14344" width="10.140625" style="205" customWidth="1"/>
    <col min="14345" max="14345" width="10.5703125" style="205" customWidth="1"/>
    <col min="14346" max="14346" width="10.28515625" style="205" customWidth="1"/>
    <col min="14347" max="14347" width="9.85546875" style="205" customWidth="1"/>
    <col min="14348" max="14348" width="10" style="205" customWidth="1"/>
    <col min="14349" max="14349" width="10.28515625" style="205" customWidth="1"/>
    <col min="14350" max="14350" width="9.7109375" style="205" customWidth="1"/>
    <col min="14351" max="14351" width="10.28515625" style="205" customWidth="1"/>
    <col min="14352" max="14352" width="10" style="205" customWidth="1"/>
    <col min="14353" max="14353" width="9.42578125" style="205" customWidth="1"/>
    <col min="14354" max="14354" width="9.85546875" style="205" customWidth="1"/>
    <col min="14355" max="14355" width="10.42578125" style="205" customWidth="1"/>
    <col min="14356" max="14356" width="10.140625" style="205" customWidth="1"/>
    <col min="14357" max="14368" width="10.7109375" style="205" customWidth="1"/>
    <col min="14369" max="14369" width="10.5703125" style="205" customWidth="1"/>
    <col min="14370" max="14592" width="9.140625" style="205"/>
    <col min="14593" max="14593" width="50.28515625" style="205" customWidth="1"/>
    <col min="14594" max="14594" width="10.28515625" style="205" customWidth="1"/>
    <col min="14595" max="14595" width="10.5703125" style="205" customWidth="1"/>
    <col min="14596" max="14596" width="10.7109375" style="205" customWidth="1"/>
    <col min="14597" max="14597" width="10.5703125" style="205" customWidth="1"/>
    <col min="14598" max="14598" width="10.7109375" style="205" customWidth="1"/>
    <col min="14599" max="14600" width="10.140625" style="205" customWidth="1"/>
    <col min="14601" max="14601" width="10.5703125" style="205" customWidth="1"/>
    <col min="14602" max="14602" width="10.28515625" style="205" customWidth="1"/>
    <col min="14603" max="14603" width="9.85546875" style="205" customWidth="1"/>
    <col min="14604" max="14604" width="10" style="205" customWidth="1"/>
    <col min="14605" max="14605" width="10.28515625" style="205" customWidth="1"/>
    <col min="14606" max="14606" width="9.7109375" style="205" customWidth="1"/>
    <col min="14607" max="14607" width="10.28515625" style="205" customWidth="1"/>
    <col min="14608" max="14608" width="10" style="205" customWidth="1"/>
    <col min="14609" max="14609" width="9.42578125" style="205" customWidth="1"/>
    <col min="14610" max="14610" width="9.85546875" style="205" customWidth="1"/>
    <col min="14611" max="14611" width="10.42578125" style="205" customWidth="1"/>
    <col min="14612" max="14612" width="10.140625" style="205" customWidth="1"/>
    <col min="14613" max="14624" width="10.7109375" style="205" customWidth="1"/>
    <col min="14625" max="14625" width="10.5703125" style="205" customWidth="1"/>
    <col min="14626" max="14848" width="9.140625" style="205"/>
    <col min="14849" max="14849" width="50.28515625" style="205" customWidth="1"/>
    <col min="14850" max="14850" width="10.28515625" style="205" customWidth="1"/>
    <col min="14851" max="14851" width="10.5703125" style="205" customWidth="1"/>
    <col min="14852" max="14852" width="10.7109375" style="205" customWidth="1"/>
    <col min="14853" max="14853" width="10.5703125" style="205" customWidth="1"/>
    <col min="14854" max="14854" width="10.7109375" style="205" customWidth="1"/>
    <col min="14855" max="14856" width="10.140625" style="205" customWidth="1"/>
    <col min="14857" max="14857" width="10.5703125" style="205" customWidth="1"/>
    <col min="14858" max="14858" width="10.28515625" style="205" customWidth="1"/>
    <col min="14859" max="14859" width="9.85546875" style="205" customWidth="1"/>
    <col min="14860" max="14860" width="10" style="205" customWidth="1"/>
    <col min="14861" max="14861" width="10.28515625" style="205" customWidth="1"/>
    <col min="14862" max="14862" width="9.7109375" style="205" customWidth="1"/>
    <col min="14863" max="14863" width="10.28515625" style="205" customWidth="1"/>
    <col min="14864" max="14864" width="10" style="205" customWidth="1"/>
    <col min="14865" max="14865" width="9.42578125" style="205" customWidth="1"/>
    <col min="14866" max="14866" width="9.85546875" style="205" customWidth="1"/>
    <col min="14867" max="14867" width="10.42578125" style="205" customWidth="1"/>
    <col min="14868" max="14868" width="10.140625" style="205" customWidth="1"/>
    <col min="14869" max="14880" width="10.7109375" style="205" customWidth="1"/>
    <col min="14881" max="14881" width="10.5703125" style="205" customWidth="1"/>
    <col min="14882" max="15104" width="9.140625" style="205"/>
    <col min="15105" max="15105" width="50.28515625" style="205" customWidth="1"/>
    <col min="15106" max="15106" width="10.28515625" style="205" customWidth="1"/>
    <col min="15107" max="15107" width="10.5703125" style="205" customWidth="1"/>
    <col min="15108" max="15108" width="10.7109375" style="205" customWidth="1"/>
    <col min="15109" max="15109" width="10.5703125" style="205" customWidth="1"/>
    <col min="15110" max="15110" width="10.7109375" style="205" customWidth="1"/>
    <col min="15111" max="15112" width="10.140625" style="205" customWidth="1"/>
    <col min="15113" max="15113" width="10.5703125" style="205" customWidth="1"/>
    <col min="15114" max="15114" width="10.28515625" style="205" customWidth="1"/>
    <col min="15115" max="15115" width="9.85546875" style="205" customWidth="1"/>
    <col min="15116" max="15116" width="10" style="205" customWidth="1"/>
    <col min="15117" max="15117" width="10.28515625" style="205" customWidth="1"/>
    <col min="15118" max="15118" width="9.7109375" style="205" customWidth="1"/>
    <col min="15119" max="15119" width="10.28515625" style="205" customWidth="1"/>
    <col min="15120" max="15120" width="10" style="205" customWidth="1"/>
    <col min="15121" max="15121" width="9.42578125" style="205" customWidth="1"/>
    <col min="15122" max="15122" width="9.85546875" style="205" customWidth="1"/>
    <col min="15123" max="15123" width="10.42578125" style="205" customWidth="1"/>
    <col min="15124" max="15124" width="10.140625" style="205" customWidth="1"/>
    <col min="15125" max="15136" width="10.7109375" style="205" customWidth="1"/>
    <col min="15137" max="15137" width="10.5703125" style="205" customWidth="1"/>
    <col min="15138" max="15360" width="9.140625" style="205"/>
    <col min="15361" max="15361" width="50.28515625" style="205" customWidth="1"/>
    <col min="15362" max="15362" width="10.28515625" style="205" customWidth="1"/>
    <col min="15363" max="15363" width="10.5703125" style="205" customWidth="1"/>
    <col min="15364" max="15364" width="10.7109375" style="205" customWidth="1"/>
    <col min="15365" max="15365" width="10.5703125" style="205" customWidth="1"/>
    <col min="15366" max="15366" width="10.7109375" style="205" customWidth="1"/>
    <col min="15367" max="15368" width="10.140625" style="205" customWidth="1"/>
    <col min="15369" max="15369" width="10.5703125" style="205" customWidth="1"/>
    <col min="15370" max="15370" width="10.28515625" style="205" customWidth="1"/>
    <col min="15371" max="15371" width="9.85546875" style="205" customWidth="1"/>
    <col min="15372" max="15372" width="10" style="205" customWidth="1"/>
    <col min="15373" max="15373" width="10.28515625" style="205" customWidth="1"/>
    <col min="15374" max="15374" width="9.7109375" style="205" customWidth="1"/>
    <col min="15375" max="15375" width="10.28515625" style="205" customWidth="1"/>
    <col min="15376" max="15376" width="10" style="205" customWidth="1"/>
    <col min="15377" max="15377" width="9.42578125" style="205" customWidth="1"/>
    <col min="15378" max="15378" width="9.85546875" style="205" customWidth="1"/>
    <col min="15379" max="15379" width="10.42578125" style="205" customWidth="1"/>
    <col min="15380" max="15380" width="10.140625" style="205" customWidth="1"/>
    <col min="15381" max="15392" width="10.7109375" style="205" customWidth="1"/>
    <col min="15393" max="15393" width="10.5703125" style="205" customWidth="1"/>
    <col min="15394" max="15616" width="9.140625" style="205"/>
    <col min="15617" max="15617" width="50.28515625" style="205" customWidth="1"/>
    <col min="15618" max="15618" width="10.28515625" style="205" customWidth="1"/>
    <col min="15619" max="15619" width="10.5703125" style="205" customWidth="1"/>
    <col min="15620" max="15620" width="10.7109375" style="205" customWidth="1"/>
    <col min="15621" max="15621" width="10.5703125" style="205" customWidth="1"/>
    <col min="15622" max="15622" width="10.7109375" style="205" customWidth="1"/>
    <col min="15623" max="15624" width="10.140625" style="205" customWidth="1"/>
    <col min="15625" max="15625" width="10.5703125" style="205" customWidth="1"/>
    <col min="15626" max="15626" width="10.28515625" style="205" customWidth="1"/>
    <col min="15627" max="15627" width="9.85546875" style="205" customWidth="1"/>
    <col min="15628" max="15628" width="10" style="205" customWidth="1"/>
    <col min="15629" max="15629" width="10.28515625" style="205" customWidth="1"/>
    <col min="15630" max="15630" width="9.7109375" style="205" customWidth="1"/>
    <col min="15631" max="15631" width="10.28515625" style="205" customWidth="1"/>
    <col min="15632" max="15632" width="10" style="205" customWidth="1"/>
    <col min="15633" max="15633" width="9.42578125" style="205" customWidth="1"/>
    <col min="15634" max="15634" width="9.85546875" style="205" customWidth="1"/>
    <col min="15635" max="15635" width="10.42578125" style="205" customWidth="1"/>
    <col min="15636" max="15636" width="10.140625" style="205" customWidth="1"/>
    <col min="15637" max="15648" width="10.7109375" style="205" customWidth="1"/>
    <col min="15649" max="15649" width="10.5703125" style="205" customWidth="1"/>
    <col min="15650" max="15872" width="9.140625" style="205"/>
    <col min="15873" max="15873" width="50.28515625" style="205" customWidth="1"/>
    <col min="15874" max="15874" width="10.28515625" style="205" customWidth="1"/>
    <col min="15875" max="15875" width="10.5703125" style="205" customWidth="1"/>
    <col min="15876" max="15876" width="10.7109375" style="205" customWidth="1"/>
    <col min="15877" max="15877" width="10.5703125" style="205" customWidth="1"/>
    <col min="15878" max="15878" width="10.7109375" style="205" customWidth="1"/>
    <col min="15879" max="15880" width="10.140625" style="205" customWidth="1"/>
    <col min="15881" max="15881" width="10.5703125" style="205" customWidth="1"/>
    <col min="15882" max="15882" width="10.28515625" style="205" customWidth="1"/>
    <col min="15883" max="15883" width="9.85546875" style="205" customWidth="1"/>
    <col min="15884" max="15884" width="10" style="205" customWidth="1"/>
    <col min="15885" max="15885" width="10.28515625" style="205" customWidth="1"/>
    <col min="15886" max="15886" width="9.7109375" style="205" customWidth="1"/>
    <col min="15887" max="15887" width="10.28515625" style="205" customWidth="1"/>
    <col min="15888" max="15888" width="10" style="205" customWidth="1"/>
    <col min="15889" max="15889" width="9.42578125" style="205" customWidth="1"/>
    <col min="15890" max="15890" width="9.85546875" style="205" customWidth="1"/>
    <col min="15891" max="15891" width="10.42578125" style="205" customWidth="1"/>
    <col min="15892" max="15892" width="10.140625" style="205" customWidth="1"/>
    <col min="15893" max="15904" width="10.7109375" style="205" customWidth="1"/>
    <col min="15905" max="15905" width="10.5703125" style="205" customWidth="1"/>
    <col min="15906" max="16128" width="9.140625" style="205"/>
    <col min="16129" max="16129" width="50.28515625" style="205" customWidth="1"/>
    <col min="16130" max="16130" width="10.28515625" style="205" customWidth="1"/>
    <col min="16131" max="16131" width="10.5703125" style="205" customWidth="1"/>
    <col min="16132" max="16132" width="10.7109375" style="205" customWidth="1"/>
    <col min="16133" max="16133" width="10.5703125" style="205" customWidth="1"/>
    <col min="16134" max="16134" width="10.7109375" style="205" customWidth="1"/>
    <col min="16135" max="16136" width="10.140625" style="205" customWidth="1"/>
    <col min="16137" max="16137" width="10.5703125" style="205" customWidth="1"/>
    <col min="16138" max="16138" width="10.28515625" style="205" customWidth="1"/>
    <col min="16139" max="16139" width="9.85546875" style="205" customWidth="1"/>
    <col min="16140" max="16140" width="10" style="205" customWidth="1"/>
    <col min="16141" max="16141" width="10.28515625" style="205" customWidth="1"/>
    <col min="16142" max="16142" width="9.7109375" style="205" customWidth="1"/>
    <col min="16143" max="16143" width="10.28515625" style="205" customWidth="1"/>
    <col min="16144" max="16144" width="10" style="205" customWidth="1"/>
    <col min="16145" max="16145" width="9.42578125" style="205" customWidth="1"/>
    <col min="16146" max="16146" width="9.85546875" style="205" customWidth="1"/>
    <col min="16147" max="16147" width="10.42578125" style="205" customWidth="1"/>
    <col min="16148" max="16148" width="10.140625" style="205" customWidth="1"/>
    <col min="16149" max="16160" width="10.7109375" style="205" customWidth="1"/>
    <col min="16161" max="16161" width="10.5703125" style="205" customWidth="1"/>
    <col min="16162" max="16384" width="9.140625" style="205"/>
  </cols>
  <sheetData>
    <row r="1" spans="1:35" s="275" customFormat="1" ht="15.75" x14ac:dyDescent="0.25">
      <c r="A1" s="1485" t="s">
        <v>265</v>
      </c>
      <c r="B1" s="1485"/>
      <c r="C1" s="1485"/>
      <c r="D1" s="1485"/>
      <c r="E1" s="1485"/>
      <c r="F1" s="1485"/>
      <c r="G1" s="1485"/>
      <c r="H1" s="1485"/>
      <c r="I1" s="1485"/>
      <c r="J1" s="1485"/>
      <c r="K1" s="1485"/>
      <c r="L1" s="1485"/>
      <c r="M1" s="1485"/>
      <c r="N1" s="1485"/>
      <c r="O1" s="1485"/>
      <c r="P1" s="1485"/>
      <c r="Q1" s="1485"/>
      <c r="R1" s="1485"/>
      <c r="S1" s="1485"/>
      <c r="T1" s="1485"/>
      <c r="U1" s="1485"/>
      <c r="V1" s="1485"/>
      <c r="W1" s="1485"/>
      <c r="X1" s="1485"/>
      <c r="Y1" s="1485"/>
      <c r="Z1" s="1485"/>
      <c r="AA1" s="1485"/>
      <c r="AB1" s="1485"/>
      <c r="AC1" s="1485"/>
      <c r="AD1" s="1485"/>
      <c r="AE1" s="1485"/>
      <c r="AF1" s="1485"/>
      <c r="AG1" s="1486"/>
    </row>
    <row r="2" spans="1:35" s="278" customFormat="1" ht="24" x14ac:dyDescent="0.25">
      <c r="A2" s="276"/>
      <c r="B2" s="276">
        <v>1991</v>
      </c>
      <c r="C2" s="276">
        <v>1992</v>
      </c>
      <c r="D2" s="276">
        <v>1993</v>
      </c>
      <c r="E2" s="276">
        <v>1994</v>
      </c>
      <c r="F2" s="276">
        <v>1995</v>
      </c>
      <c r="G2" s="276">
        <v>1996</v>
      </c>
      <c r="H2" s="276">
        <v>1997</v>
      </c>
      <c r="I2" s="276">
        <v>1998</v>
      </c>
      <c r="J2" s="276">
        <v>1999</v>
      </c>
      <c r="K2" s="276">
        <v>2000</v>
      </c>
      <c r="L2" s="276">
        <v>2001</v>
      </c>
      <c r="M2" s="276">
        <v>2002</v>
      </c>
      <c r="N2" s="276">
        <v>2003</v>
      </c>
      <c r="O2" s="276">
        <v>2004</v>
      </c>
      <c r="P2" s="276">
        <v>2005</v>
      </c>
      <c r="Q2" s="276">
        <v>2006</v>
      </c>
      <c r="R2" s="276">
        <v>2007</v>
      </c>
      <c r="S2" s="276">
        <v>2008</v>
      </c>
      <c r="T2" s="276">
        <v>2009</v>
      </c>
      <c r="U2" s="207">
        <v>2010</v>
      </c>
      <c r="V2" s="207">
        <v>2011</v>
      </c>
      <c r="W2" s="207">
        <v>2012</v>
      </c>
      <c r="X2" s="277">
        <v>2013</v>
      </c>
      <c r="Y2" s="277">
        <v>2014</v>
      </c>
      <c r="Z2" s="207">
        <v>2015</v>
      </c>
      <c r="AA2" s="277">
        <v>2016</v>
      </c>
      <c r="AB2" s="277">
        <v>2017</v>
      </c>
      <c r="AC2" s="207">
        <v>2018</v>
      </c>
      <c r="AD2" s="277">
        <v>2019</v>
      </c>
      <c r="AE2" s="277">
        <v>2020</v>
      </c>
      <c r="AF2" s="277">
        <v>2021</v>
      </c>
      <c r="AG2" s="277">
        <v>2022</v>
      </c>
      <c r="AH2" s="207" t="s">
        <v>205</v>
      </c>
    </row>
    <row r="3" spans="1:35" s="278" customFormat="1" x14ac:dyDescent="0.25">
      <c r="A3" s="279" t="s">
        <v>1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30"/>
      <c r="V3" s="930"/>
      <c r="W3" s="931"/>
      <c r="X3" s="932"/>
      <c r="Y3" s="932"/>
      <c r="Z3" s="930"/>
      <c r="AA3" s="932"/>
      <c r="AB3" s="932"/>
      <c r="AC3" s="930"/>
      <c r="AD3" s="932"/>
      <c r="AE3" s="932"/>
      <c r="AF3" s="932"/>
      <c r="AG3" s="932"/>
      <c r="AH3" s="930"/>
    </row>
    <row r="4" spans="1:35" s="284" customFormat="1" ht="12.75" x14ac:dyDescent="0.2">
      <c r="A4" s="280" t="s">
        <v>266</v>
      </c>
      <c r="B4" s="281" t="s">
        <v>8</v>
      </c>
      <c r="C4" s="281" t="s">
        <v>8</v>
      </c>
      <c r="D4" s="281" t="s">
        <v>8</v>
      </c>
      <c r="E4" s="281" t="s">
        <v>8</v>
      </c>
      <c r="F4" s="281" t="s">
        <v>8</v>
      </c>
      <c r="G4" s="281" t="s">
        <v>8</v>
      </c>
      <c r="H4" s="281" t="s">
        <v>8</v>
      </c>
      <c r="I4" s="281" t="s">
        <v>8</v>
      </c>
      <c r="J4" s="281" t="s">
        <v>8</v>
      </c>
      <c r="K4" s="282">
        <v>21890</v>
      </c>
      <c r="L4" s="282">
        <v>21670</v>
      </c>
      <c r="M4" s="282">
        <v>21462</v>
      </c>
      <c r="N4" s="282">
        <v>21331</v>
      </c>
      <c r="O4" s="282">
        <v>21146</v>
      </c>
      <c r="P4" s="282">
        <v>21032</v>
      </c>
      <c r="Q4" s="282">
        <v>21008</v>
      </c>
      <c r="R4" s="282">
        <v>21156</v>
      </c>
      <c r="S4" s="282">
        <v>24074</v>
      </c>
      <c r="T4" s="282">
        <v>24302</v>
      </c>
      <c r="U4" s="225">
        <v>24474</v>
      </c>
      <c r="V4" s="228">
        <v>24721</v>
      </c>
      <c r="W4" s="283">
        <v>25088</v>
      </c>
      <c r="X4" s="225">
        <v>25228</v>
      </c>
      <c r="Y4" s="225">
        <v>25309</v>
      </c>
      <c r="Z4" s="225">
        <v>25484</v>
      </c>
      <c r="AA4" s="225">
        <v>25795</v>
      </c>
      <c r="AB4" s="225">
        <v>26238</v>
      </c>
      <c r="AC4" s="225">
        <v>26737</v>
      </c>
      <c r="AD4" s="225">
        <v>27158</v>
      </c>
      <c r="AE4" s="225">
        <v>27446</v>
      </c>
      <c r="AF4" s="225">
        <v>29802</v>
      </c>
      <c r="AG4" s="225">
        <v>29986</v>
      </c>
      <c r="AH4" s="225" t="s">
        <v>267</v>
      </c>
      <c r="AI4" s="205"/>
    </row>
    <row r="5" spans="1:35" s="284" customFormat="1" x14ac:dyDescent="0.2">
      <c r="A5" s="280" t="s">
        <v>5</v>
      </c>
      <c r="B5" s="281" t="s">
        <v>8</v>
      </c>
      <c r="C5" s="281" t="s">
        <v>8</v>
      </c>
      <c r="D5" s="281" t="s">
        <v>8</v>
      </c>
      <c r="E5" s="281" t="s">
        <v>8</v>
      </c>
      <c r="F5" s="281" t="s">
        <v>8</v>
      </c>
      <c r="G5" s="281" t="s">
        <v>8</v>
      </c>
      <c r="H5" s="281" t="s">
        <v>8</v>
      </c>
      <c r="I5" s="281" t="s">
        <v>8</v>
      </c>
      <c r="J5" s="281" t="s">
        <v>8</v>
      </c>
      <c r="K5" s="281">
        <v>100.4</v>
      </c>
      <c r="L5" s="285">
        <v>99</v>
      </c>
      <c r="M5" s="285">
        <v>99</v>
      </c>
      <c r="N5" s="281">
        <v>99.4</v>
      </c>
      <c r="O5" s="281">
        <v>99.1</v>
      </c>
      <c r="P5" s="281">
        <v>99.5</v>
      </c>
      <c r="Q5" s="281">
        <v>99.9</v>
      </c>
      <c r="R5" s="281">
        <v>100.7</v>
      </c>
      <c r="S5" s="281">
        <v>113.8</v>
      </c>
      <c r="T5" s="285">
        <v>101</v>
      </c>
      <c r="U5" s="286">
        <v>100.7</v>
      </c>
      <c r="V5" s="286">
        <v>101</v>
      </c>
      <c r="W5" s="286">
        <v>101.5</v>
      </c>
      <c r="X5" s="286">
        <v>100.6</v>
      </c>
      <c r="Y5" s="286">
        <v>100.3</v>
      </c>
      <c r="Z5" s="287">
        <v>100.7</v>
      </c>
      <c r="AA5" s="286">
        <v>101.2</v>
      </c>
      <c r="AB5" s="286">
        <v>101.7</v>
      </c>
      <c r="AC5" s="211">
        <v>101.9</v>
      </c>
      <c r="AD5" s="211">
        <v>101.6</v>
      </c>
      <c r="AE5" s="211">
        <v>101.1</v>
      </c>
      <c r="AF5" s="211">
        <v>108.6</v>
      </c>
      <c r="AG5" s="211">
        <v>100.6</v>
      </c>
      <c r="AH5" s="217">
        <v>101.1</v>
      </c>
    </row>
    <row r="6" spans="1:35" s="295" customFormat="1" x14ac:dyDescent="0.2">
      <c r="A6" s="288" t="s">
        <v>268</v>
      </c>
      <c r="B6" s="289" t="s">
        <v>8</v>
      </c>
      <c r="C6" s="289" t="s">
        <v>8</v>
      </c>
      <c r="D6" s="289" t="s">
        <v>8</v>
      </c>
      <c r="E6" s="289" t="s">
        <v>8</v>
      </c>
      <c r="F6" s="289" t="s">
        <v>8</v>
      </c>
      <c r="G6" s="289" t="s">
        <v>8</v>
      </c>
      <c r="H6" s="289" t="s">
        <v>8</v>
      </c>
      <c r="I6" s="289" t="s">
        <v>8</v>
      </c>
      <c r="J6" s="289" t="s">
        <v>8</v>
      </c>
      <c r="K6" s="290">
        <v>516</v>
      </c>
      <c r="L6" s="290">
        <v>411</v>
      </c>
      <c r="M6" s="290">
        <v>391</v>
      </c>
      <c r="N6" s="290">
        <v>376</v>
      </c>
      <c r="O6" s="290">
        <v>390</v>
      </c>
      <c r="P6" s="290">
        <v>420</v>
      </c>
      <c r="Q6" s="290">
        <v>436</v>
      </c>
      <c r="R6" s="290">
        <v>465</v>
      </c>
      <c r="S6" s="291">
        <v>492</v>
      </c>
      <c r="T6" s="290">
        <v>527</v>
      </c>
      <c r="U6" s="292">
        <v>579</v>
      </c>
      <c r="V6" s="292">
        <v>614</v>
      </c>
      <c r="W6" s="292">
        <v>600</v>
      </c>
      <c r="X6" s="292">
        <v>571</v>
      </c>
      <c r="Y6" s="292">
        <v>565</v>
      </c>
      <c r="Z6" s="293">
        <v>615</v>
      </c>
      <c r="AA6" s="292">
        <v>569</v>
      </c>
      <c r="AB6" s="294">
        <v>605</v>
      </c>
      <c r="AC6" s="236">
        <v>656</v>
      </c>
      <c r="AD6" s="236">
        <v>683</v>
      </c>
      <c r="AE6" s="236">
        <v>696</v>
      </c>
      <c r="AF6" s="236">
        <v>680</v>
      </c>
      <c r="AG6" s="211">
        <v>623</v>
      </c>
      <c r="AH6" s="211">
        <v>558</v>
      </c>
    </row>
    <row r="7" spans="1:35" s="295" customFormat="1" x14ac:dyDescent="0.2">
      <c r="A7" s="280" t="s">
        <v>9</v>
      </c>
      <c r="B7" s="296" t="s">
        <v>8</v>
      </c>
      <c r="C7" s="296" t="s">
        <v>8</v>
      </c>
      <c r="D7" s="296" t="s">
        <v>8</v>
      </c>
      <c r="E7" s="296" t="s">
        <v>8</v>
      </c>
      <c r="F7" s="296" t="s">
        <v>8</v>
      </c>
      <c r="G7" s="296" t="s">
        <v>8</v>
      </c>
      <c r="H7" s="296" t="s">
        <v>8</v>
      </c>
      <c r="I7" s="296" t="s">
        <v>8</v>
      </c>
      <c r="J7" s="296" t="s">
        <v>8</v>
      </c>
      <c r="K7" s="297">
        <v>23.70179830504582</v>
      </c>
      <c r="L7" s="297">
        <v>18.810929561993685</v>
      </c>
      <c r="M7" s="297">
        <v>17.952249770431589</v>
      </c>
      <c r="N7" s="297">
        <v>17.434851154595197</v>
      </c>
      <c r="O7" s="297">
        <v>18.227280162643421</v>
      </c>
      <c r="P7" s="297">
        <v>19.775407867787273</v>
      </c>
      <c r="Q7" s="297">
        <v>20.674285172364741</v>
      </c>
      <c r="R7" s="297">
        <v>22.121788772597526</v>
      </c>
      <c r="S7" s="297">
        <v>23.337444265249978</v>
      </c>
      <c r="T7" s="291">
        <v>21.79</v>
      </c>
      <c r="U7" s="298">
        <v>23.74</v>
      </c>
      <c r="V7" s="298">
        <v>24.96</v>
      </c>
      <c r="W7" s="298">
        <v>24.09</v>
      </c>
      <c r="X7" s="298">
        <v>22.7</v>
      </c>
      <c r="Y7" s="298">
        <v>22.36</v>
      </c>
      <c r="Z7" s="298">
        <v>24.22</v>
      </c>
      <c r="AA7" s="298">
        <v>22.2</v>
      </c>
      <c r="AB7" s="299">
        <v>23.25</v>
      </c>
      <c r="AC7" s="300">
        <v>24.77</v>
      </c>
      <c r="AD7" s="300">
        <v>25.35</v>
      </c>
      <c r="AE7" s="300">
        <v>25.49</v>
      </c>
      <c r="AF7" s="300">
        <v>24.78</v>
      </c>
      <c r="AG7" s="300">
        <v>20.84</v>
      </c>
      <c r="AH7" s="211">
        <v>18.510000000000002</v>
      </c>
    </row>
    <row r="8" spans="1:35" s="295" customFormat="1" x14ac:dyDescent="0.2">
      <c r="A8" s="288" t="s">
        <v>269</v>
      </c>
      <c r="B8" s="289" t="s">
        <v>8</v>
      </c>
      <c r="C8" s="289" t="s">
        <v>8</v>
      </c>
      <c r="D8" s="289" t="s">
        <v>8</v>
      </c>
      <c r="E8" s="289" t="s">
        <v>8</v>
      </c>
      <c r="F8" s="289" t="s">
        <v>8</v>
      </c>
      <c r="G8" s="289" t="s">
        <v>8</v>
      </c>
      <c r="H8" s="289" t="s">
        <v>8</v>
      </c>
      <c r="I8" s="289" t="s">
        <v>8</v>
      </c>
      <c r="J8" s="289" t="s">
        <v>8</v>
      </c>
      <c r="K8" s="290">
        <v>310</v>
      </c>
      <c r="L8" s="290">
        <v>304</v>
      </c>
      <c r="M8" s="290">
        <v>285</v>
      </c>
      <c r="N8" s="290">
        <v>312</v>
      </c>
      <c r="O8" s="290">
        <v>283</v>
      </c>
      <c r="P8" s="290">
        <v>271</v>
      </c>
      <c r="Q8" s="290">
        <v>299</v>
      </c>
      <c r="R8" s="290">
        <v>237</v>
      </c>
      <c r="S8" s="291">
        <v>246</v>
      </c>
      <c r="T8" s="290">
        <v>233</v>
      </c>
      <c r="U8" s="292">
        <v>224</v>
      </c>
      <c r="V8" s="292">
        <v>226</v>
      </c>
      <c r="W8" s="292">
        <v>245</v>
      </c>
      <c r="X8" s="292">
        <v>227</v>
      </c>
      <c r="Y8" s="292">
        <v>226</v>
      </c>
      <c r="Z8" s="292">
        <v>209</v>
      </c>
      <c r="AA8" s="292">
        <v>207</v>
      </c>
      <c r="AB8" s="292">
        <v>214</v>
      </c>
      <c r="AC8" s="236">
        <v>222</v>
      </c>
      <c r="AD8" s="236">
        <v>202</v>
      </c>
      <c r="AE8" s="236">
        <v>275</v>
      </c>
      <c r="AF8" s="236">
        <v>293</v>
      </c>
      <c r="AG8" s="236">
        <v>189</v>
      </c>
      <c r="AH8" s="211">
        <v>210</v>
      </c>
    </row>
    <row r="9" spans="1:35" s="295" customFormat="1" x14ac:dyDescent="0.2">
      <c r="A9" s="280" t="s">
        <v>12</v>
      </c>
      <c r="B9" s="296" t="s">
        <v>8</v>
      </c>
      <c r="C9" s="296" t="s">
        <v>8</v>
      </c>
      <c r="D9" s="296" t="s">
        <v>8</v>
      </c>
      <c r="E9" s="296" t="s">
        <v>8</v>
      </c>
      <c r="F9" s="296" t="s">
        <v>8</v>
      </c>
      <c r="G9" s="296" t="s">
        <v>8</v>
      </c>
      <c r="H9" s="296" t="s">
        <v>8</v>
      </c>
      <c r="I9" s="296" t="s">
        <v>8</v>
      </c>
      <c r="J9" s="296" t="s">
        <v>8</v>
      </c>
      <c r="K9" s="297">
        <v>14.239452470085666</v>
      </c>
      <c r="L9" s="297">
        <v>13.913680259966132</v>
      </c>
      <c r="M9" s="297">
        <v>13.085399449035814</v>
      </c>
      <c r="N9" s="297">
        <v>14.467216915515163</v>
      </c>
      <c r="O9" s="297">
        <v>13.226462271866895</v>
      </c>
      <c r="P9" s="297">
        <v>12.759846505167502</v>
      </c>
      <c r="Q9" s="297">
        <v>14.178007492057471</v>
      </c>
      <c r="R9" s="297">
        <v>11.274976213130353</v>
      </c>
      <c r="S9" s="297">
        <v>11.668722132624989</v>
      </c>
      <c r="T9" s="291">
        <v>9.6300000000000008</v>
      </c>
      <c r="U9" s="298">
        <v>9.18</v>
      </c>
      <c r="V9" s="298">
        <v>9.19</v>
      </c>
      <c r="W9" s="298">
        <v>9.84</v>
      </c>
      <c r="X9" s="298">
        <v>9.02</v>
      </c>
      <c r="Y9" s="298">
        <v>8.94</v>
      </c>
      <c r="Z9" s="298">
        <v>8.23</v>
      </c>
      <c r="AA9" s="298">
        <v>8.08</v>
      </c>
      <c r="AB9" s="298">
        <v>8.23</v>
      </c>
      <c r="AC9" s="300">
        <v>8.3800000000000008</v>
      </c>
      <c r="AD9" s="300">
        <v>7.5</v>
      </c>
      <c r="AE9" s="300">
        <v>10.07</v>
      </c>
      <c r="AF9" s="300">
        <v>10.68</v>
      </c>
      <c r="AG9" s="300">
        <v>6.32</v>
      </c>
      <c r="AH9" s="211">
        <v>6.97</v>
      </c>
    </row>
    <row r="10" spans="1:35" s="295" customFormat="1" x14ac:dyDescent="0.2">
      <c r="A10" s="280" t="s">
        <v>13</v>
      </c>
      <c r="B10" s="281" t="s">
        <v>8</v>
      </c>
      <c r="C10" s="281" t="s">
        <v>8</v>
      </c>
      <c r="D10" s="281" t="s">
        <v>8</v>
      </c>
      <c r="E10" s="281" t="s">
        <v>8</v>
      </c>
      <c r="F10" s="281" t="s">
        <v>8</v>
      </c>
      <c r="G10" s="281" t="s">
        <v>8</v>
      </c>
      <c r="H10" s="281" t="s">
        <v>8</v>
      </c>
      <c r="I10" s="281" t="s">
        <v>8</v>
      </c>
      <c r="J10" s="281" t="s">
        <v>8</v>
      </c>
      <c r="K10" s="301" t="s">
        <v>8</v>
      </c>
      <c r="L10" s="301" t="s">
        <v>8</v>
      </c>
      <c r="M10" s="301" t="s">
        <v>8</v>
      </c>
      <c r="N10" s="301" t="s">
        <v>8</v>
      </c>
      <c r="O10" s="301" t="s">
        <v>8</v>
      </c>
      <c r="P10" s="301" t="s">
        <v>8</v>
      </c>
      <c r="Q10" s="301" t="s">
        <v>8</v>
      </c>
      <c r="R10" s="301" t="s">
        <v>8</v>
      </c>
      <c r="S10" s="301" t="s">
        <v>8</v>
      </c>
      <c r="T10" s="301" t="s">
        <v>8</v>
      </c>
      <c r="U10" s="299">
        <v>14.16</v>
      </c>
      <c r="V10" s="298">
        <v>16.29</v>
      </c>
      <c r="W10" s="299">
        <v>16.55</v>
      </c>
      <c r="X10" s="299">
        <v>14.01</v>
      </c>
      <c r="Y10" s="299">
        <v>5.31</v>
      </c>
      <c r="Z10" s="302">
        <v>6.65</v>
      </c>
      <c r="AA10" s="300">
        <v>8.5299999999999994</v>
      </c>
      <c r="AB10" s="303">
        <v>0</v>
      </c>
      <c r="AC10" s="287">
        <v>12.45</v>
      </c>
      <c r="AD10" s="287">
        <v>1.46</v>
      </c>
      <c r="AE10" s="287">
        <v>7.21</v>
      </c>
      <c r="AF10" s="304">
        <v>11.76</v>
      </c>
      <c r="AG10" s="300">
        <v>1.61</v>
      </c>
      <c r="AH10" s="211">
        <v>7.17</v>
      </c>
    </row>
    <row r="11" spans="1:35" s="295" customFormat="1" x14ac:dyDescent="0.2">
      <c r="A11" s="280" t="s">
        <v>209</v>
      </c>
      <c r="B11" s="281" t="s">
        <v>8</v>
      </c>
      <c r="C11" s="281" t="s">
        <v>8</v>
      </c>
      <c r="D11" s="281" t="s">
        <v>8</v>
      </c>
      <c r="E11" s="281" t="s">
        <v>8</v>
      </c>
      <c r="F11" s="281" t="s">
        <v>8</v>
      </c>
      <c r="G11" s="281" t="s">
        <v>8</v>
      </c>
      <c r="H11" s="281" t="s">
        <v>8</v>
      </c>
      <c r="I11" s="281" t="s">
        <v>8</v>
      </c>
      <c r="J11" s="281" t="s">
        <v>8</v>
      </c>
      <c r="K11" s="281" t="s">
        <v>8</v>
      </c>
      <c r="L11" s="281" t="s">
        <v>8</v>
      </c>
      <c r="M11" s="281" t="s">
        <v>8</v>
      </c>
      <c r="N11" s="281" t="s">
        <v>8</v>
      </c>
      <c r="O11" s="281" t="s">
        <v>8</v>
      </c>
      <c r="P11" s="281" t="s">
        <v>8</v>
      </c>
      <c r="Q11" s="281" t="s">
        <v>8</v>
      </c>
      <c r="R11" s="281" t="s">
        <v>8</v>
      </c>
      <c r="S11" s="281" t="s">
        <v>8</v>
      </c>
      <c r="T11" s="281" t="s">
        <v>8</v>
      </c>
      <c r="U11" s="281" t="s">
        <v>8</v>
      </c>
      <c r="V11" s="281" t="s">
        <v>8</v>
      </c>
      <c r="W11" s="281" t="s">
        <v>8</v>
      </c>
      <c r="X11" s="281" t="s">
        <v>8</v>
      </c>
      <c r="Y11" s="281" t="s">
        <v>8</v>
      </c>
      <c r="Z11" s="281" t="s">
        <v>8</v>
      </c>
      <c r="AA11" s="281" t="s">
        <v>8</v>
      </c>
      <c r="AB11" s="281" t="s">
        <v>8</v>
      </c>
      <c r="AC11" s="281" t="s">
        <v>8</v>
      </c>
      <c r="AD11" s="281" t="s">
        <v>8</v>
      </c>
      <c r="AE11" s="281" t="s">
        <v>8</v>
      </c>
      <c r="AF11" s="281" t="s">
        <v>8</v>
      </c>
      <c r="AG11" s="281" t="s">
        <v>8</v>
      </c>
      <c r="AH11" s="281" t="s">
        <v>8</v>
      </c>
    </row>
    <row r="12" spans="1:35" s="295" customFormat="1" x14ac:dyDescent="0.2">
      <c r="A12" s="280" t="s">
        <v>16</v>
      </c>
      <c r="B12" s="281" t="s">
        <v>8</v>
      </c>
      <c r="C12" s="281" t="s">
        <v>8</v>
      </c>
      <c r="D12" s="281" t="s">
        <v>8</v>
      </c>
      <c r="E12" s="281" t="s">
        <v>8</v>
      </c>
      <c r="F12" s="281" t="s">
        <v>8</v>
      </c>
      <c r="G12" s="281" t="s">
        <v>8</v>
      </c>
      <c r="H12" s="281" t="s">
        <v>8</v>
      </c>
      <c r="I12" s="281" t="s">
        <v>8</v>
      </c>
      <c r="J12" s="281" t="s">
        <v>8</v>
      </c>
      <c r="K12" s="305">
        <v>206</v>
      </c>
      <c r="L12" s="305">
        <v>107</v>
      </c>
      <c r="M12" s="305">
        <v>106</v>
      </c>
      <c r="N12" s="305">
        <v>64</v>
      </c>
      <c r="O12" s="305">
        <v>107</v>
      </c>
      <c r="P12" s="305">
        <v>149</v>
      </c>
      <c r="Q12" s="305">
        <v>137</v>
      </c>
      <c r="R12" s="305">
        <v>228</v>
      </c>
      <c r="S12" s="305">
        <v>246</v>
      </c>
      <c r="T12" s="305">
        <v>294</v>
      </c>
      <c r="U12" s="236">
        <v>355</v>
      </c>
      <c r="V12" s="236">
        <v>388</v>
      </c>
      <c r="W12" s="236">
        <v>355</v>
      </c>
      <c r="X12" s="236">
        <v>344</v>
      </c>
      <c r="Y12" s="236">
        <v>339</v>
      </c>
      <c r="Z12" s="236">
        <v>406</v>
      </c>
      <c r="AA12" s="236">
        <v>362</v>
      </c>
      <c r="AB12" s="236">
        <v>391</v>
      </c>
      <c r="AC12" s="306">
        <v>434</v>
      </c>
      <c r="AD12" s="306">
        <v>481</v>
      </c>
      <c r="AE12" s="306">
        <v>421</v>
      </c>
      <c r="AF12" s="306">
        <v>387</v>
      </c>
      <c r="AG12" s="306">
        <v>434</v>
      </c>
      <c r="AH12" s="211">
        <v>348</v>
      </c>
    </row>
    <row r="13" spans="1:35" s="295" customFormat="1" x14ac:dyDescent="0.2">
      <c r="A13" s="280" t="s">
        <v>17</v>
      </c>
      <c r="B13" s="281" t="s">
        <v>8</v>
      </c>
      <c r="C13" s="281" t="s">
        <v>8</v>
      </c>
      <c r="D13" s="281" t="s">
        <v>8</v>
      </c>
      <c r="E13" s="281" t="s">
        <v>8</v>
      </c>
      <c r="F13" s="281" t="s">
        <v>8</v>
      </c>
      <c r="G13" s="281" t="s">
        <v>8</v>
      </c>
      <c r="H13" s="281" t="s">
        <v>8</v>
      </c>
      <c r="I13" s="281" t="s">
        <v>8</v>
      </c>
      <c r="J13" s="281" t="s">
        <v>8</v>
      </c>
      <c r="K13" s="297">
        <v>9.4623458349601517</v>
      </c>
      <c r="L13" s="297">
        <v>4.8972493020275527</v>
      </c>
      <c r="M13" s="297">
        <v>4.8668503213957761</v>
      </c>
      <c r="N13" s="297">
        <v>2.9676342390800334</v>
      </c>
      <c r="O13" s="297">
        <v>5.0008178907765295</v>
      </c>
      <c r="P13" s="297">
        <v>7.0155613626197706</v>
      </c>
      <c r="Q13" s="297">
        <v>6.4962776803072684</v>
      </c>
      <c r="R13" s="297">
        <v>10.846812559467175</v>
      </c>
      <c r="S13" s="297">
        <v>11.668722132624989</v>
      </c>
      <c r="T13" s="291">
        <v>12.15</v>
      </c>
      <c r="U13" s="232">
        <v>14.56</v>
      </c>
      <c r="V13" s="299">
        <v>15.77</v>
      </c>
      <c r="W13" s="298">
        <v>14.25</v>
      </c>
      <c r="X13" s="302">
        <v>13.68</v>
      </c>
      <c r="Y13" s="302">
        <v>13.42</v>
      </c>
      <c r="Z13" s="302">
        <v>15.99</v>
      </c>
      <c r="AA13" s="232">
        <v>14.12</v>
      </c>
      <c r="AB13" s="232">
        <v>15.02</v>
      </c>
      <c r="AC13" s="300">
        <v>16.39</v>
      </c>
      <c r="AD13" s="300">
        <v>17.850000000000001</v>
      </c>
      <c r="AE13" s="300">
        <v>15.42</v>
      </c>
      <c r="AF13" s="300">
        <v>14.1</v>
      </c>
      <c r="AG13" s="300">
        <v>14.52</v>
      </c>
      <c r="AH13" s="211">
        <v>11.54</v>
      </c>
    </row>
    <row r="14" spans="1:35" s="295" customFormat="1" x14ac:dyDescent="0.2">
      <c r="A14" s="288" t="s">
        <v>270</v>
      </c>
      <c r="B14" s="307" t="s">
        <v>8</v>
      </c>
      <c r="C14" s="307" t="s">
        <v>8</v>
      </c>
      <c r="D14" s="307" t="s">
        <v>8</v>
      </c>
      <c r="E14" s="307" t="s">
        <v>8</v>
      </c>
      <c r="F14" s="307" t="s">
        <v>8</v>
      </c>
      <c r="G14" s="307" t="s">
        <v>8</v>
      </c>
      <c r="H14" s="307" t="s">
        <v>8</v>
      </c>
      <c r="I14" s="307" t="s">
        <v>8</v>
      </c>
      <c r="J14" s="307" t="s">
        <v>8</v>
      </c>
      <c r="K14" s="290">
        <v>183</v>
      </c>
      <c r="L14" s="290">
        <v>174</v>
      </c>
      <c r="M14" s="290">
        <v>187</v>
      </c>
      <c r="N14" s="290">
        <v>210</v>
      </c>
      <c r="O14" s="290">
        <v>206</v>
      </c>
      <c r="P14" s="290">
        <v>244</v>
      </c>
      <c r="Q14" s="290">
        <v>273</v>
      </c>
      <c r="R14" s="290">
        <v>271</v>
      </c>
      <c r="S14" s="290">
        <v>250</v>
      </c>
      <c r="T14" s="291">
        <v>261</v>
      </c>
      <c r="U14" s="236">
        <v>318</v>
      </c>
      <c r="V14" s="294">
        <v>343</v>
      </c>
      <c r="W14" s="292">
        <v>317</v>
      </c>
      <c r="X14" s="308">
        <v>358</v>
      </c>
      <c r="Y14" s="308">
        <v>268</v>
      </c>
      <c r="Z14" s="308">
        <v>240</v>
      </c>
      <c r="AA14" s="236">
        <v>260</v>
      </c>
      <c r="AB14" s="236">
        <v>256</v>
      </c>
      <c r="AC14" s="236">
        <v>235</v>
      </c>
      <c r="AD14" s="236">
        <v>212</v>
      </c>
      <c r="AE14" s="236">
        <v>225</v>
      </c>
      <c r="AF14" s="236">
        <v>244</v>
      </c>
      <c r="AG14" s="236">
        <v>229</v>
      </c>
      <c r="AH14" s="211">
        <v>218</v>
      </c>
    </row>
    <row r="15" spans="1:35" s="295" customFormat="1" x14ac:dyDescent="0.2">
      <c r="A15" s="280" t="s">
        <v>210</v>
      </c>
      <c r="B15" s="281" t="s">
        <v>8</v>
      </c>
      <c r="C15" s="281" t="s">
        <v>8</v>
      </c>
      <c r="D15" s="281" t="s">
        <v>8</v>
      </c>
      <c r="E15" s="281" t="s">
        <v>8</v>
      </c>
      <c r="F15" s="281" t="s">
        <v>8</v>
      </c>
      <c r="G15" s="281" t="s">
        <v>8</v>
      </c>
      <c r="H15" s="281" t="s">
        <v>8</v>
      </c>
      <c r="I15" s="281" t="s">
        <v>8</v>
      </c>
      <c r="J15" s="281" t="s">
        <v>8</v>
      </c>
      <c r="K15" s="297">
        <v>8.4058703291150874</v>
      </c>
      <c r="L15" s="297">
        <v>7.9637512014279839</v>
      </c>
      <c r="M15" s="297">
        <v>8.5858585858585847</v>
      </c>
      <c r="N15" s="297">
        <v>9.7375498469813593</v>
      </c>
      <c r="O15" s="297">
        <v>9.6277428551398607</v>
      </c>
      <c r="P15" s="297">
        <v>11.488570285095463</v>
      </c>
      <c r="Q15" s="290">
        <v>12.99</v>
      </c>
      <c r="R15" s="290">
        <v>12.85</v>
      </c>
      <c r="S15" s="290">
        <v>11.78</v>
      </c>
      <c r="T15" s="291">
        <v>10.79</v>
      </c>
      <c r="U15" s="232">
        <v>13.04</v>
      </c>
      <c r="V15" s="299">
        <v>13.94</v>
      </c>
      <c r="W15" s="232">
        <v>12.73</v>
      </c>
      <c r="X15" s="302">
        <v>14.23</v>
      </c>
      <c r="Y15" s="302">
        <v>10.61</v>
      </c>
      <c r="Z15" s="302">
        <v>9.4499999999999993</v>
      </c>
      <c r="AA15" s="232">
        <v>10.14</v>
      </c>
      <c r="AB15" s="232">
        <v>9.84</v>
      </c>
      <c r="AC15" s="300">
        <v>8.8699999999999992</v>
      </c>
      <c r="AD15" s="300">
        <v>7.87</v>
      </c>
      <c r="AE15" s="300">
        <v>8.24</v>
      </c>
      <c r="AF15" s="300">
        <v>8.89</v>
      </c>
      <c r="AG15" s="300">
        <v>7.66</v>
      </c>
      <c r="AH15" s="211">
        <v>7.23</v>
      </c>
    </row>
    <row r="16" spans="1:35" s="295" customFormat="1" x14ac:dyDescent="0.2">
      <c r="A16" s="288" t="s">
        <v>271</v>
      </c>
      <c r="B16" s="307" t="s">
        <v>8</v>
      </c>
      <c r="C16" s="307" t="s">
        <v>8</v>
      </c>
      <c r="D16" s="307" t="s">
        <v>8</v>
      </c>
      <c r="E16" s="307" t="s">
        <v>8</v>
      </c>
      <c r="F16" s="307" t="s">
        <v>8</v>
      </c>
      <c r="G16" s="307" t="s">
        <v>8</v>
      </c>
      <c r="H16" s="307" t="s">
        <v>8</v>
      </c>
      <c r="I16" s="307" t="s">
        <v>8</v>
      </c>
      <c r="J16" s="307" t="s">
        <v>8</v>
      </c>
      <c r="K16" s="290">
        <v>90</v>
      </c>
      <c r="L16" s="290">
        <v>76</v>
      </c>
      <c r="M16" s="290">
        <v>117</v>
      </c>
      <c r="N16" s="290">
        <v>90</v>
      </c>
      <c r="O16" s="290">
        <v>123</v>
      </c>
      <c r="P16" s="290">
        <v>113</v>
      </c>
      <c r="Q16" s="290">
        <v>99</v>
      </c>
      <c r="R16" s="290">
        <v>108</v>
      </c>
      <c r="S16" s="290">
        <v>99</v>
      </c>
      <c r="T16" s="291">
        <v>126</v>
      </c>
      <c r="U16" s="236">
        <v>114</v>
      </c>
      <c r="V16" s="294">
        <v>123</v>
      </c>
      <c r="W16" s="236">
        <v>142</v>
      </c>
      <c r="X16" s="308">
        <v>137</v>
      </c>
      <c r="Y16" s="308">
        <v>139</v>
      </c>
      <c r="Z16" s="308">
        <v>111</v>
      </c>
      <c r="AA16" s="236">
        <v>125</v>
      </c>
      <c r="AB16" s="236">
        <v>113</v>
      </c>
      <c r="AC16" s="236">
        <v>137</v>
      </c>
      <c r="AD16" s="236">
        <v>136</v>
      </c>
      <c r="AE16" s="236">
        <v>118</v>
      </c>
      <c r="AF16" s="236">
        <v>137</v>
      </c>
      <c r="AG16" s="236">
        <v>41</v>
      </c>
      <c r="AH16" s="211">
        <v>31</v>
      </c>
    </row>
    <row r="17" spans="1:34" s="295" customFormat="1" x14ac:dyDescent="0.2">
      <c r="A17" s="280" t="s">
        <v>211</v>
      </c>
      <c r="B17" s="281" t="s">
        <v>8</v>
      </c>
      <c r="C17" s="281" t="s">
        <v>8</v>
      </c>
      <c r="D17" s="281" t="s">
        <v>8</v>
      </c>
      <c r="E17" s="281" t="s">
        <v>8</v>
      </c>
      <c r="F17" s="281" t="s">
        <v>8</v>
      </c>
      <c r="G17" s="281" t="s">
        <v>8</v>
      </c>
      <c r="H17" s="281" t="s">
        <v>8</v>
      </c>
      <c r="I17" s="281" t="s">
        <v>8</v>
      </c>
      <c r="J17" s="281" t="s">
        <v>8</v>
      </c>
      <c r="K17" s="297">
        <v>4.1340345880893867</v>
      </c>
      <c r="L17" s="297">
        <v>3.4784200649915329</v>
      </c>
      <c r="M17" s="297">
        <v>5.3719008264462813</v>
      </c>
      <c r="N17" s="297">
        <v>4.1732356487062967</v>
      </c>
      <c r="O17" s="297">
        <v>5.7486037436029251</v>
      </c>
      <c r="P17" s="297">
        <v>5.3205264025237193</v>
      </c>
      <c r="Q17" s="290">
        <v>4.71</v>
      </c>
      <c r="R17" s="290">
        <v>5.12</v>
      </c>
      <c r="S17" s="290">
        <v>4.66</v>
      </c>
      <c r="T17" s="291">
        <v>5.21</v>
      </c>
      <c r="U17" s="232">
        <v>4.67</v>
      </c>
      <c r="V17" s="299">
        <v>5</v>
      </c>
      <c r="W17" s="232">
        <v>5.7</v>
      </c>
      <c r="X17" s="302">
        <v>5.45</v>
      </c>
      <c r="Y17" s="302">
        <v>5.5</v>
      </c>
      <c r="Z17" s="302">
        <v>4.37</v>
      </c>
      <c r="AA17" s="232">
        <v>4.88</v>
      </c>
      <c r="AB17" s="232">
        <v>4.34</v>
      </c>
      <c r="AC17" s="300">
        <v>5.17</v>
      </c>
      <c r="AD17" s="300">
        <v>5.05</v>
      </c>
      <c r="AE17" s="300">
        <v>4.32</v>
      </c>
      <c r="AF17" s="300">
        <v>4.99</v>
      </c>
      <c r="AG17" s="300">
        <v>1.37</v>
      </c>
      <c r="AH17" s="211">
        <v>1.03</v>
      </c>
    </row>
    <row r="18" spans="1:34" s="295" customFormat="1" x14ac:dyDescent="0.2">
      <c r="A18" s="280" t="s">
        <v>272</v>
      </c>
      <c r="B18" s="281" t="s">
        <v>8</v>
      </c>
      <c r="C18" s="281" t="s">
        <v>8</v>
      </c>
      <c r="D18" s="281" t="s">
        <v>8</v>
      </c>
      <c r="E18" s="281" t="s">
        <v>8</v>
      </c>
      <c r="F18" s="281" t="s">
        <v>8</v>
      </c>
      <c r="G18" s="281" t="s">
        <v>8</v>
      </c>
      <c r="H18" s="281" t="s">
        <v>8</v>
      </c>
      <c r="I18" s="281" t="s">
        <v>8</v>
      </c>
      <c r="J18" s="281" t="s">
        <v>8</v>
      </c>
      <c r="K18" s="281" t="s">
        <v>8</v>
      </c>
      <c r="L18" s="281" t="s">
        <v>8</v>
      </c>
      <c r="M18" s="281" t="s">
        <v>8</v>
      </c>
      <c r="N18" s="281" t="s">
        <v>8</v>
      </c>
      <c r="O18" s="281" t="s">
        <v>8</v>
      </c>
      <c r="P18" s="281" t="s">
        <v>8</v>
      </c>
      <c r="Q18" s="281">
        <v>-183</v>
      </c>
      <c r="R18" s="281">
        <v>-80</v>
      </c>
      <c r="S18" s="281">
        <v>-105</v>
      </c>
      <c r="T18" s="281">
        <v>-66</v>
      </c>
      <c r="U18" s="294">
        <v>-183</v>
      </c>
      <c r="V18" s="236">
        <v>-141</v>
      </c>
      <c r="W18" s="294">
        <v>12</v>
      </c>
      <c r="X18" s="294">
        <v>-204</v>
      </c>
      <c r="Y18" s="294">
        <v>-258</v>
      </c>
      <c r="Z18" s="294">
        <v>-231</v>
      </c>
      <c r="AA18" s="294">
        <v>-51</v>
      </c>
      <c r="AB18" s="236">
        <v>52</v>
      </c>
      <c r="AC18" s="306">
        <v>65</v>
      </c>
      <c r="AD18" s="306">
        <v>-60</v>
      </c>
      <c r="AE18" s="306">
        <v>-133</v>
      </c>
      <c r="AF18" s="306">
        <v>-394</v>
      </c>
      <c r="AG18" s="306">
        <v>-250</v>
      </c>
      <c r="AH18" s="211">
        <v>-30</v>
      </c>
    </row>
    <row r="19" spans="1:34" s="295" customFormat="1" x14ac:dyDescent="0.2">
      <c r="A19" s="309" t="s">
        <v>273</v>
      </c>
      <c r="B19" s="281" t="s">
        <v>8</v>
      </c>
      <c r="C19" s="281" t="s">
        <v>8</v>
      </c>
      <c r="D19" s="281" t="s">
        <v>8</v>
      </c>
      <c r="E19" s="281" t="s">
        <v>8</v>
      </c>
      <c r="F19" s="281" t="s">
        <v>8</v>
      </c>
      <c r="G19" s="281" t="s">
        <v>8</v>
      </c>
      <c r="H19" s="281" t="s">
        <v>8</v>
      </c>
      <c r="I19" s="281" t="s">
        <v>8</v>
      </c>
      <c r="J19" s="281" t="s">
        <v>8</v>
      </c>
      <c r="K19" s="281" t="s">
        <v>8</v>
      </c>
      <c r="L19" s="281" t="s">
        <v>8</v>
      </c>
      <c r="M19" s="281" t="s">
        <v>8</v>
      </c>
      <c r="N19" s="281" t="s">
        <v>8</v>
      </c>
      <c r="O19" s="281" t="s">
        <v>8</v>
      </c>
      <c r="P19" s="281" t="s">
        <v>8</v>
      </c>
      <c r="Q19" s="281" t="s">
        <v>8</v>
      </c>
      <c r="R19" s="281" t="s">
        <v>8</v>
      </c>
      <c r="S19" s="281" t="s">
        <v>8</v>
      </c>
      <c r="T19" s="281" t="s">
        <v>8</v>
      </c>
      <c r="U19" s="310" t="s">
        <v>4</v>
      </c>
      <c r="V19" s="310" t="s">
        <v>4</v>
      </c>
      <c r="W19" s="310" t="s">
        <v>4</v>
      </c>
      <c r="X19" s="310" t="s">
        <v>4</v>
      </c>
      <c r="Y19" s="310" t="s">
        <v>4</v>
      </c>
      <c r="Z19" s="310" t="s">
        <v>4</v>
      </c>
      <c r="AA19" s="310" t="s">
        <v>4</v>
      </c>
      <c r="AB19" s="310" t="s">
        <v>4</v>
      </c>
      <c r="AC19" s="310" t="s">
        <v>4</v>
      </c>
      <c r="AD19" s="310" t="s">
        <v>4</v>
      </c>
      <c r="AE19" s="310" t="s">
        <v>4</v>
      </c>
      <c r="AF19" s="310" t="s">
        <v>4</v>
      </c>
      <c r="AG19" s="310" t="s">
        <v>4</v>
      </c>
      <c r="AH19" s="311" t="s">
        <v>4</v>
      </c>
    </row>
    <row r="20" spans="1:34" s="314" customFormat="1" x14ac:dyDescent="0.2">
      <c r="A20" s="312" t="s">
        <v>274</v>
      </c>
      <c r="B20" s="285" t="s">
        <v>8</v>
      </c>
      <c r="C20" s="285" t="s">
        <v>8</v>
      </c>
      <c r="D20" s="285" t="s">
        <v>8</v>
      </c>
      <c r="E20" s="285" t="s">
        <v>8</v>
      </c>
      <c r="F20" s="285" t="s">
        <v>8</v>
      </c>
      <c r="G20" s="285" t="s">
        <v>8</v>
      </c>
      <c r="H20" s="285" t="s">
        <v>8</v>
      </c>
      <c r="I20" s="285" t="s">
        <v>8</v>
      </c>
      <c r="J20" s="285" t="s">
        <v>8</v>
      </c>
      <c r="K20" s="285" t="s">
        <v>8</v>
      </c>
      <c r="L20" s="285" t="s">
        <v>8</v>
      </c>
      <c r="M20" s="285" t="s">
        <v>8</v>
      </c>
      <c r="N20" s="285" t="s">
        <v>8</v>
      </c>
      <c r="O20" s="285" t="s">
        <v>8</v>
      </c>
      <c r="P20" s="285" t="s">
        <v>8</v>
      </c>
      <c r="Q20" s="285" t="s">
        <v>8</v>
      </c>
      <c r="R20" s="285" t="s">
        <v>8</v>
      </c>
      <c r="S20" s="285" t="s">
        <v>8</v>
      </c>
      <c r="T20" s="285" t="s">
        <v>8</v>
      </c>
      <c r="U20" s="310" t="s">
        <v>4</v>
      </c>
      <c r="V20" s="310" t="s">
        <v>4</v>
      </c>
      <c r="W20" s="310" t="s">
        <v>4</v>
      </c>
      <c r="X20" s="310" t="s">
        <v>4</v>
      </c>
      <c r="Y20" s="310" t="s">
        <v>4</v>
      </c>
      <c r="Z20" s="310" t="s">
        <v>4</v>
      </c>
      <c r="AA20" s="310" t="s">
        <v>4</v>
      </c>
      <c r="AB20" s="310" t="s">
        <v>4</v>
      </c>
      <c r="AC20" s="310" t="s">
        <v>4</v>
      </c>
      <c r="AD20" s="310" t="s">
        <v>4</v>
      </c>
      <c r="AE20" s="310" t="s">
        <v>4</v>
      </c>
      <c r="AF20" s="310" t="s">
        <v>4</v>
      </c>
      <c r="AG20" s="310" t="s">
        <v>4</v>
      </c>
      <c r="AH20" s="313" t="s">
        <v>4</v>
      </c>
    </row>
    <row r="21" spans="1:34" s="295" customFormat="1" ht="22.5" x14ac:dyDescent="0.2">
      <c r="A21" s="309" t="s">
        <v>215</v>
      </c>
      <c r="B21" s="281" t="s">
        <v>8</v>
      </c>
      <c r="C21" s="281" t="s">
        <v>8</v>
      </c>
      <c r="D21" s="281" t="s">
        <v>8</v>
      </c>
      <c r="E21" s="281" t="s">
        <v>8</v>
      </c>
      <c r="F21" s="281" t="s">
        <v>8</v>
      </c>
      <c r="G21" s="281" t="s">
        <v>8</v>
      </c>
      <c r="H21" s="281" t="s">
        <v>8</v>
      </c>
      <c r="I21" s="281" t="s">
        <v>8</v>
      </c>
      <c r="J21" s="281" t="s">
        <v>8</v>
      </c>
      <c r="K21" s="281" t="s">
        <v>8</v>
      </c>
      <c r="L21" s="281" t="s">
        <v>8</v>
      </c>
      <c r="M21" s="281" t="s">
        <v>8</v>
      </c>
      <c r="N21" s="281" t="s">
        <v>8</v>
      </c>
      <c r="O21" s="281" t="s">
        <v>8</v>
      </c>
      <c r="P21" s="281" t="s">
        <v>8</v>
      </c>
      <c r="Q21" s="281" t="s">
        <v>8</v>
      </c>
      <c r="R21" s="281" t="s">
        <v>8</v>
      </c>
      <c r="S21" s="281" t="s">
        <v>8</v>
      </c>
      <c r="T21" s="281" t="s">
        <v>8</v>
      </c>
      <c r="U21" s="310" t="s">
        <v>4</v>
      </c>
      <c r="V21" s="310" t="s">
        <v>4</v>
      </c>
      <c r="W21" s="310" t="s">
        <v>4</v>
      </c>
      <c r="X21" s="310" t="s">
        <v>4</v>
      </c>
      <c r="Y21" s="310" t="s">
        <v>4</v>
      </c>
      <c r="Z21" s="310" t="s">
        <v>4</v>
      </c>
      <c r="AA21" s="310" t="s">
        <v>4</v>
      </c>
      <c r="AB21" s="310" t="s">
        <v>4</v>
      </c>
      <c r="AC21" s="310" t="s">
        <v>4</v>
      </c>
      <c r="AD21" s="310" t="s">
        <v>4</v>
      </c>
      <c r="AE21" s="310" t="s">
        <v>4</v>
      </c>
      <c r="AF21" s="310" t="s">
        <v>4</v>
      </c>
      <c r="AG21" s="310" t="s">
        <v>4</v>
      </c>
      <c r="AH21" s="311" t="s">
        <v>4</v>
      </c>
    </row>
    <row r="22" spans="1:34" s="295" customFormat="1" x14ac:dyDescent="0.2">
      <c r="A22" s="309" t="s">
        <v>275</v>
      </c>
      <c r="B22" s="281" t="s">
        <v>8</v>
      </c>
      <c r="C22" s="281" t="s">
        <v>8</v>
      </c>
      <c r="D22" s="281" t="s">
        <v>8</v>
      </c>
      <c r="E22" s="281" t="s">
        <v>8</v>
      </c>
      <c r="F22" s="281" t="s">
        <v>8</v>
      </c>
      <c r="G22" s="281" t="s">
        <v>8</v>
      </c>
      <c r="H22" s="281" t="s">
        <v>8</v>
      </c>
      <c r="I22" s="281" t="s">
        <v>8</v>
      </c>
      <c r="J22" s="281" t="s">
        <v>8</v>
      </c>
      <c r="K22" s="281" t="s">
        <v>8</v>
      </c>
      <c r="L22" s="281" t="s">
        <v>8</v>
      </c>
      <c r="M22" s="281" t="s">
        <v>8</v>
      </c>
      <c r="N22" s="281" t="s">
        <v>8</v>
      </c>
      <c r="O22" s="281" t="s">
        <v>8</v>
      </c>
      <c r="P22" s="281" t="s">
        <v>8</v>
      </c>
      <c r="Q22" s="281" t="s">
        <v>8</v>
      </c>
      <c r="R22" s="281" t="s">
        <v>8</v>
      </c>
      <c r="S22" s="281" t="s">
        <v>8</v>
      </c>
      <c r="T22" s="281" t="s">
        <v>8</v>
      </c>
      <c r="U22" s="310" t="s">
        <v>4</v>
      </c>
      <c r="V22" s="310" t="s">
        <v>4</v>
      </c>
      <c r="W22" s="310" t="s">
        <v>4</v>
      </c>
      <c r="X22" s="310" t="s">
        <v>4</v>
      </c>
      <c r="Y22" s="310" t="s">
        <v>4</v>
      </c>
      <c r="Z22" s="310" t="s">
        <v>4</v>
      </c>
      <c r="AA22" s="310" t="s">
        <v>4</v>
      </c>
      <c r="AB22" s="310" t="s">
        <v>4</v>
      </c>
      <c r="AC22" s="310" t="s">
        <v>4</v>
      </c>
      <c r="AD22" s="310" t="s">
        <v>4</v>
      </c>
      <c r="AE22" s="310" t="s">
        <v>4</v>
      </c>
      <c r="AF22" s="310" t="s">
        <v>4</v>
      </c>
      <c r="AG22" s="310" t="s">
        <v>4</v>
      </c>
      <c r="AH22" s="311" t="s">
        <v>4</v>
      </c>
    </row>
    <row r="23" spans="1:34" s="295" customFormat="1" x14ac:dyDescent="0.2">
      <c r="A23" s="309" t="s">
        <v>276</v>
      </c>
      <c r="B23" s="281" t="s">
        <v>8</v>
      </c>
      <c r="C23" s="281" t="s">
        <v>8</v>
      </c>
      <c r="D23" s="281" t="s">
        <v>8</v>
      </c>
      <c r="E23" s="281" t="s">
        <v>8</v>
      </c>
      <c r="F23" s="281" t="s">
        <v>8</v>
      </c>
      <c r="G23" s="281" t="s">
        <v>8</v>
      </c>
      <c r="H23" s="281" t="s">
        <v>8</v>
      </c>
      <c r="I23" s="281" t="s">
        <v>8</v>
      </c>
      <c r="J23" s="281" t="s">
        <v>8</v>
      </c>
      <c r="K23" s="281" t="s">
        <v>8</v>
      </c>
      <c r="L23" s="281" t="s">
        <v>8</v>
      </c>
      <c r="M23" s="281" t="s">
        <v>8</v>
      </c>
      <c r="N23" s="281" t="s">
        <v>8</v>
      </c>
      <c r="O23" s="281" t="s">
        <v>8</v>
      </c>
      <c r="P23" s="281" t="s">
        <v>8</v>
      </c>
      <c r="Q23" s="281" t="s">
        <v>8</v>
      </c>
      <c r="R23" s="281" t="s">
        <v>8</v>
      </c>
      <c r="S23" s="281" t="s">
        <v>8</v>
      </c>
      <c r="T23" s="281" t="s">
        <v>8</v>
      </c>
      <c r="U23" s="310" t="s">
        <v>4</v>
      </c>
      <c r="V23" s="310" t="s">
        <v>4</v>
      </c>
      <c r="W23" s="310" t="s">
        <v>4</v>
      </c>
      <c r="X23" s="310" t="s">
        <v>4</v>
      </c>
      <c r="Y23" s="310" t="s">
        <v>4</v>
      </c>
      <c r="Z23" s="310" t="s">
        <v>4</v>
      </c>
      <c r="AA23" s="310" t="s">
        <v>4</v>
      </c>
      <c r="AB23" s="310" t="s">
        <v>4</v>
      </c>
      <c r="AC23" s="310" t="s">
        <v>4</v>
      </c>
      <c r="AD23" s="310" t="s">
        <v>4</v>
      </c>
      <c r="AE23" s="310" t="s">
        <v>4</v>
      </c>
      <c r="AF23" s="310" t="s">
        <v>4</v>
      </c>
      <c r="AG23" s="310" t="s">
        <v>4</v>
      </c>
      <c r="AH23" s="311" t="s">
        <v>4</v>
      </c>
    </row>
    <row r="24" spans="1:34" s="295" customFormat="1" x14ac:dyDescent="0.2">
      <c r="A24" s="309" t="s">
        <v>277</v>
      </c>
      <c r="B24" s="281" t="s">
        <v>8</v>
      </c>
      <c r="C24" s="281" t="s">
        <v>8</v>
      </c>
      <c r="D24" s="281" t="s">
        <v>8</v>
      </c>
      <c r="E24" s="281" t="s">
        <v>8</v>
      </c>
      <c r="F24" s="281" t="s">
        <v>8</v>
      </c>
      <c r="G24" s="281" t="s">
        <v>8</v>
      </c>
      <c r="H24" s="281" t="s">
        <v>8</v>
      </c>
      <c r="I24" s="281" t="s">
        <v>8</v>
      </c>
      <c r="J24" s="281" t="s">
        <v>8</v>
      </c>
      <c r="K24" s="281" t="s">
        <v>8</v>
      </c>
      <c r="L24" s="281" t="s">
        <v>8</v>
      </c>
      <c r="M24" s="281" t="s">
        <v>8</v>
      </c>
      <c r="N24" s="281" t="s">
        <v>8</v>
      </c>
      <c r="O24" s="281" t="s">
        <v>8</v>
      </c>
      <c r="P24" s="281" t="s">
        <v>8</v>
      </c>
      <c r="Q24" s="281" t="s">
        <v>8</v>
      </c>
      <c r="R24" s="281" t="s">
        <v>8</v>
      </c>
      <c r="S24" s="281" t="s">
        <v>8</v>
      </c>
      <c r="T24" s="281" t="s">
        <v>8</v>
      </c>
      <c r="U24" s="310" t="s">
        <v>4</v>
      </c>
      <c r="V24" s="310" t="s">
        <v>4</v>
      </c>
      <c r="W24" s="310" t="s">
        <v>4</v>
      </c>
      <c r="X24" s="310" t="s">
        <v>4</v>
      </c>
      <c r="Y24" s="310" t="s">
        <v>4</v>
      </c>
      <c r="Z24" s="310" t="s">
        <v>4</v>
      </c>
      <c r="AA24" s="310" t="s">
        <v>4</v>
      </c>
      <c r="AB24" s="310" t="s">
        <v>4</v>
      </c>
      <c r="AC24" s="310" t="s">
        <v>4</v>
      </c>
      <c r="AD24" s="310" t="s">
        <v>4</v>
      </c>
      <c r="AE24" s="310" t="s">
        <v>4</v>
      </c>
      <c r="AF24" s="310" t="s">
        <v>4</v>
      </c>
      <c r="AG24" s="310" t="s">
        <v>4</v>
      </c>
      <c r="AH24" s="311" t="s">
        <v>4</v>
      </c>
    </row>
    <row r="25" spans="1:34" s="295" customFormat="1" ht="12.75" x14ac:dyDescent="0.2">
      <c r="A25" s="309" t="s">
        <v>278</v>
      </c>
      <c r="B25" s="281" t="s">
        <v>8</v>
      </c>
      <c r="C25" s="281" t="s">
        <v>8</v>
      </c>
      <c r="D25" s="281" t="s">
        <v>8</v>
      </c>
      <c r="E25" s="281" t="s">
        <v>8</v>
      </c>
      <c r="F25" s="281" t="s">
        <v>8</v>
      </c>
      <c r="G25" s="281" t="s">
        <v>8</v>
      </c>
      <c r="H25" s="281" t="s">
        <v>8</v>
      </c>
      <c r="I25" s="281" t="s">
        <v>8</v>
      </c>
      <c r="J25" s="281" t="s">
        <v>8</v>
      </c>
      <c r="K25" s="281" t="s">
        <v>8</v>
      </c>
      <c r="L25" s="281" t="s">
        <v>8</v>
      </c>
      <c r="M25" s="281" t="s">
        <v>8</v>
      </c>
      <c r="N25" s="281" t="s">
        <v>8</v>
      </c>
      <c r="O25" s="281" t="s">
        <v>8</v>
      </c>
      <c r="P25" s="281" t="s">
        <v>8</v>
      </c>
      <c r="Q25" s="281" t="s">
        <v>8</v>
      </c>
      <c r="R25" s="281" t="s">
        <v>8</v>
      </c>
      <c r="S25" s="281" t="s">
        <v>8</v>
      </c>
      <c r="T25" s="281" t="s">
        <v>8</v>
      </c>
      <c r="U25" s="222">
        <v>1</v>
      </c>
      <c r="V25" s="222">
        <v>1</v>
      </c>
      <c r="W25" s="222">
        <v>1</v>
      </c>
      <c r="X25" s="222">
        <v>1</v>
      </c>
      <c r="Y25" s="222">
        <v>1</v>
      </c>
      <c r="Z25" s="222">
        <v>1</v>
      </c>
      <c r="AA25" s="222">
        <v>1</v>
      </c>
      <c r="AB25" s="222">
        <v>1</v>
      </c>
      <c r="AC25" s="222">
        <v>1</v>
      </c>
      <c r="AD25" s="222">
        <v>1</v>
      </c>
      <c r="AE25" s="315">
        <v>1</v>
      </c>
      <c r="AF25" s="315">
        <v>1</v>
      </c>
      <c r="AG25" s="315">
        <v>1</v>
      </c>
      <c r="AH25" s="311">
        <v>1</v>
      </c>
    </row>
    <row r="26" spans="1:34" s="295" customFormat="1" ht="12.75" x14ac:dyDescent="0.2">
      <c r="A26" s="309" t="s">
        <v>279</v>
      </c>
      <c r="B26" s="281" t="s">
        <v>8</v>
      </c>
      <c r="C26" s="281" t="s">
        <v>8</v>
      </c>
      <c r="D26" s="281" t="s">
        <v>8</v>
      </c>
      <c r="E26" s="281" t="s">
        <v>8</v>
      </c>
      <c r="F26" s="281" t="s">
        <v>8</v>
      </c>
      <c r="G26" s="281" t="s">
        <v>8</v>
      </c>
      <c r="H26" s="281" t="s">
        <v>8</v>
      </c>
      <c r="I26" s="281" t="s">
        <v>8</v>
      </c>
      <c r="J26" s="281" t="s">
        <v>8</v>
      </c>
      <c r="K26" s="281" t="s">
        <v>8</v>
      </c>
      <c r="L26" s="281" t="s">
        <v>8</v>
      </c>
      <c r="M26" s="281" t="s">
        <v>8</v>
      </c>
      <c r="N26" s="281" t="s">
        <v>8</v>
      </c>
      <c r="O26" s="281" t="s">
        <v>8</v>
      </c>
      <c r="P26" s="281" t="s">
        <v>8</v>
      </c>
      <c r="Q26" s="281" t="s">
        <v>8</v>
      </c>
      <c r="R26" s="281" t="s">
        <v>8</v>
      </c>
      <c r="S26" s="281" t="s">
        <v>8</v>
      </c>
      <c r="T26" s="281" t="s">
        <v>8</v>
      </c>
      <c r="U26" s="214">
        <v>0.4</v>
      </c>
      <c r="V26" s="214">
        <v>0.4</v>
      </c>
      <c r="W26" s="214">
        <v>0.3</v>
      </c>
      <c r="X26" s="214">
        <v>0.9</v>
      </c>
      <c r="Y26" s="214">
        <v>0.9</v>
      </c>
      <c r="Z26" s="214">
        <v>0.9</v>
      </c>
      <c r="AA26" s="214">
        <v>0.9</v>
      </c>
      <c r="AB26" s="214">
        <v>0.9</v>
      </c>
      <c r="AC26" s="214">
        <v>0.9</v>
      </c>
      <c r="AD26" s="214">
        <v>0.9</v>
      </c>
      <c r="AE26" s="316">
        <v>0.9</v>
      </c>
      <c r="AF26" s="316">
        <v>0.9</v>
      </c>
      <c r="AG26" s="316">
        <v>1</v>
      </c>
      <c r="AH26" s="311">
        <v>1</v>
      </c>
    </row>
    <row r="27" spans="1:34" s="295" customFormat="1" ht="15" x14ac:dyDescent="0.25">
      <c r="A27" s="309" t="s">
        <v>37</v>
      </c>
      <c r="B27" s="281" t="s">
        <v>8</v>
      </c>
      <c r="C27" s="281" t="s">
        <v>8</v>
      </c>
      <c r="D27" s="281" t="s">
        <v>8</v>
      </c>
      <c r="E27" s="281" t="s">
        <v>8</v>
      </c>
      <c r="F27" s="281" t="s">
        <v>8</v>
      </c>
      <c r="G27" s="281" t="s">
        <v>8</v>
      </c>
      <c r="H27" s="281" t="s">
        <v>8</v>
      </c>
      <c r="I27" s="281" t="s">
        <v>8</v>
      </c>
      <c r="J27" s="281" t="s">
        <v>8</v>
      </c>
      <c r="K27" s="281" t="s">
        <v>8</v>
      </c>
      <c r="L27" s="281" t="s">
        <v>8</v>
      </c>
      <c r="M27" s="281" t="s">
        <v>8</v>
      </c>
      <c r="N27" s="281" t="s">
        <v>8</v>
      </c>
      <c r="O27" s="281" t="s">
        <v>8</v>
      </c>
      <c r="P27" s="281" t="s">
        <v>8</v>
      </c>
      <c r="Q27" s="281" t="s">
        <v>8</v>
      </c>
      <c r="R27" s="281" t="s">
        <v>8</v>
      </c>
      <c r="S27" s="281" t="s">
        <v>8</v>
      </c>
      <c r="T27" s="281" t="s">
        <v>8</v>
      </c>
      <c r="U27" s="310" t="s">
        <v>8</v>
      </c>
      <c r="V27" s="310" t="s">
        <v>8</v>
      </c>
      <c r="W27" s="310" t="s">
        <v>8</v>
      </c>
      <c r="X27" s="310" t="s">
        <v>8</v>
      </c>
      <c r="Y27" s="310" t="s">
        <v>8</v>
      </c>
      <c r="Z27" s="310" t="s">
        <v>8</v>
      </c>
      <c r="AA27" s="310" t="s">
        <v>8</v>
      </c>
      <c r="AB27" s="310" t="s">
        <v>8</v>
      </c>
      <c r="AC27" s="310" t="s">
        <v>8</v>
      </c>
      <c r="AD27" s="310" t="s">
        <v>8</v>
      </c>
      <c r="AE27" s="310" t="s">
        <v>8</v>
      </c>
      <c r="AF27" s="310" t="s">
        <v>8</v>
      </c>
      <c r="AG27" s="310" t="s">
        <v>8</v>
      </c>
      <c r="AH27" s="317" t="s">
        <v>8</v>
      </c>
    </row>
    <row r="28" spans="1:34" s="295" customFormat="1" ht="15" x14ac:dyDescent="0.25">
      <c r="A28" s="318" t="s">
        <v>280</v>
      </c>
      <c r="B28" s="319" t="s">
        <v>8</v>
      </c>
      <c r="C28" s="319" t="s">
        <v>8</v>
      </c>
      <c r="D28" s="319" t="s">
        <v>8</v>
      </c>
      <c r="E28" s="319" t="s">
        <v>8</v>
      </c>
      <c r="F28" s="319" t="s">
        <v>8</v>
      </c>
      <c r="G28" s="319" t="s">
        <v>8</v>
      </c>
      <c r="H28" s="319" t="s">
        <v>8</v>
      </c>
      <c r="I28" s="319" t="s">
        <v>8</v>
      </c>
      <c r="J28" s="319" t="s">
        <v>8</v>
      </c>
      <c r="K28" s="319" t="s">
        <v>8</v>
      </c>
      <c r="L28" s="319" t="s">
        <v>8</v>
      </c>
      <c r="M28" s="319" t="s">
        <v>8</v>
      </c>
      <c r="N28" s="319" t="s">
        <v>8</v>
      </c>
      <c r="O28" s="319" t="s">
        <v>8</v>
      </c>
      <c r="P28" s="319" t="s">
        <v>8</v>
      </c>
      <c r="Q28" s="319" t="s">
        <v>8</v>
      </c>
      <c r="R28" s="319" t="s">
        <v>8</v>
      </c>
      <c r="S28" s="319" t="s">
        <v>8</v>
      </c>
      <c r="T28" s="319" t="s">
        <v>8</v>
      </c>
      <c r="U28" s="310" t="s">
        <v>8</v>
      </c>
      <c r="V28" s="310" t="s">
        <v>8</v>
      </c>
      <c r="W28" s="310" t="s">
        <v>8</v>
      </c>
      <c r="X28" s="310" t="s">
        <v>8</v>
      </c>
      <c r="Y28" s="310" t="s">
        <v>8</v>
      </c>
      <c r="Z28" s="310" t="s">
        <v>8</v>
      </c>
      <c r="AA28" s="310" t="s">
        <v>8</v>
      </c>
      <c r="AB28" s="310" t="s">
        <v>8</v>
      </c>
      <c r="AC28" s="310" t="s">
        <v>8</v>
      </c>
      <c r="AD28" s="310" t="s">
        <v>8</v>
      </c>
      <c r="AE28" s="310" t="s">
        <v>8</v>
      </c>
      <c r="AF28" s="310" t="s">
        <v>8</v>
      </c>
      <c r="AG28" s="310" t="s">
        <v>8</v>
      </c>
      <c r="AH28" s="317" t="s">
        <v>8</v>
      </c>
    </row>
    <row r="29" spans="1:34" s="295" customFormat="1" ht="15" x14ac:dyDescent="0.25">
      <c r="A29" s="309" t="s">
        <v>281</v>
      </c>
      <c r="B29" s="281" t="s">
        <v>8</v>
      </c>
      <c r="C29" s="281" t="s">
        <v>8</v>
      </c>
      <c r="D29" s="281" t="s">
        <v>8</v>
      </c>
      <c r="E29" s="281" t="s">
        <v>8</v>
      </c>
      <c r="F29" s="281" t="s">
        <v>8</v>
      </c>
      <c r="G29" s="281" t="s">
        <v>8</v>
      </c>
      <c r="H29" s="281" t="s">
        <v>8</v>
      </c>
      <c r="I29" s="281" t="s">
        <v>8</v>
      </c>
      <c r="J29" s="281" t="s">
        <v>8</v>
      </c>
      <c r="K29" s="281" t="s">
        <v>8</v>
      </c>
      <c r="L29" s="281" t="s">
        <v>8</v>
      </c>
      <c r="M29" s="281" t="s">
        <v>8</v>
      </c>
      <c r="N29" s="281" t="s">
        <v>8</v>
      </c>
      <c r="O29" s="281" t="s">
        <v>8</v>
      </c>
      <c r="P29" s="281" t="s">
        <v>8</v>
      </c>
      <c r="Q29" s="281" t="s">
        <v>8</v>
      </c>
      <c r="R29" s="281" t="s">
        <v>8</v>
      </c>
      <c r="S29" s="281" t="s">
        <v>8</v>
      </c>
      <c r="T29" s="281" t="s">
        <v>8</v>
      </c>
      <c r="U29" s="310" t="s">
        <v>4</v>
      </c>
      <c r="V29" s="310" t="s">
        <v>4</v>
      </c>
      <c r="W29" s="310" t="s">
        <v>4</v>
      </c>
      <c r="X29" s="310" t="s">
        <v>4</v>
      </c>
      <c r="Y29" s="310" t="s">
        <v>4</v>
      </c>
      <c r="Z29" s="310" t="s">
        <v>4</v>
      </c>
      <c r="AA29" s="310" t="s">
        <v>4</v>
      </c>
      <c r="AB29" s="310" t="s">
        <v>4</v>
      </c>
      <c r="AC29" s="310" t="s">
        <v>4</v>
      </c>
      <c r="AD29" s="310" t="s">
        <v>4</v>
      </c>
      <c r="AE29" s="310" t="s">
        <v>4</v>
      </c>
      <c r="AF29" s="310" t="s">
        <v>4</v>
      </c>
      <c r="AG29" s="310" t="s">
        <v>4</v>
      </c>
      <c r="AH29" s="317" t="s">
        <v>8</v>
      </c>
    </row>
    <row r="30" spans="1:34" s="321" customFormat="1" x14ac:dyDescent="0.2">
      <c r="A30" s="279" t="s">
        <v>40</v>
      </c>
      <c r="B30" s="929"/>
      <c r="C30" s="929"/>
      <c r="D30" s="929"/>
      <c r="E30" s="929"/>
      <c r="F30" s="929"/>
      <c r="G30" s="929"/>
      <c r="H30" s="929"/>
      <c r="I30" s="929"/>
      <c r="J30" s="929"/>
      <c r="K30" s="929"/>
      <c r="L30" s="929"/>
      <c r="M30" s="929"/>
      <c r="N30" s="929"/>
      <c r="O30" s="929"/>
      <c r="P30" s="929"/>
      <c r="Q30" s="929"/>
      <c r="R30" s="929"/>
      <c r="S30" s="929"/>
      <c r="T30" s="929"/>
      <c r="U30" s="933"/>
      <c r="V30" s="933"/>
      <c r="W30" s="811"/>
      <c r="X30" s="811"/>
      <c r="Y30" s="811"/>
      <c r="Z30" s="811"/>
      <c r="AA30" s="933"/>
      <c r="AB30" s="933"/>
      <c r="AC30" s="933"/>
      <c r="AD30" s="933"/>
      <c r="AE30" s="933"/>
      <c r="AF30" s="933"/>
      <c r="AG30" s="933"/>
      <c r="AH30" s="406"/>
    </row>
    <row r="31" spans="1:34" s="321" customFormat="1" x14ac:dyDescent="0.2">
      <c r="A31" s="322" t="s">
        <v>41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11"/>
      <c r="V31" s="222"/>
      <c r="W31" s="222"/>
      <c r="X31" s="222"/>
      <c r="Y31" s="222"/>
      <c r="Z31" s="222"/>
      <c r="AA31" s="222"/>
      <c r="AB31" s="222"/>
      <c r="AC31" s="222"/>
      <c r="AD31" s="222"/>
      <c r="AE31" s="315"/>
      <c r="AF31" s="315"/>
      <c r="AG31" s="219"/>
      <c r="AH31" s="320"/>
    </row>
    <row r="32" spans="1:34" s="321" customFormat="1" x14ac:dyDescent="0.2">
      <c r="A32" s="322" t="s">
        <v>282</v>
      </c>
      <c r="B32" s="323" t="s">
        <v>4</v>
      </c>
      <c r="C32" s="323" t="s">
        <v>4</v>
      </c>
      <c r="D32" s="323" t="s">
        <v>4</v>
      </c>
      <c r="E32" s="323" t="s">
        <v>4</v>
      </c>
      <c r="F32" s="323" t="s">
        <v>4</v>
      </c>
      <c r="G32" s="323" t="s">
        <v>4</v>
      </c>
      <c r="H32" s="323" t="s">
        <v>4</v>
      </c>
      <c r="I32" s="323" t="s">
        <v>4</v>
      </c>
      <c r="J32" s="323" t="s">
        <v>4</v>
      </c>
      <c r="K32" s="323" t="s">
        <v>4</v>
      </c>
      <c r="L32" s="323" t="s">
        <v>4</v>
      </c>
      <c r="M32" s="323" t="s">
        <v>4</v>
      </c>
      <c r="N32" s="323" t="s">
        <v>208</v>
      </c>
      <c r="O32" s="324" t="s">
        <v>208</v>
      </c>
      <c r="P32" s="324" t="s">
        <v>208</v>
      </c>
      <c r="Q32" s="324">
        <v>9088</v>
      </c>
      <c r="R32" s="324">
        <v>10081</v>
      </c>
      <c r="S32" s="324">
        <v>11825</v>
      </c>
      <c r="T32" s="324">
        <v>11912</v>
      </c>
      <c r="U32" s="325">
        <v>12089</v>
      </c>
      <c r="V32" s="222">
        <v>13609</v>
      </c>
      <c r="W32" s="222">
        <v>15013</v>
      </c>
      <c r="X32" s="222">
        <v>15879</v>
      </c>
      <c r="Y32" s="222">
        <v>16970</v>
      </c>
      <c r="Z32" s="222">
        <v>17964</v>
      </c>
      <c r="AA32" s="222">
        <v>20455</v>
      </c>
      <c r="AB32" s="222">
        <v>23142</v>
      </c>
      <c r="AC32" s="222">
        <v>26626</v>
      </c>
      <c r="AD32" s="222">
        <v>27384</v>
      </c>
      <c r="AE32" s="315">
        <v>30009</v>
      </c>
      <c r="AF32" s="315">
        <v>36848</v>
      </c>
      <c r="AG32" s="219">
        <v>44891</v>
      </c>
      <c r="AH32" s="325">
        <v>48895</v>
      </c>
    </row>
    <row r="33" spans="1:34" s="329" customFormat="1" x14ac:dyDescent="0.2">
      <c r="A33" s="326" t="s">
        <v>44</v>
      </c>
      <c r="B33" s="934"/>
      <c r="C33" s="934"/>
      <c r="D33" s="934"/>
      <c r="E33" s="934"/>
      <c r="F33" s="934"/>
      <c r="G33" s="934"/>
      <c r="H33" s="934"/>
      <c r="I33" s="934"/>
      <c r="J33" s="934"/>
      <c r="K33" s="934"/>
      <c r="L33" s="934"/>
      <c r="M33" s="934"/>
      <c r="N33" s="934"/>
      <c r="O33" s="934"/>
      <c r="P33" s="934"/>
      <c r="Q33" s="934"/>
      <c r="R33" s="934"/>
      <c r="S33" s="934"/>
      <c r="T33" s="934"/>
      <c r="U33" s="809"/>
      <c r="V33" s="809"/>
      <c r="W33" s="810"/>
      <c r="X33" s="791"/>
      <c r="Y33" s="791"/>
      <c r="Z33" s="791"/>
      <c r="AA33" s="790"/>
      <c r="AB33" s="790"/>
      <c r="AC33" s="790"/>
      <c r="AD33" s="790"/>
      <c r="AE33" s="790"/>
      <c r="AF33" s="790"/>
      <c r="AG33" s="790"/>
      <c r="AH33" s="418"/>
    </row>
    <row r="34" spans="1:34" s="295" customFormat="1" ht="12.75" x14ac:dyDescent="0.2">
      <c r="A34" s="210" t="s">
        <v>283</v>
      </c>
      <c r="B34" s="330" t="s">
        <v>8</v>
      </c>
      <c r="C34" s="330" t="s">
        <v>8</v>
      </c>
      <c r="D34" s="330" t="s">
        <v>8</v>
      </c>
      <c r="E34" s="330" t="s">
        <v>8</v>
      </c>
      <c r="F34" s="330" t="s">
        <v>8</v>
      </c>
      <c r="G34" s="330" t="s">
        <v>8</v>
      </c>
      <c r="H34" s="330" t="s">
        <v>8</v>
      </c>
      <c r="I34" s="330" t="s">
        <v>8</v>
      </c>
      <c r="J34" s="330" t="s">
        <v>8</v>
      </c>
      <c r="K34" s="330" t="s">
        <v>8</v>
      </c>
      <c r="L34" s="330" t="s">
        <v>8</v>
      </c>
      <c r="M34" s="330" t="s">
        <v>8</v>
      </c>
      <c r="N34" s="330" t="s">
        <v>8</v>
      </c>
      <c r="O34" s="330" t="s">
        <v>8</v>
      </c>
      <c r="P34" s="330" t="s">
        <v>8</v>
      </c>
      <c r="Q34" s="330" t="s">
        <v>8</v>
      </c>
      <c r="R34" s="330" t="s">
        <v>8</v>
      </c>
      <c r="S34" s="330" t="s">
        <v>8</v>
      </c>
      <c r="T34" s="330" t="s">
        <v>8</v>
      </c>
      <c r="U34" s="331"/>
      <c r="V34" s="331"/>
      <c r="W34" s="331"/>
      <c r="X34" s="331"/>
      <c r="Y34" s="332"/>
      <c r="Z34" s="333"/>
      <c r="AA34" s="333"/>
      <c r="AB34" s="334"/>
      <c r="AC34" s="334"/>
      <c r="AD34" s="334"/>
      <c r="AE34" s="244"/>
      <c r="AF34" s="244"/>
      <c r="AG34" s="335"/>
      <c r="AH34" s="336"/>
    </row>
    <row r="35" spans="1:34" s="295" customFormat="1" x14ac:dyDescent="0.2">
      <c r="A35" s="210" t="s">
        <v>46</v>
      </c>
      <c r="B35" s="220" t="s">
        <v>8</v>
      </c>
      <c r="C35" s="220" t="s">
        <v>8</v>
      </c>
      <c r="D35" s="220" t="s">
        <v>8</v>
      </c>
      <c r="E35" s="220" t="s">
        <v>8</v>
      </c>
      <c r="F35" s="220" t="s">
        <v>8</v>
      </c>
      <c r="G35" s="220" t="s">
        <v>8</v>
      </c>
      <c r="H35" s="220" t="s">
        <v>8</v>
      </c>
      <c r="I35" s="220" t="s">
        <v>8</v>
      </c>
      <c r="J35" s="220" t="s">
        <v>8</v>
      </c>
      <c r="K35" s="220" t="s">
        <v>8</v>
      </c>
      <c r="L35" s="220" t="s">
        <v>8</v>
      </c>
      <c r="M35" s="220" t="s">
        <v>8</v>
      </c>
      <c r="N35" s="220" t="s">
        <v>8</v>
      </c>
      <c r="O35" s="220" t="s">
        <v>8</v>
      </c>
      <c r="P35" s="220" t="s">
        <v>8</v>
      </c>
      <c r="Q35" s="220" t="s">
        <v>8</v>
      </c>
      <c r="R35" s="220" t="s">
        <v>8</v>
      </c>
      <c r="S35" s="220" t="s">
        <v>8</v>
      </c>
      <c r="T35" s="220" t="s">
        <v>8</v>
      </c>
      <c r="U35" s="225" t="s">
        <v>4</v>
      </c>
      <c r="V35" s="225" t="s">
        <v>4</v>
      </c>
      <c r="W35" s="225" t="s">
        <v>4</v>
      </c>
      <c r="X35" s="225" t="s">
        <v>4</v>
      </c>
      <c r="Y35" s="242">
        <v>14</v>
      </c>
      <c r="Z35" s="217">
        <v>14</v>
      </c>
      <c r="AA35" s="217">
        <v>13.8</v>
      </c>
      <c r="AB35" s="337">
        <v>13.3</v>
      </c>
      <c r="AC35" s="337">
        <v>13.5</v>
      </c>
      <c r="AD35" s="337">
        <v>13.5</v>
      </c>
      <c r="AE35" s="211">
        <v>13.8</v>
      </c>
      <c r="AF35" s="211">
        <v>13.9</v>
      </c>
      <c r="AG35" s="211">
        <v>15.7</v>
      </c>
      <c r="AH35" s="311" t="s">
        <v>4</v>
      </c>
    </row>
    <row r="36" spans="1:34" s="295" customFormat="1" x14ac:dyDescent="0.2">
      <c r="A36" s="210" t="s">
        <v>5</v>
      </c>
      <c r="B36" s="220" t="s">
        <v>8</v>
      </c>
      <c r="C36" s="220" t="s">
        <v>8</v>
      </c>
      <c r="D36" s="220" t="s">
        <v>8</v>
      </c>
      <c r="E36" s="220" t="s">
        <v>8</v>
      </c>
      <c r="F36" s="220" t="s">
        <v>8</v>
      </c>
      <c r="G36" s="220" t="s">
        <v>8</v>
      </c>
      <c r="H36" s="220" t="s">
        <v>8</v>
      </c>
      <c r="I36" s="220" t="s">
        <v>8</v>
      </c>
      <c r="J36" s="220" t="s">
        <v>8</v>
      </c>
      <c r="K36" s="220" t="s">
        <v>8</v>
      </c>
      <c r="L36" s="220" t="s">
        <v>8</v>
      </c>
      <c r="M36" s="220" t="s">
        <v>8</v>
      </c>
      <c r="N36" s="220" t="s">
        <v>8</v>
      </c>
      <c r="O36" s="220" t="s">
        <v>8</v>
      </c>
      <c r="P36" s="220" t="s">
        <v>8</v>
      </c>
      <c r="Q36" s="220" t="s">
        <v>8</v>
      </c>
      <c r="R36" s="220" t="s">
        <v>8</v>
      </c>
      <c r="S36" s="220" t="s">
        <v>8</v>
      </c>
      <c r="T36" s="220" t="s">
        <v>8</v>
      </c>
      <c r="U36" s="225" t="s">
        <v>4</v>
      </c>
      <c r="V36" s="225" t="s">
        <v>4</v>
      </c>
      <c r="W36" s="225" t="s">
        <v>4</v>
      </c>
      <c r="X36" s="225" t="s">
        <v>4</v>
      </c>
      <c r="Y36" s="338" t="s">
        <v>8</v>
      </c>
      <c r="Z36" s="217">
        <v>100</v>
      </c>
      <c r="AA36" s="217">
        <v>98.6</v>
      </c>
      <c r="AB36" s="217">
        <v>96.4</v>
      </c>
      <c r="AC36" s="217">
        <v>101.5</v>
      </c>
      <c r="AD36" s="339">
        <v>100</v>
      </c>
      <c r="AE36" s="211">
        <v>102.2</v>
      </c>
      <c r="AF36" s="211">
        <v>100.7</v>
      </c>
      <c r="AG36" s="211">
        <v>112.9</v>
      </c>
      <c r="AH36" s="311" t="s">
        <v>4</v>
      </c>
    </row>
    <row r="37" spans="1:34" s="295" customFormat="1" x14ac:dyDescent="0.2">
      <c r="A37" s="210" t="s">
        <v>47</v>
      </c>
      <c r="B37" s="220" t="s">
        <v>8</v>
      </c>
      <c r="C37" s="220" t="s">
        <v>8</v>
      </c>
      <c r="D37" s="220" t="s">
        <v>8</v>
      </c>
      <c r="E37" s="220" t="s">
        <v>8</v>
      </c>
      <c r="F37" s="220" t="s">
        <v>8</v>
      </c>
      <c r="G37" s="220" t="s">
        <v>8</v>
      </c>
      <c r="H37" s="220" t="s">
        <v>8</v>
      </c>
      <c r="I37" s="220" t="s">
        <v>8</v>
      </c>
      <c r="J37" s="220" t="s">
        <v>8</v>
      </c>
      <c r="K37" s="220" t="s">
        <v>8</v>
      </c>
      <c r="L37" s="220" t="s">
        <v>8</v>
      </c>
      <c r="M37" s="220" t="s">
        <v>8</v>
      </c>
      <c r="N37" s="220" t="s">
        <v>8</v>
      </c>
      <c r="O37" s="220" t="s">
        <v>8</v>
      </c>
      <c r="P37" s="220" t="s">
        <v>8</v>
      </c>
      <c r="Q37" s="220" t="s">
        <v>8</v>
      </c>
      <c r="R37" s="220" t="s">
        <v>8</v>
      </c>
      <c r="S37" s="220" t="s">
        <v>8</v>
      </c>
      <c r="T37" s="220" t="s">
        <v>8</v>
      </c>
      <c r="U37" s="237"/>
      <c r="V37" s="237"/>
      <c r="W37" s="237"/>
      <c r="X37" s="237"/>
      <c r="Y37" s="217"/>
      <c r="Z37" s="217"/>
      <c r="AA37" s="217"/>
      <c r="AB37" s="217"/>
      <c r="AC37" s="211"/>
      <c r="AD37" s="340"/>
      <c r="AE37" s="211"/>
      <c r="AF37" s="211"/>
      <c r="AG37" s="211"/>
      <c r="AH37" s="311"/>
    </row>
    <row r="38" spans="1:34" s="295" customFormat="1" x14ac:dyDescent="0.2">
      <c r="A38" s="210" t="s">
        <v>46</v>
      </c>
      <c r="B38" s="220" t="s">
        <v>8</v>
      </c>
      <c r="C38" s="220" t="s">
        <v>8</v>
      </c>
      <c r="D38" s="220" t="s">
        <v>8</v>
      </c>
      <c r="E38" s="220" t="s">
        <v>8</v>
      </c>
      <c r="F38" s="220" t="s">
        <v>8</v>
      </c>
      <c r="G38" s="220" t="s">
        <v>8</v>
      </c>
      <c r="H38" s="220" t="s">
        <v>8</v>
      </c>
      <c r="I38" s="220" t="s">
        <v>8</v>
      </c>
      <c r="J38" s="220" t="s">
        <v>8</v>
      </c>
      <c r="K38" s="220" t="s">
        <v>8</v>
      </c>
      <c r="L38" s="220" t="s">
        <v>8</v>
      </c>
      <c r="M38" s="220" t="s">
        <v>8</v>
      </c>
      <c r="N38" s="220" t="s">
        <v>8</v>
      </c>
      <c r="O38" s="220" t="s">
        <v>8</v>
      </c>
      <c r="P38" s="220" t="s">
        <v>8</v>
      </c>
      <c r="Q38" s="220" t="s">
        <v>8</v>
      </c>
      <c r="R38" s="220" t="s">
        <v>8</v>
      </c>
      <c r="S38" s="220" t="s">
        <v>8</v>
      </c>
      <c r="T38" s="220" t="s">
        <v>8</v>
      </c>
      <c r="U38" s="225" t="s">
        <v>4</v>
      </c>
      <c r="V38" s="225" t="s">
        <v>4</v>
      </c>
      <c r="W38" s="225" t="s">
        <v>4</v>
      </c>
      <c r="X38" s="225" t="s">
        <v>4</v>
      </c>
      <c r="Y38" s="337">
        <v>13.5</v>
      </c>
      <c r="Z38" s="338">
        <v>13.3</v>
      </c>
      <c r="AA38" s="217">
        <v>13.2</v>
      </c>
      <c r="AB38" s="338">
        <v>12.7</v>
      </c>
      <c r="AC38" s="338">
        <v>13.1</v>
      </c>
      <c r="AD38" s="338">
        <v>13</v>
      </c>
      <c r="AE38" s="211">
        <v>13.3</v>
      </c>
      <c r="AF38" s="211">
        <v>13.1</v>
      </c>
      <c r="AG38" s="211">
        <v>15.2</v>
      </c>
      <c r="AH38" s="311" t="s">
        <v>4</v>
      </c>
    </row>
    <row r="39" spans="1:34" s="295" customFormat="1" x14ac:dyDescent="0.2">
      <c r="A39" s="210" t="s">
        <v>5</v>
      </c>
      <c r="B39" s="220" t="s">
        <v>8</v>
      </c>
      <c r="C39" s="220" t="s">
        <v>8</v>
      </c>
      <c r="D39" s="220" t="s">
        <v>8</v>
      </c>
      <c r="E39" s="220" t="s">
        <v>8</v>
      </c>
      <c r="F39" s="220" t="s">
        <v>8</v>
      </c>
      <c r="G39" s="220" t="s">
        <v>8</v>
      </c>
      <c r="H39" s="220" t="s">
        <v>8</v>
      </c>
      <c r="I39" s="220" t="s">
        <v>8</v>
      </c>
      <c r="J39" s="220" t="s">
        <v>8</v>
      </c>
      <c r="K39" s="220" t="s">
        <v>8</v>
      </c>
      <c r="L39" s="220" t="s">
        <v>8</v>
      </c>
      <c r="M39" s="220" t="s">
        <v>8</v>
      </c>
      <c r="N39" s="220" t="s">
        <v>8</v>
      </c>
      <c r="O39" s="220" t="s">
        <v>8</v>
      </c>
      <c r="P39" s="220" t="s">
        <v>8</v>
      </c>
      <c r="Q39" s="220" t="s">
        <v>8</v>
      </c>
      <c r="R39" s="220" t="s">
        <v>8</v>
      </c>
      <c r="S39" s="220" t="s">
        <v>8</v>
      </c>
      <c r="T39" s="220" t="s">
        <v>8</v>
      </c>
      <c r="U39" s="225" t="s">
        <v>4</v>
      </c>
      <c r="V39" s="225" t="s">
        <v>4</v>
      </c>
      <c r="W39" s="225" t="s">
        <v>4</v>
      </c>
      <c r="X39" s="225" t="s">
        <v>4</v>
      </c>
      <c r="Y39" s="337" t="s">
        <v>8</v>
      </c>
      <c r="Z39" s="338">
        <v>98.5</v>
      </c>
      <c r="AA39" s="338">
        <v>99.2</v>
      </c>
      <c r="AB39" s="338">
        <v>96.2</v>
      </c>
      <c r="AC39" s="338">
        <v>103.1</v>
      </c>
      <c r="AD39" s="338">
        <v>99.2</v>
      </c>
      <c r="AE39" s="211">
        <v>102.3</v>
      </c>
      <c r="AF39" s="211">
        <v>98.5</v>
      </c>
      <c r="AG39" s="211">
        <v>116</v>
      </c>
      <c r="AH39" s="311" t="s">
        <v>4</v>
      </c>
    </row>
    <row r="40" spans="1:34" s="295" customFormat="1" x14ac:dyDescent="0.2">
      <c r="A40" s="210" t="s">
        <v>224</v>
      </c>
      <c r="B40" s="220" t="s">
        <v>8</v>
      </c>
      <c r="C40" s="220" t="s">
        <v>8</v>
      </c>
      <c r="D40" s="220" t="s">
        <v>8</v>
      </c>
      <c r="E40" s="220" t="s">
        <v>8</v>
      </c>
      <c r="F40" s="220" t="s">
        <v>8</v>
      </c>
      <c r="G40" s="220" t="s">
        <v>8</v>
      </c>
      <c r="H40" s="220" t="s">
        <v>8</v>
      </c>
      <c r="I40" s="220" t="s">
        <v>8</v>
      </c>
      <c r="J40" s="220" t="s">
        <v>8</v>
      </c>
      <c r="K40" s="220" t="s">
        <v>8</v>
      </c>
      <c r="L40" s="220" t="s">
        <v>8</v>
      </c>
      <c r="M40" s="220" t="s">
        <v>8</v>
      </c>
      <c r="N40" s="220" t="s">
        <v>8</v>
      </c>
      <c r="O40" s="220" t="s">
        <v>8</v>
      </c>
      <c r="P40" s="220" t="s">
        <v>8</v>
      </c>
      <c r="Q40" s="220" t="s">
        <v>8</v>
      </c>
      <c r="R40" s="220" t="s">
        <v>8</v>
      </c>
      <c r="S40" s="220" t="s">
        <v>8</v>
      </c>
      <c r="T40" s="220" t="s">
        <v>8</v>
      </c>
      <c r="U40" s="237"/>
      <c r="V40" s="237"/>
      <c r="W40" s="237"/>
      <c r="X40" s="237"/>
      <c r="Y40" s="217"/>
      <c r="Z40" s="217"/>
      <c r="AA40" s="217"/>
      <c r="AB40" s="337"/>
      <c r="AC40" s="211"/>
      <c r="AD40" s="340"/>
      <c r="AE40" s="211"/>
      <c r="AF40" s="211"/>
      <c r="AG40" s="211"/>
      <c r="AH40" s="311"/>
    </row>
    <row r="41" spans="1:34" s="295" customFormat="1" x14ac:dyDescent="0.2">
      <c r="A41" s="210" t="s">
        <v>49</v>
      </c>
      <c r="B41" s="220" t="s">
        <v>8</v>
      </c>
      <c r="C41" s="220" t="s">
        <v>8</v>
      </c>
      <c r="D41" s="220" t="s">
        <v>8</v>
      </c>
      <c r="E41" s="220" t="s">
        <v>8</v>
      </c>
      <c r="F41" s="220" t="s">
        <v>8</v>
      </c>
      <c r="G41" s="220" t="s">
        <v>8</v>
      </c>
      <c r="H41" s="220" t="s">
        <v>8</v>
      </c>
      <c r="I41" s="220" t="s">
        <v>8</v>
      </c>
      <c r="J41" s="220" t="s">
        <v>8</v>
      </c>
      <c r="K41" s="220" t="s">
        <v>8</v>
      </c>
      <c r="L41" s="220" t="s">
        <v>8</v>
      </c>
      <c r="M41" s="220" t="s">
        <v>8</v>
      </c>
      <c r="N41" s="220" t="s">
        <v>8</v>
      </c>
      <c r="O41" s="220" t="s">
        <v>8</v>
      </c>
      <c r="P41" s="220" t="s">
        <v>8</v>
      </c>
      <c r="Q41" s="220" t="s">
        <v>8</v>
      </c>
      <c r="R41" s="220" t="s">
        <v>8</v>
      </c>
      <c r="S41" s="220" t="s">
        <v>8</v>
      </c>
      <c r="T41" s="220" t="s">
        <v>8</v>
      </c>
      <c r="U41" s="225" t="s">
        <v>4</v>
      </c>
      <c r="V41" s="225" t="s">
        <v>4</v>
      </c>
      <c r="W41" s="225" t="s">
        <v>4</v>
      </c>
      <c r="X41" s="225" t="s">
        <v>4</v>
      </c>
      <c r="Y41" s="217">
        <v>12.3</v>
      </c>
      <c r="Z41" s="338">
        <v>12.3</v>
      </c>
      <c r="AA41" s="217">
        <v>12.2</v>
      </c>
      <c r="AB41" s="338">
        <v>12.2</v>
      </c>
      <c r="AC41" s="338">
        <v>12.4</v>
      </c>
      <c r="AD41" s="338">
        <v>12.6</v>
      </c>
      <c r="AE41" s="211">
        <v>12.7</v>
      </c>
      <c r="AF41" s="211">
        <v>12.5</v>
      </c>
      <c r="AG41" s="211">
        <v>14.5</v>
      </c>
      <c r="AH41" s="311" t="s">
        <v>4</v>
      </c>
    </row>
    <row r="42" spans="1:34" s="295" customFormat="1" x14ac:dyDescent="0.2">
      <c r="A42" s="210" t="s">
        <v>5</v>
      </c>
      <c r="B42" s="220" t="s">
        <v>8</v>
      </c>
      <c r="C42" s="220" t="s">
        <v>8</v>
      </c>
      <c r="D42" s="220" t="s">
        <v>8</v>
      </c>
      <c r="E42" s="220" t="s">
        <v>8</v>
      </c>
      <c r="F42" s="220" t="s">
        <v>8</v>
      </c>
      <c r="G42" s="220" t="s">
        <v>8</v>
      </c>
      <c r="H42" s="220" t="s">
        <v>8</v>
      </c>
      <c r="I42" s="220" t="s">
        <v>8</v>
      </c>
      <c r="J42" s="220" t="s">
        <v>8</v>
      </c>
      <c r="K42" s="220" t="s">
        <v>8</v>
      </c>
      <c r="L42" s="220" t="s">
        <v>8</v>
      </c>
      <c r="M42" s="220" t="s">
        <v>8</v>
      </c>
      <c r="N42" s="220" t="s">
        <v>8</v>
      </c>
      <c r="O42" s="220" t="s">
        <v>8</v>
      </c>
      <c r="P42" s="220" t="s">
        <v>8</v>
      </c>
      <c r="Q42" s="220" t="s">
        <v>8</v>
      </c>
      <c r="R42" s="220" t="s">
        <v>8</v>
      </c>
      <c r="S42" s="220" t="s">
        <v>8</v>
      </c>
      <c r="T42" s="220" t="s">
        <v>8</v>
      </c>
      <c r="U42" s="225" t="s">
        <v>4</v>
      </c>
      <c r="V42" s="225" t="s">
        <v>4</v>
      </c>
      <c r="W42" s="225" t="s">
        <v>4</v>
      </c>
      <c r="X42" s="225" t="s">
        <v>4</v>
      </c>
      <c r="Y42" s="337" t="s">
        <v>8</v>
      </c>
      <c r="Z42" s="338">
        <v>100</v>
      </c>
      <c r="AA42" s="338">
        <v>99.2</v>
      </c>
      <c r="AB42" s="338">
        <v>100</v>
      </c>
      <c r="AC42" s="338">
        <v>101.6</v>
      </c>
      <c r="AD42" s="338">
        <v>101.6</v>
      </c>
      <c r="AE42" s="211">
        <v>100.8</v>
      </c>
      <c r="AF42" s="211">
        <v>98.4</v>
      </c>
      <c r="AG42" s="211">
        <v>116</v>
      </c>
      <c r="AH42" s="311" t="s">
        <v>4</v>
      </c>
    </row>
    <row r="43" spans="1:34" s="295" customFormat="1" x14ac:dyDescent="0.2">
      <c r="A43" s="210" t="s">
        <v>225</v>
      </c>
      <c r="B43" s="220" t="s">
        <v>8</v>
      </c>
      <c r="C43" s="220" t="s">
        <v>8</v>
      </c>
      <c r="D43" s="220" t="s">
        <v>8</v>
      </c>
      <c r="E43" s="220" t="s">
        <v>8</v>
      </c>
      <c r="F43" s="220" t="s">
        <v>8</v>
      </c>
      <c r="G43" s="220" t="s">
        <v>8</v>
      </c>
      <c r="H43" s="220" t="s">
        <v>8</v>
      </c>
      <c r="I43" s="220" t="s">
        <v>8</v>
      </c>
      <c r="J43" s="220" t="s">
        <v>8</v>
      </c>
      <c r="K43" s="220" t="s">
        <v>8</v>
      </c>
      <c r="L43" s="220" t="s">
        <v>8</v>
      </c>
      <c r="M43" s="220" t="s">
        <v>8</v>
      </c>
      <c r="N43" s="220" t="s">
        <v>8</v>
      </c>
      <c r="O43" s="220" t="s">
        <v>8</v>
      </c>
      <c r="P43" s="220" t="s">
        <v>8</v>
      </c>
      <c r="Q43" s="220" t="s">
        <v>8</v>
      </c>
      <c r="R43" s="220" t="s">
        <v>8</v>
      </c>
      <c r="S43" s="220" t="s">
        <v>8</v>
      </c>
      <c r="T43" s="220" t="s">
        <v>8</v>
      </c>
      <c r="U43" s="237"/>
      <c r="V43" s="237"/>
      <c r="W43" s="237"/>
      <c r="X43" s="237"/>
      <c r="Y43" s="217"/>
      <c r="Z43" s="217"/>
      <c r="AA43" s="217"/>
      <c r="AB43" s="337"/>
      <c r="AC43" s="211"/>
      <c r="AD43" s="340"/>
      <c r="AE43" s="211"/>
      <c r="AF43" s="211"/>
      <c r="AG43" s="211"/>
      <c r="AH43" s="311"/>
    </row>
    <row r="44" spans="1:34" s="295" customFormat="1" x14ac:dyDescent="0.2">
      <c r="A44" s="210" t="s">
        <v>46</v>
      </c>
      <c r="B44" s="220" t="s">
        <v>8</v>
      </c>
      <c r="C44" s="220" t="s">
        <v>8</v>
      </c>
      <c r="D44" s="220" t="s">
        <v>8</v>
      </c>
      <c r="E44" s="220" t="s">
        <v>8</v>
      </c>
      <c r="F44" s="220" t="s">
        <v>8</v>
      </c>
      <c r="G44" s="220" t="s">
        <v>8</v>
      </c>
      <c r="H44" s="220" t="s">
        <v>8</v>
      </c>
      <c r="I44" s="220" t="s">
        <v>8</v>
      </c>
      <c r="J44" s="220" t="s">
        <v>8</v>
      </c>
      <c r="K44" s="220" t="s">
        <v>8</v>
      </c>
      <c r="L44" s="220" t="s">
        <v>8</v>
      </c>
      <c r="M44" s="220" t="s">
        <v>8</v>
      </c>
      <c r="N44" s="220" t="s">
        <v>8</v>
      </c>
      <c r="O44" s="220" t="s">
        <v>8</v>
      </c>
      <c r="P44" s="220" t="s">
        <v>8</v>
      </c>
      <c r="Q44" s="220" t="s">
        <v>8</v>
      </c>
      <c r="R44" s="220" t="s">
        <v>8</v>
      </c>
      <c r="S44" s="220" t="s">
        <v>8</v>
      </c>
      <c r="T44" s="220" t="s">
        <v>8</v>
      </c>
      <c r="U44" s="225" t="s">
        <v>4</v>
      </c>
      <c r="V44" s="225" t="s">
        <v>4</v>
      </c>
      <c r="W44" s="225" t="s">
        <v>4</v>
      </c>
      <c r="X44" s="225" t="s">
        <v>4</v>
      </c>
      <c r="Y44" s="217">
        <v>1.2</v>
      </c>
      <c r="Z44" s="338">
        <v>1.1000000000000001</v>
      </c>
      <c r="AA44" s="217">
        <v>1</v>
      </c>
      <c r="AB44" s="338">
        <v>0.4</v>
      </c>
      <c r="AC44" s="338">
        <v>0.7</v>
      </c>
      <c r="AD44" s="338">
        <v>0.4</v>
      </c>
      <c r="AE44" s="211">
        <v>0.6</v>
      </c>
      <c r="AF44" s="211">
        <v>0.6</v>
      </c>
      <c r="AG44" s="211">
        <v>0.7</v>
      </c>
      <c r="AH44" s="311" t="s">
        <v>4</v>
      </c>
    </row>
    <row r="45" spans="1:34" s="295" customFormat="1" x14ac:dyDescent="0.2">
      <c r="A45" s="210" t="s">
        <v>5</v>
      </c>
      <c r="B45" s="220" t="s">
        <v>8</v>
      </c>
      <c r="C45" s="220" t="s">
        <v>8</v>
      </c>
      <c r="D45" s="220" t="s">
        <v>8</v>
      </c>
      <c r="E45" s="220" t="s">
        <v>8</v>
      </c>
      <c r="F45" s="220" t="s">
        <v>8</v>
      </c>
      <c r="G45" s="220" t="s">
        <v>8</v>
      </c>
      <c r="H45" s="220" t="s">
        <v>8</v>
      </c>
      <c r="I45" s="220" t="s">
        <v>8</v>
      </c>
      <c r="J45" s="220" t="s">
        <v>8</v>
      </c>
      <c r="K45" s="220" t="s">
        <v>8</v>
      </c>
      <c r="L45" s="220" t="s">
        <v>8</v>
      </c>
      <c r="M45" s="220" t="s">
        <v>8</v>
      </c>
      <c r="N45" s="220" t="s">
        <v>8</v>
      </c>
      <c r="O45" s="220" t="s">
        <v>8</v>
      </c>
      <c r="P45" s="220" t="s">
        <v>8</v>
      </c>
      <c r="Q45" s="220" t="s">
        <v>8</v>
      </c>
      <c r="R45" s="220" t="s">
        <v>8</v>
      </c>
      <c r="S45" s="220" t="s">
        <v>8</v>
      </c>
      <c r="T45" s="220" t="s">
        <v>8</v>
      </c>
      <c r="U45" s="225" t="s">
        <v>4</v>
      </c>
      <c r="V45" s="225" t="s">
        <v>4</v>
      </c>
      <c r="W45" s="225" t="s">
        <v>4</v>
      </c>
      <c r="X45" s="225" t="s">
        <v>4</v>
      </c>
      <c r="Y45" s="337" t="s">
        <v>8</v>
      </c>
      <c r="Z45" s="338">
        <v>91.7</v>
      </c>
      <c r="AA45" s="338">
        <v>90.9</v>
      </c>
      <c r="AB45" s="338">
        <v>40</v>
      </c>
      <c r="AC45" s="338">
        <v>175</v>
      </c>
      <c r="AD45" s="338">
        <v>57.1</v>
      </c>
      <c r="AE45" s="217">
        <v>150</v>
      </c>
      <c r="AF45" s="217">
        <v>100</v>
      </c>
      <c r="AG45" s="211">
        <v>116.7</v>
      </c>
      <c r="AH45" s="311" t="s">
        <v>4</v>
      </c>
    </row>
    <row r="46" spans="1:34" s="295" customFormat="1" x14ac:dyDescent="0.2">
      <c r="A46" s="210" t="s">
        <v>226</v>
      </c>
      <c r="B46" s="220" t="s">
        <v>8</v>
      </c>
      <c r="C46" s="220" t="s">
        <v>8</v>
      </c>
      <c r="D46" s="220" t="s">
        <v>8</v>
      </c>
      <c r="E46" s="220" t="s">
        <v>8</v>
      </c>
      <c r="F46" s="220" t="s">
        <v>8</v>
      </c>
      <c r="G46" s="220" t="s">
        <v>8</v>
      </c>
      <c r="H46" s="220" t="s">
        <v>8</v>
      </c>
      <c r="I46" s="220" t="s">
        <v>8</v>
      </c>
      <c r="J46" s="220" t="s">
        <v>8</v>
      </c>
      <c r="K46" s="220" t="s">
        <v>8</v>
      </c>
      <c r="L46" s="220" t="s">
        <v>8</v>
      </c>
      <c r="M46" s="220" t="s">
        <v>8</v>
      </c>
      <c r="N46" s="220" t="s">
        <v>8</v>
      </c>
      <c r="O46" s="220" t="s">
        <v>8</v>
      </c>
      <c r="P46" s="220" t="s">
        <v>8</v>
      </c>
      <c r="Q46" s="220" t="s">
        <v>8</v>
      </c>
      <c r="R46" s="220" t="s">
        <v>8</v>
      </c>
      <c r="S46" s="220" t="s">
        <v>8</v>
      </c>
      <c r="T46" s="220" t="s">
        <v>8</v>
      </c>
      <c r="U46" s="237"/>
      <c r="V46" s="237"/>
      <c r="W46" s="237"/>
      <c r="X46" s="237"/>
      <c r="Y46" s="217"/>
      <c r="Z46" s="217"/>
      <c r="AA46" s="217"/>
      <c r="AB46" s="337"/>
      <c r="AC46" s="211"/>
      <c r="AD46" s="340"/>
      <c r="AE46" s="211"/>
      <c r="AF46" s="211"/>
      <c r="AG46" s="211"/>
      <c r="AH46" s="311"/>
    </row>
    <row r="47" spans="1:34" s="295" customFormat="1" x14ac:dyDescent="0.2">
      <c r="A47" s="210" t="s">
        <v>46</v>
      </c>
      <c r="B47" s="220" t="s">
        <v>8</v>
      </c>
      <c r="C47" s="220" t="s">
        <v>8</v>
      </c>
      <c r="D47" s="220" t="s">
        <v>8</v>
      </c>
      <c r="E47" s="220" t="s">
        <v>8</v>
      </c>
      <c r="F47" s="220" t="s">
        <v>8</v>
      </c>
      <c r="G47" s="220" t="s">
        <v>8</v>
      </c>
      <c r="H47" s="220" t="s">
        <v>8</v>
      </c>
      <c r="I47" s="220" t="s">
        <v>8</v>
      </c>
      <c r="J47" s="220" t="s">
        <v>8</v>
      </c>
      <c r="K47" s="220" t="s">
        <v>8</v>
      </c>
      <c r="L47" s="220" t="s">
        <v>8</v>
      </c>
      <c r="M47" s="220" t="s">
        <v>8</v>
      </c>
      <c r="N47" s="220" t="s">
        <v>8</v>
      </c>
      <c r="O47" s="220" t="s">
        <v>8</v>
      </c>
      <c r="P47" s="220" t="s">
        <v>8</v>
      </c>
      <c r="Q47" s="220" t="s">
        <v>8</v>
      </c>
      <c r="R47" s="220" t="s">
        <v>8</v>
      </c>
      <c r="S47" s="220" t="s">
        <v>8</v>
      </c>
      <c r="T47" s="220" t="s">
        <v>8</v>
      </c>
      <c r="U47" s="225" t="s">
        <v>4</v>
      </c>
      <c r="V47" s="225" t="s">
        <v>4</v>
      </c>
      <c r="W47" s="225" t="s">
        <v>4</v>
      </c>
      <c r="X47" s="225" t="s">
        <v>4</v>
      </c>
      <c r="Y47" s="341">
        <v>0.5</v>
      </c>
      <c r="Z47" s="338">
        <v>0.6</v>
      </c>
      <c r="AA47" s="217">
        <v>0.6</v>
      </c>
      <c r="AB47" s="338">
        <v>0.6</v>
      </c>
      <c r="AC47" s="338">
        <v>0.5</v>
      </c>
      <c r="AD47" s="338">
        <v>0.5</v>
      </c>
      <c r="AE47" s="217">
        <v>0.6</v>
      </c>
      <c r="AF47" s="217">
        <v>0.8</v>
      </c>
      <c r="AG47" s="211">
        <v>0.5</v>
      </c>
      <c r="AH47" s="311" t="s">
        <v>4</v>
      </c>
    </row>
    <row r="48" spans="1:34" s="295" customFormat="1" x14ac:dyDescent="0.2">
      <c r="A48" s="210" t="s">
        <v>5</v>
      </c>
      <c r="B48" s="220" t="s">
        <v>8</v>
      </c>
      <c r="C48" s="220" t="s">
        <v>8</v>
      </c>
      <c r="D48" s="220" t="s">
        <v>8</v>
      </c>
      <c r="E48" s="220" t="s">
        <v>8</v>
      </c>
      <c r="F48" s="220" t="s">
        <v>8</v>
      </c>
      <c r="G48" s="220" t="s">
        <v>8</v>
      </c>
      <c r="H48" s="220" t="s">
        <v>8</v>
      </c>
      <c r="I48" s="220" t="s">
        <v>8</v>
      </c>
      <c r="J48" s="220" t="s">
        <v>8</v>
      </c>
      <c r="K48" s="220" t="s">
        <v>8</v>
      </c>
      <c r="L48" s="220" t="s">
        <v>8</v>
      </c>
      <c r="M48" s="220" t="s">
        <v>8</v>
      </c>
      <c r="N48" s="220" t="s">
        <v>8</v>
      </c>
      <c r="O48" s="220" t="s">
        <v>8</v>
      </c>
      <c r="P48" s="220" t="s">
        <v>8</v>
      </c>
      <c r="Q48" s="220" t="s">
        <v>8</v>
      </c>
      <c r="R48" s="220" t="s">
        <v>8</v>
      </c>
      <c r="S48" s="220" t="s">
        <v>8</v>
      </c>
      <c r="T48" s="220" t="s">
        <v>8</v>
      </c>
      <c r="U48" s="225" t="s">
        <v>4</v>
      </c>
      <c r="V48" s="225" t="s">
        <v>4</v>
      </c>
      <c r="W48" s="225" t="s">
        <v>4</v>
      </c>
      <c r="X48" s="225" t="s">
        <v>4</v>
      </c>
      <c r="Y48" s="337" t="s">
        <v>8</v>
      </c>
      <c r="Z48" s="338">
        <v>120</v>
      </c>
      <c r="AA48" s="338">
        <v>100</v>
      </c>
      <c r="AB48" s="338">
        <v>100</v>
      </c>
      <c r="AC48" s="338">
        <v>83.3</v>
      </c>
      <c r="AD48" s="338">
        <v>100</v>
      </c>
      <c r="AE48" s="217">
        <v>120</v>
      </c>
      <c r="AF48" s="217">
        <v>133.30000000000001</v>
      </c>
      <c r="AG48" s="211">
        <v>62.5</v>
      </c>
      <c r="AH48" s="311" t="s">
        <v>4</v>
      </c>
    </row>
    <row r="49" spans="1:34" s="321" customFormat="1" ht="22.5" x14ac:dyDescent="0.2">
      <c r="A49" s="210" t="s">
        <v>284</v>
      </c>
      <c r="B49" s="220" t="s">
        <v>8</v>
      </c>
      <c r="C49" s="220" t="s">
        <v>8</v>
      </c>
      <c r="D49" s="220" t="s">
        <v>8</v>
      </c>
      <c r="E49" s="220" t="s">
        <v>8</v>
      </c>
      <c r="F49" s="220" t="s">
        <v>8</v>
      </c>
      <c r="G49" s="220" t="s">
        <v>8</v>
      </c>
      <c r="H49" s="220" t="s">
        <v>8</v>
      </c>
      <c r="I49" s="220" t="s">
        <v>8</v>
      </c>
      <c r="J49" s="220" t="s">
        <v>8</v>
      </c>
      <c r="K49" s="220" t="s">
        <v>8</v>
      </c>
      <c r="L49" s="220" t="s">
        <v>8</v>
      </c>
      <c r="M49" s="220" t="s">
        <v>8</v>
      </c>
      <c r="N49" s="220" t="s">
        <v>8</v>
      </c>
      <c r="O49" s="220" t="s">
        <v>8</v>
      </c>
      <c r="P49" s="220" t="s">
        <v>8</v>
      </c>
      <c r="Q49" s="220" t="s">
        <v>8</v>
      </c>
      <c r="R49" s="220" t="s">
        <v>8</v>
      </c>
      <c r="S49" s="220" t="s">
        <v>8</v>
      </c>
      <c r="T49" s="220" t="s">
        <v>8</v>
      </c>
      <c r="U49" s="225"/>
      <c r="V49" s="225"/>
      <c r="W49" s="225"/>
      <c r="X49" s="225"/>
      <c r="Y49" s="217"/>
      <c r="Z49" s="217"/>
      <c r="AA49" s="217"/>
      <c r="AB49" s="217"/>
      <c r="AC49" s="211"/>
      <c r="AD49" s="340"/>
      <c r="AE49" s="211"/>
      <c r="AF49" s="340"/>
      <c r="AG49" s="338"/>
      <c r="AH49" s="320"/>
    </row>
    <row r="50" spans="1:34" s="344" customFormat="1" ht="22.5" x14ac:dyDescent="0.2">
      <c r="A50" s="210" t="s">
        <v>285</v>
      </c>
      <c r="B50" s="220" t="s">
        <v>8</v>
      </c>
      <c r="C50" s="220" t="s">
        <v>8</v>
      </c>
      <c r="D50" s="220" t="s">
        <v>8</v>
      </c>
      <c r="E50" s="220" t="s">
        <v>8</v>
      </c>
      <c r="F50" s="220" t="s">
        <v>8</v>
      </c>
      <c r="G50" s="220" t="s">
        <v>8</v>
      </c>
      <c r="H50" s="220" t="s">
        <v>8</v>
      </c>
      <c r="I50" s="220" t="s">
        <v>8</v>
      </c>
      <c r="J50" s="220" t="s">
        <v>8</v>
      </c>
      <c r="K50" s="220" t="s">
        <v>8</v>
      </c>
      <c r="L50" s="220" t="s">
        <v>8</v>
      </c>
      <c r="M50" s="220" t="s">
        <v>8</v>
      </c>
      <c r="N50" s="220" t="s">
        <v>8</v>
      </c>
      <c r="O50" s="220" t="s">
        <v>8</v>
      </c>
      <c r="P50" s="220" t="s">
        <v>8</v>
      </c>
      <c r="Q50" s="220" t="s">
        <v>8</v>
      </c>
      <c r="R50" s="220" t="s">
        <v>8</v>
      </c>
      <c r="S50" s="220" t="s">
        <v>8</v>
      </c>
      <c r="T50" s="220" t="s">
        <v>8</v>
      </c>
      <c r="U50" s="225"/>
      <c r="V50" s="225"/>
      <c r="W50" s="225"/>
      <c r="X50" s="225"/>
      <c r="Y50" s="236"/>
      <c r="Z50" s="236"/>
      <c r="AA50" s="236"/>
      <c r="AB50" s="236"/>
      <c r="AC50" s="236"/>
      <c r="AD50" s="342"/>
      <c r="AE50" s="236"/>
      <c r="AF50" s="342"/>
      <c r="AG50" s="211"/>
      <c r="AH50" s="343"/>
    </row>
    <row r="51" spans="1:34" s="295" customFormat="1" x14ac:dyDescent="0.2">
      <c r="A51" s="210" t="s">
        <v>52</v>
      </c>
      <c r="B51" s="220" t="s">
        <v>8</v>
      </c>
      <c r="C51" s="220" t="s">
        <v>8</v>
      </c>
      <c r="D51" s="220" t="s">
        <v>8</v>
      </c>
      <c r="E51" s="220" t="s">
        <v>8</v>
      </c>
      <c r="F51" s="220" t="s">
        <v>8</v>
      </c>
      <c r="G51" s="220" t="s">
        <v>8</v>
      </c>
      <c r="H51" s="220" t="s">
        <v>8</v>
      </c>
      <c r="I51" s="220" t="s">
        <v>8</v>
      </c>
      <c r="J51" s="220" t="s">
        <v>8</v>
      </c>
      <c r="K51" s="220" t="s">
        <v>8</v>
      </c>
      <c r="L51" s="220" t="s">
        <v>8</v>
      </c>
      <c r="M51" s="220" t="s">
        <v>8</v>
      </c>
      <c r="N51" s="220" t="s">
        <v>8</v>
      </c>
      <c r="O51" s="220" t="s">
        <v>8</v>
      </c>
      <c r="P51" s="220" t="s">
        <v>8</v>
      </c>
      <c r="Q51" s="220" t="s">
        <v>8</v>
      </c>
      <c r="R51" s="220" t="s">
        <v>8</v>
      </c>
      <c r="S51" s="220" t="s">
        <v>8</v>
      </c>
      <c r="T51" s="220" t="s">
        <v>8</v>
      </c>
      <c r="U51" s="225" t="s">
        <v>4</v>
      </c>
      <c r="V51" s="225" t="s">
        <v>4</v>
      </c>
      <c r="W51" s="225" t="s">
        <v>4</v>
      </c>
      <c r="X51" s="225" t="s">
        <v>4</v>
      </c>
      <c r="Y51" s="217">
        <v>3.5</v>
      </c>
      <c r="Z51" s="338">
        <v>4.4000000000000004</v>
      </c>
      <c r="AA51" s="217">
        <v>4.5</v>
      </c>
      <c r="AB51" s="338">
        <v>4.7</v>
      </c>
      <c r="AC51" s="338">
        <v>3.3</v>
      </c>
      <c r="AD51" s="338">
        <v>3.5</v>
      </c>
      <c r="AE51" s="211">
        <v>4.0999999999999996</v>
      </c>
      <c r="AF51" s="211">
        <v>5.8</v>
      </c>
      <c r="AG51" s="211">
        <v>2.9</v>
      </c>
      <c r="AH51" s="311" t="s">
        <v>4</v>
      </c>
    </row>
    <row r="52" spans="1:34" s="295" customFormat="1" ht="12.75" x14ac:dyDescent="0.2">
      <c r="A52" s="210" t="s">
        <v>286</v>
      </c>
      <c r="B52" s="220" t="s">
        <v>8</v>
      </c>
      <c r="C52" s="220" t="s">
        <v>8</v>
      </c>
      <c r="D52" s="220" t="s">
        <v>8</v>
      </c>
      <c r="E52" s="220" t="s">
        <v>8</v>
      </c>
      <c r="F52" s="220" t="s">
        <v>8</v>
      </c>
      <c r="G52" s="220" t="s">
        <v>8</v>
      </c>
      <c r="H52" s="220" t="s">
        <v>8</v>
      </c>
      <c r="I52" s="220" t="s">
        <v>8</v>
      </c>
      <c r="J52" s="220" t="s">
        <v>8</v>
      </c>
      <c r="K52" s="220" t="s">
        <v>8</v>
      </c>
      <c r="L52" s="220" t="s">
        <v>8</v>
      </c>
      <c r="M52" s="220" t="s">
        <v>8</v>
      </c>
      <c r="N52" s="220" t="s">
        <v>8</v>
      </c>
      <c r="O52" s="220" t="s">
        <v>8</v>
      </c>
      <c r="P52" s="220" t="s">
        <v>8</v>
      </c>
      <c r="Q52" s="220" t="s">
        <v>8</v>
      </c>
      <c r="R52" s="220" t="s">
        <v>8</v>
      </c>
      <c r="S52" s="220" t="s">
        <v>8</v>
      </c>
      <c r="T52" s="220" t="s">
        <v>8</v>
      </c>
      <c r="U52" s="225" t="s">
        <v>4</v>
      </c>
      <c r="V52" s="225" t="s">
        <v>4</v>
      </c>
      <c r="W52" s="225" t="s">
        <v>4</v>
      </c>
      <c r="X52" s="225" t="s">
        <v>4</v>
      </c>
      <c r="Y52" s="217">
        <v>4.7</v>
      </c>
      <c r="Z52" s="338">
        <v>2.2000000000000002</v>
      </c>
      <c r="AA52" s="217">
        <v>7.5</v>
      </c>
      <c r="AB52" s="338">
        <v>4.7</v>
      </c>
      <c r="AC52" s="338">
        <v>7</v>
      </c>
      <c r="AD52" s="338">
        <v>4.9000000000000004</v>
      </c>
      <c r="AE52" s="211" t="s">
        <v>8</v>
      </c>
      <c r="AF52" s="211" t="s">
        <v>8</v>
      </c>
      <c r="AG52" s="211" t="s">
        <v>8</v>
      </c>
      <c r="AH52" s="311" t="s">
        <v>8</v>
      </c>
    </row>
    <row r="53" spans="1:34" s="295" customFormat="1" ht="24" x14ac:dyDescent="0.2">
      <c r="A53" s="210" t="s">
        <v>287</v>
      </c>
      <c r="B53" s="220" t="s">
        <v>8</v>
      </c>
      <c r="C53" s="220" t="s">
        <v>8</v>
      </c>
      <c r="D53" s="220" t="s">
        <v>8</v>
      </c>
      <c r="E53" s="220" t="s">
        <v>8</v>
      </c>
      <c r="F53" s="220" t="s">
        <v>8</v>
      </c>
      <c r="G53" s="220" t="s">
        <v>8</v>
      </c>
      <c r="H53" s="220" t="s">
        <v>8</v>
      </c>
      <c r="I53" s="220" t="s">
        <v>8</v>
      </c>
      <c r="J53" s="220" t="s">
        <v>8</v>
      </c>
      <c r="K53" s="220" t="s">
        <v>8</v>
      </c>
      <c r="L53" s="220" t="s">
        <v>8</v>
      </c>
      <c r="M53" s="220" t="s">
        <v>8</v>
      </c>
      <c r="N53" s="220" t="s">
        <v>8</v>
      </c>
      <c r="O53" s="220" t="s">
        <v>8</v>
      </c>
      <c r="P53" s="220" t="s">
        <v>8</v>
      </c>
      <c r="Q53" s="220" t="s">
        <v>8</v>
      </c>
      <c r="R53" s="220" t="s">
        <v>8</v>
      </c>
      <c r="S53" s="220" t="s">
        <v>8</v>
      </c>
      <c r="T53" s="220" t="s">
        <v>8</v>
      </c>
      <c r="U53" s="225" t="s">
        <v>4</v>
      </c>
      <c r="V53" s="225" t="s">
        <v>4</v>
      </c>
      <c r="W53" s="225" t="s">
        <v>4</v>
      </c>
      <c r="X53" s="225" t="s">
        <v>4</v>
      </c>
      <c r="Y53" s="217">
        <v>3.1</v>
      </c>
      <c r="Z53" s="338">
        <v>2.8</v>
      </c>
      <c r="AA53" s="217">
        <v>5.2</v>
      </c>
      <c r="AB53" s="338">
        <v>4.4000000000000004</v>
      </c>
      <c r="AC53" s="338">
        <v>5.7</v>
      </c>
      <c r="AD53" s="338">
        <v>2.8</v>
      </c>
      <c r="AE53" s="211">
        <v>2.2000000000000002</v>
      </c>
      <c r="AF53" s="211">
        <v>3.9</v>
      </c>
      <c r="AG53" s="211">
        <v>2.2999999999999998</v>
      </c>
      <c r="AH53" s="311" t="s">
        <v>4</v>
      </c>
    </row>
    <row r="54" spans="1:34" s="295" customFormat="1" x14ac:dyDescent="0.2">
      <c r="A54" s="210" t="s">
        <v>288</v>
      </c>
      <c r="B54" s="220" t="s">
        <v>8</v>
      </c>
      <c r="C54" s="220" t="s">
        <v>8</v>
      </c>
      <c r="D54" s="220" t="s">
        <v>8</v>
      </c>
      <c r="E54" s="220" t="s">
        <v>8</v>
      </c>
      <c r="F54" s="220" t="s">
        <v>8</v>
      </c>
      <c r="G54" s="220" t="s">
        <v>8</v>
      </c>
      <c r="H54" s="220" t="s">
        <v>8</v>
      </c>
      <c r="I54" s="220" t="s">
        <v>8</v>
      </c>
      <c r="J54" s="220" t="s">
        <v>8</v>
      </c>
      <c r="K54" s="220" t="s">
        <v>8</v>
      </c>
      <c r="L54" s="220" t="s">
        <v>8</v>
      </c>
      <c r="M54" s="220" t="s">
        <v>8</v>
      </c>
      <c r="N54" s="220" t="s">
        <v>8</v>
      </c>
      <c r="O54" s="220" t="s">
        <v>8</v>
      </c>
      <c r="P54" s="220" t="s">
        <v>8</v>
      </c>
      <c r="Q54" s="220" t="s">
        <v>8</v>
      </c>
      <c r="R54" s="220" t="s">
        <v>8</v>
      </c>
      <c r="S54" s="220" t="s">
        <v>8</v>
      </c>
      <c r="T54" s="220" t="s">
        <v>8</v>
      </c>
      <c r="U54" s="310" t="s">
        <v>4</v>
      </c>
      <c r="V54" s="310" t="s">
        <v>4</v>
      </c>
      <c r="W54" s="310" t="s">
        <v>4</v>
      </c>
      <c r="X54" s="310" t="s">
        <v>4</v>
      </c>
      <c r="Y54" s="310" t="s">
        <v>4</v>
      </c>
      <c r="Z54" s="310" t="s">
        <v>4</v>
      </c>
      <c r="AA54" s="310" t="s">
        <v>4</v>
      </c>
      <c r="AB54" s="310" t="s">
        <v>4</v>
      </c>
      <c r="AC54" s="310" t="s">
        <v>4</v>
      </c>
      <c r="AD54" s="310" t="s">
        <v>4</v>
      </c>
      <c r="AE54" s="310" t="s">
        <v>4</v>
      </c>
      <c r="AF54" s="310" t="s">
        <v>4</v>
      </c>
      <c r="AG54" s="310" t="s">
        <v>4</v>
      </c>
      <c r="AH54" s="345" t="s">
        <v>4</v>
      </c>
    </row>
    <row r="55" spans="1:34" s="295" customFormat="1" ht="22.5" x14ac:dyDescent="0.2">
      <c r="A55" s="346" t="s">
        <v>232</v>
      </c>
      <c r="B55" s="301" t="s">
        <v>8</v>
      </c>
      <c r="C55" s="301" t="s">
        <v>8</v>
      </c>
      <c r="D55" s="301" t="s">
        <v>8</v>
      </c>
      <c r="E55" s="301" t="s">
        <v>8</v>
      </c>
      <c r="F55" s="301" t="s">
        <v>8</v>
      </c>
      <c r="G55" s="301" t="s">
        <v>8</v>
      </c>
      <c r="H55" s="301" t="s">
        <v>8</v>
      </c>
      <c r="I55" s="301" t="s">
        <v>8</v>
      </c>
      <c r="J55" s="301" t="s">
        <v>8</v>
      </c>
      <c r="K55" s="301" t="s">
        <v>8</v>
      </c>
      <c r="L55" s="301" t="s">
        <v>8</v>
      </c>
      <c r="M55" s="301" t="s">
        <v>8</v>
      </c>
      <c r="N55" s="301" t="s">
        <v>8</v>
      </c>
      <c r="O55" s="301" t="s">
        <v>8</v>
      </c>
      <c r="P55" s="301" t="s">
        <v>8</v>
      </c>
      <c r="Q55" s="301" t="s">
        <v>8</v>
      </c>
      <c r="R55" s="301" t="s">
        <v>8</v>
      </c>
      <c r="S55" s="301" t="s">
        <v>8</v>
      </c>
      <c r="T55" s="301" t="s">
        <v>8</v>
      </c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336"/>
    </row>
    <row r="56" spans="1:34" s="295" customFormat="1" x14ac:dyDescent="0.2">
      <c r="A56" s="256" t="s">
        <v>42</v>
      </c>
      <c r="B56" s="227" t="s">
        <v>8</v>
      </c>
      <c r="C56" s="227" t="s">
        <v>8</v>
      </c>
      <c r="D56" s="227" t="s">
        <v>8</v>
      </c>
      <c r="E56" s="227" t="s">
        <v>8</v>
      </c>
      <c r="F56" s="227" t="s">
        <v>8</v>
      </c>
      <c r="G56" s="227" t="s">
        <v>8</v>
      </c>
      <c r="H56" s="227" t="s">
        <v>8</v>
      </c>
      <c r="I56" s="227" t="s">
        <v>8</v>
      </c>
      <c r="J56" s="227" t="s">
        <v>8</v>
      </c>
      <c r="K56" s="227" t="s">
        <v>8</v>
      </c>
      <c r="L56" s="227" t="s">
        <v>8</v>
      </c>
      <c r="M56" s="227" t="s">
        <v>8</v>
      </c>
      <c r="N56" s="227" t="s">
        <v>8</v>
      </c>
      <c r="O56" s="227" t="s">
        <v>8</v>
      </c>
      <c r="P56" s="227" t="s">
        <v>8</v>
      </c>
      <c r="Q56" s="227" t="s">
        <v>8</v>
      </c>
      <c r="R56" s="227" t="s">
        <v>8</v>
      </c>
      <c r="S56" s="227" t="s">
        <v>8</v>
      </c>
      <c r="T56" s="227" t="s">
        <v>8</v>
      </c>
      <c r="U56" s="325">
        <v>83283.39985893367</v>
      </c>
      <c r="V56" s="325">
        <v>98768.089506748773</v>
      </c>
      <c r="W56" s="325">
        <v>112793.24493831534</v>
      </c>
      <c r="X56" s="325">
        <v>124981.76986033269</v>
      </c>
      <c r="Y56" s="325">
        <v>133866.82073434125</v>
      </c>
      <c r="Z56" s="325">
        <v>139839.84366413893</v>
      </c>
      <c r="AA56" s="325">
        <v>100977.2415084915</v>
      </c>
      <c r="AB56" s="325">
        <v>94532.067154380042</v>
      </c>
      <c r="AC56" s="325">
        <v>99558.077495580976</v>
      </c>
      <c r="AD56" s="325">
        <v>111765.38956538957</v>
      </c>
      <c r="AE56" s="325">
        <v>142724.23936067786</v>
      </c>
      <c r="AF56" s="325">
        <v>265188.4159434553</v>
      </c>
      <c r="AG56" s="325">
        <v>373491</v>
      </c>
      <c r="AH56" s="325">
        <v>509521</v>
      </c>
    </row>
    <row r="57" spans="1:34" s="295" customFormat="1" x14ac:dyDescent="0.2">
      <c r="A57" s="256" t="s">
        <v>43</v>
      </c>
      <c r="B57" s="227" t="s">
        <v>8</v>
      </c>
      <c r="C57" s="227" t="s">
        <v>8</v>
      </c>
      <c r="D57" s="227" t="s">
        <v>8</v>
      </c>
      <c r="E57" s="227" t="s">
        <v>8</v>
      </c>
      <c r="F57" s="227" t="s">
        <v>8</v>
      </c>
      <c r="G57" s="227" t="s">
        <v>8</v>
      </c>
      <c r="H57" s="227" t="s">
        <v>8</v>
      </c>
      <c r="I57" s="227" t="s">
        <v>8</v>
      </c>
      <c r="J57" s="227" t="s">
        <v>8</v>
      </c>
      <c r="K57" s="227" t="s">
        <v>8</v>
      </c>
      <c r="L57" s="227" t="s">
        <v>8</v>
      </c>
      <c r="M57" s="227" t="s">
        <v>8</v>
      </c>
      <c r="N57" s="227" t="s">
        <v>8</v>
      </c>
      <c r="O57" s="227" t="s">
        <v>8</v>
      </c>
      <c r="P57" s="227" t="s">
        <v>8</v>
      </c>
      <c r="Q57" s="227" t="s">
        <v>8</v>
      </c>
      <c r="R57" s="227" t="s">
        <v>8</v>
      </c>
      <c r="S57" s="227" t="s">
        <v>8</v>
      </c>
      <c r="T57" s="227" t="s">
        <v>8</v>
      </c>
      <c r="U57" s="217">
        <v>565.20000000000005</v>
      </c>
      <c r="V57" s="217">
        <v>673.6</v>
      </c>
      <c r="W57" s="217">
        <v>756.4</v>
      </c>
      <c r="X57" s="217">
        <v>821.5</v>
      </c>
      <c r="Y57" s="217">
        <v>747.1</v>
      </c>
      <c r="Z57" s="217">
        <v>630.70000000000005</v>
      </c>
      <c r="AA57" s="217">
        <v>295.10000000000002</v>
      </c>
      <c r="AB57" s="217">
        <v>290</v>
      </c>
      <c r="AC57" s="217">
        <v>288.8</v>
      </c>
      <c r="AD57" s="217">
        <v>292</v>
      </c>
      <c r="AE57" s="217">
        <v>345.6</v>
      </c>
      <c r="AF57" s="217">
        <v>622.5</v>
      </c>
      <c r="AG57" s="217">
        <v>811.5</v>
      </c>
      <c r="AH57" s="217">
        <v>895.6</v>
      </c>
    </row>
    <row r="58" spans="1:34" s="295" customFormat="1" ht="22.5" x14ac:dyDescent="0.2">
      <c r="A58" s="346" t="s">
        <v>289</v>
      </c>
      <c r="B58" s="301" t="s">
        <v>8</v>
      </c>
      <c r="C58" s="301" t="s">
        <v>8</v>
      </c>
      <c r="D58" s="301" t="s">
        <v>8</v>
      </c>
      <c r="E58" s="301" t="s">
        <v>8</v>
      </c>
      <c r="F58" s="301" t="s">
        <v>8</v>
      </c>
      <c r="G58" s="301" t="s">
        <v>8</v>
      </c>
      <c r="H58" s="301" t="s">
        <v>8</v>
      </c>
      <c r="I58" s="301" t="s">
        <v>8</v>
      </c>
      <c r="J58" s="301" t="s">
        <v>8</v>
      </c>
      <c r="K58" s="301" t="s">
        <v>8</v>
      </c>
      <c r="L58" s="301" t="s">
        <v>8</v>
      </c>
      <c r="M58" s="301" t="s">
        <v>8</v>
      </c>
      <c r="N58" s="301" t="s">
        <v>8</v>
      </c>
      <c r="O58" s="301" t="s">
        <v>8</v>
      </c>
      <c r="P58" s="301" t="s">
        <v>8</v>
      </c>
      <c r="Q58" s="301" t="s">
        <v>8</v>
      </c>
      <c r="R58" s="301" t="s">
        <v>8</v>
      </c>
      <c r="S58" s="301" t="s">
        <v>8</v>
      </c>
      <c r="T58" s="301" t="s">
        <v>8</v>
      </c>
      <c r="U58" s="347">
        <v>113.03073711906507</v>
      </c>
      <c r="V58" s="347">
        <v>118.59276839567458</v>
      </c>
      <c r="W58" s="347">
        <v>114.20008780326589</v>
      </c>
      <c r="X58" s="347">
        <v>110.80607702055477</v>
      </c>
      <c r="Y58" s="347">
        <v>107.10907749501197</v>
      </c>
      <c r="Z58" s="347">
        <v>104.46191438403632</v>
      </c>
      <c r="AA58" s="347">
        <v>72.209206519862903</v>
      </c>
      <c r="AB58" s="347">
        <v>93.617201007051221</v>
      </c>
      <c r="AC58" s="347">
        <v>105.31672531078048</v>
      </c>
      <c r="AD58" s="347">
        <v>112.26149839057553</v>
      </c>
      <c r="AE58" s="347">
        <v>127.69985405649705</v>
      </c>
      <c r="AF58" s="347">
        <v>185.80474986683845</v>
      </c>
      <c r="AG58" s="287">
        <v>139.80000000000001</v>
      </c>
      <c r="AH58" s="287">
        <v>130.80000000000001</v>
      </c>
    </row>
    <row r="59" spans="1:34" s="295" customFormat="1" ht="22.5" x14ac:dyDescent="0.2">
      <c r="A59" s="346" t="s">
        <v>290</v>
      </c>
      <c r="B59" s="301" t="s">
        <v>8</v>
      </c>
      <c r="C59" s="301" t="s">
        <v>8</v>
      </c>
      <c r="D59" s="301" t="s">
        <v>8</v>
      </c>
      <c r="E59" s="301" t="s">
        <v>8</v>
      </c>
      <c r="F59" s="301" t="s">
        <v>8</v>
      </c>
      <c r="G59" s="301" t="s">
        <v>8</v>
      </c>
      <c r="H59" s="301" t="s">
        <v>8</v>
      </c>
      <c r="I59" s="301" t="s">
        <v>8</v>
      </c>
      <c r="J59" s="301" t="s">
        <v>8</v>
      </c>
      <c r="K59" s="301" t="s">
        <v>8</v>
      </c>
      <c r="L59" s="301" t="s">
        <v>8</v>
      </c>
      <c r="M59" s="301" t="s">
        <v>8</v>
      </c>
      <c r="N59" s="301" t="s">
        <v>8</v>
      </c>
      <c r="O59" s="301" t="s">
        <v>8</v>
      </c>
      <c r="P59" s="301" t="s">
        <v>8</v>
      </c>
      <c r="Q59" s="301" t="s">
        <v>8</v>
      </c>
      <c r="R59" s="301" t="s">
        <v>8</v>
      </c>
      <c r="S59" s="301" t="s">
        <v>8</v>
      </c>
      <c r="T59" s="301" t="s">
        <v>8</v>
      </c>
      <c r="U59" s="347">
        <v>105.43912044688906</v>
      </c>
      <c r="V59" s="347">
        <v>110.11399108233479</v>
      </c>
      <c r="W59" s="347">
        <v>108.96954943059723</v>
      </c>
      <c r="X59" s="347">
        <v>104.14104983134847</v>
      </c>
      <c r="Y59" s="347">
        <v>101.81471244773002</v>
      </c>
      <c r="Z59" s="347">
        <v>98.548975833996536</v>
      </c>
      <c r="AA59" s="347">
        <v>63.064809187653189</v>
      </c>
      <c r="AB59" s="347">
        <v>87.903475123991754</v>
      </c>
      <c r="AC59" s="347">
        <v>99.92099175595871</v>
      </c>
      <c r="AD59" s="347">
        <v>106.91571275292908</v>
      </c>
      <c r="AE59" s="347">
        <v>120.01865982753482</v>
      </c>
      <c r="AF59" s="347">
        <v>171.40659581811664</v>
      </c>
      <c r="AG59" s="287">
        <v>121.5</v>
      </c>
      <c r="AH59" s="287">
        <v>114.3</v>
      </c>
    </row>
    <row r="60" spans="1:34" s="295" customFormat="1" x14ac:dyDescent="0.2">
      <c r="A60" s="346" t="s">
        <v>58</v>
      </c>
      <c r="B60" s="301" t="s">
        <v>8</v>
      </c>
      <c r="C60" s="301" t="s">
        <v>8</v>
      </c>
      <c r="D60" s="301" t="s">
        <v>8</v>
      </c>
      <c r="E60" s="301" t="s">
        <v>8</v>
      </c>
      <c r="F60" s="301" t="s">
        <v>8</v>
      </c>
      <c r="G60" s="301" t="s">
        <v>8</v>
      </c>
      <c r="H60" s="301" t="s">
        <v>8</v>
      </c>
      <c r="I60" s="301" t="s">
        <v>8</v>
      </c>
      <c r="J60" s="301" t="s">
        <v>8</v>
      </c>
      <c r="K60" s="301" t="s">
        <v>8</v>
      </c>
      <c r="L60" s="301" t="s">
        <v>8</v>
      </c>
      <c r="M60" s="301" t="s">
        <v>8</v>
      </c>
      <c r="N60" s="301" t="s">
        <v>8</v>
      </c>
      <c r="O60" s="301" t="s">
        <v>8</v>
      </c>
      <c r="P60" s="301" t="s">
        <v>8</v>
      </c>
      <c r="Q60" s="301" t="s">
        <v>8</v>
      </c>
      <c r="R60" s="301" t="s">
        <v>8</v>
      </c>
      <c r="S60" s="301" t="s">
        <v>8</v>
      </c>
      <c r="T60" s="301" t="s">
        <v>8</v>
      </c>
      <c r="U60" s="348" t="s">
        <v>4</v>
      </c>
      <c r="V60" s="348" t="s">
        <v>4</v>
      </c>
      <c r="W60" s="348" t="s">
        <v>4</v>
      </c>
      <c r="X60" s="348" t="s">
        <v>4</v>
      </c>
      <c r="Y60" s="348" t="s">
        <v>4</v>
      </c>
      <c r="Z60" s="348" t="s">
        <v>4</v>
      </c>
      <c r="AA60" s="348" t="s">
        <v>4</v>
      </c>
      <c r="AB60" s="348" t="s">
        <v>4</v>
      </c>
      <c r="AC60" s="348" t="s">
        <v>4</v>
      </c>
      <c r="AD60" s="348" t="s">
        <v>4</v>
      </c>
      <c r="AE60" s="348" t="s">
        <v>4</v>
      </c>
      <c r="AF60" s="348" t="s">
        <v>4</v>
      </c>
      <c r="AG60" s="348" t="s">
        <v>4</v>
      </c>
      <c r="AH60" s="348"/>
    </row>
    <row r="61" spans="1:34" s="295" customFormat="1" ht="56.25" x14ac:dyDescent="0.2">
      <c r="A61" s="256" t="s">
        <v>74</v>
      </c>
      <c r="B61" s="225" t="s">
        <v>4</v>
      </c>
      <c r="C61" s="225" t="s">
        <v>4</v>
      </c>
      <c r="D61" s="349">
        <v>13</v>
      </c>
      <c r="E61" s="349">
        <v>122</v>
      </c>
      <c r="F61" s="349">
        <v>262</v>
      </c>
      <c r="G61" s="349">
        <v>1550</v>
      </c>
      <c r="H61" s="349">
        <v>2129</v>
      </c>
      <c r="I61" s="349">
        <v>2395</v>
      </c>
      <c r="J61" s="349">
        <v>2605</v>
      </c>
      <c r="K61" s="349">
        <v>2680</v>
      </c>
      <c r="L61" s="349">
        <v>3484</v>
      </c>
      <c r="M61" s="349">
        <v>4181</v>
      </c>
      <c r="N61" s="349">
        <v>5000</v>
      </c>
      <c r="O61" s="349">
        <v>6600</v>
      </c>
      <c r="P61" s="301" t="s">
        <v>291</v>
      </c>
      <c r="Q61" s="349">
        <v>9200</v>
      </c>
      <c r="R61" s="349">
        <v>9752</v>
      </c>
      <c r="S61" s="301" t="s">
        <v>292</v>
      </c>
      <c r="T61" s="301" t="s">
        <v>293</v>
      </c>
      <c r="U61" s="349">
        <v>14952</v>
      </c>
      <c r="V61" s="349">
        <v>15999</v>
      </c>
      <c r="W61" s="349">
        <v>17439</v>
      </c>
      <c r="X61" s="325">
        <v>18660</v>
      </c>
      <c r="Y61" s="325">
        <v>19966</v>
      </c>
      <c r="Z61" s="325">
        <v>21364</v>
      </c>
      <c r="AA61" s="325">
        <v>22859</v>
      </c>
      <c r="AB61" s="325">
        <v>24459</v>
      </c>
      <c r="AC61" s="325">
        <v>28284</v>
      </c>
      <c r="AD61" s="350">
        <v>42500</v>
      </c>
      <c r="AE61" s="225">
        <v>42500</v>
      </c>
      <c r="AF61" s="225">
        <v>42500</v>
      </c>
      <c r="AG61" s="225">
        <v>60000</v>
      </c>
      <c r="AH61" s="225">
        <v>70000</v>
      </c>
    </row>
    <row r="62" spans="1:34" s="321" customFormat="1" x14ac:dyDescent="0.2">
      <c r="A62" s="326" t="s">
        <v>79</v>
      </c>
      <c r="B62" s="934"/>
      <c r="C62" s="934"/>
      <c r="D62" s="934"/>
      <c r="E62" s="934"/>
      <c r="F62" s="934"/>
      <c r="G62" s="934"/>
      <c r="H62" s="934"/>
      <c r="I62" s="934"/>
      <c r="J62" s="934"/>
      <c r="K62" s="934"/>
      <c r="L62" s="934"/>
      <c r="M62" s="934"/>
      <c r="N62" s="934"/>
      <c r="O62" s="934"/>
      <c r="P62" s="934"/>
      <c r="Q62" s="934"/>
      <c r="R62" s="934"/>
      <c r="S62" s="934"/>
      <c r="T62" s="934"/>
      <c r="U62" s="790"/>
      <c r="V62" s="790"/>
      <c r="W62" s="791"/>
      <c r="X62" s="791"/>
      <c r="Y62" s="791"/>
      <c r="Z62" s="791"/>
      <c r="AA62" s="791"/>
      <c r="AB62" s="791"/>
      <c r="AC62" s="791"/>
      <c r="AD62" s="791"/>
      <c r="AE62" s="791"/>
      <c r="AF62" s="791"/>
      <c r="AG62" s="791"/>
      <c r="AH62" s="406"/>
    </row>
    <row r="63" spans="1:34" s="295" customFormat="1" x14ac:dyDescent="0.2">
      <c r="A63" s="256" t="s">
        <v>80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11"/>
      <c r="V63" s="211"/>
      <c r="W63" s="211"/>
      <c r="X63" s="211"/>
      <c r="Y63" s="211"/>
      <c r="Z63" s="211"/>
      <c r="AA63" s="211"/>
      <c r="AB63" s="287"/>
      <c r="AC63" s="287"/>
      <c r="AD63" s="287"/>
      <c r="AE63" s="287"/>
      <c r="AF63" s="287"/>
      <c r="AG63" s="287"/>
      <c r="AH63" s="336"/>
    </row>
    <row r="64" spans="1:34" s="295" customFormat="1" x14ac:dyDescent="0.2">
      <c r="A64" s="256" t="s">
        <v>294</v>
      </c>
      <c r="B64" s="227" t="s">
        <v>8</v>
      </c>
      <c r="C64" s="227" t="s">
        <v>8</v>
      </c>
      <c r="D64" s="227" t="s">
        <v>8</v>
      </c>
      <c r="E64" s="227" t="s">
        <v>8</v>
      </c>
      <c r="F64" s="227" t="s">
        <v>8</v>
      </c>
      <c r="G64" s="227" t="s">
        <v>8</v>
      </c>
      <c r="H64" s="227" t="s">
        <v>8</v>
      </c>
      <c r="I64" s="227" t="s">
        <v>8</v>
      </c>
      <c r="J64" s="227" t="s">
        <v>8</v>
      </c>
      <c r="K64" s="227" t="s">
        <v>8</v>
      </c>
      <c r="L64" s="227" t="s">
        <v>8</v>
      </c>
      <c r="M64" s="227" t="s">
        <v>8</v>
      </c>
      <c r="N64" s="227" t="s">
        <v>8</v>
      </c>
      <c r="O64" s="227" t="s">
        <v>8</v>
      </c>
      <c r="P64" s="227" t="s">
        <v>8</v>
      </c>
      <c r="Q64" s="227" t="s">
        <v>8</v>
      </c>
      <c r="R64" s="227" t="s">
        <v>8</v>
      </c>
      <c r="S64" s="227" t="s">
        <v>8</v>
      </c>
      <c r="T64" s="227" t="s">
        <v>8</v>
      </c>
      <c r="U64" s="351">
        <v>12164.4</v>
      </c>
      <c r="V64" s="242">
        <v>13353.1</v>
      </c>
      <c r="W64" s="242">
        <v>17090</v>
      </c>
      <c r="X64" s="242">
        <v>12306.6</v>
      </c>
      <c r="Y64" s="242">
        <v>1770</v>
      </c>
      <c r="Z64" s="242">
        <v>2531.1</v>
      </c>
      <c r="AA64" s="242">
        <v>3313.8</v>
      </c>
      <c r="AB64" s="347">
        <v>3540.3</v>
      </c>
      <c r="AC64" s="242">
        <v>5438</v>
      </c>
      <c r="AD64" s="347">
        <v>6345.5</v>
      </c>
      <c r="AE64" s="347">
        <v>5564.3</v>
      </c>
      <c r="AF64" s="347">
        <v>7030</v>
      </c>
      <c r="AG64" s="351">
        <v>10151.299999999999</v>
      </c>
      <c r="AH64" s="352">
        <v>13765.5</v>
      </c>
    </row>
    <row r="65" spans="1:34" s="295" customFormat="1" ht="22.5" x14ac:dyDescent="0.2">
      <c r="A65" s="346" t="s">
        <v>295</v>
      </c>
      <c r="B65" s="301" t="s">
        <v>8</v>
      </c>
      <c r="C65" s="301" t="s">
        <v>8</v>
      </c>
      <c r="D65" s="301" t="s">
        <v>8</v>
      </c>
      <c r="E65" s="301" t="s">
        <v>8</v>
      </c>
      <c r="F65" s="301" t="s">
        <v>8</v>
      </c>
      <c r="G65" s="301" t="s">
        <v>8</v>
      </c>
      <c r="H65" s="301" t="s">
        <v>8</v>
      </c>
      <c r="I65" s="301" t="s">
        <v>8</v>
      </c>
      <c r="J65" s="301" t="s">
        <v>8</v>
      </c>
      <c r="K65" s="301" t="s">
        <v>8</v>
      </c>
      <c r="L65" s="301" t="s">
        <v>8</v>
      </c>
      <c r="M65" s="301" t="s">
        <v>8</v>
      </c>
      <c r="N65" s="301" t="s">
        <v>8</v>
      </c>
      <c r="O65" s="301" t="s">
        <v>8</v>
      </c>
      <c r="P65" s="301" t="s">
        <v>8</v>
      </c>
      <c r="Q65" s="301" t="s">
        <v>8</v>
      </c>
      <c r="R65" s="301" t="s">
        <v>8</v>
      </c>
      <c r="S65" s="301" t="s">
        <v>8</v>
      </c>
      <c r="T65" s="301" t="s">
        <v>8</v>
      </c>
      <c r="U65" s="301">
        <v>49.3</v>
      </c>
      <c r="V65" s="301">
        <v>105.8</v>
      </c>
      <c r="W65" s="301">
        <v>123.9</v>
      </c>
      <c r="X65" s="301">
        <v>70.3</v>
      </c>
      <c r="Y65" s="301">
        <v>13.9</v>
      </c>
      <c r="Z65" s="301">
        <v>140.1</v>
      </c>
      <c r="AA65" s="287">
        <v>132.5</v>
      </c>
      <c r="AB65" s="217">
        <v>101</v>
      </c>
      <c r="AC65" s="287">
        <v>142.19999999999999</v>
      </c>
      <c r="AD65" s="287">
        <v>108.4</v>
      </c>
      <c r="AE65" s="287">
        <v>86.5</v>
      </c>
      <c r="AF65" s="338">
        <v>121</v>
      </c>
      <c r="AG65" s="287">
        <v>135.6</v>
      </c>
      <c r="AH65" s="311">
        <v>129.9</v>
      </c>
    </row>
    <row r="66" spans="1:34" s="938" customFormat="1" x14ac:dyDescent="0.2">
      <c r="A66" s="935" t="s">
        <v>85</v>
      </c>
      <c r="B66" s="936"/>
      <c r="C66" s="936"/>
      <c r="D66" s="936"/>
      <c r="E66" s="936"/>
      <c r="F66" s="936"/>
      <c r="G66" s="936"/>
      <c r="H66" s="936"/>
      <c r="I66" s="936"/>
      <c r="J66" s="936"/>
      <c r="K66" s="936"/>
      <c r="L66" s="936"/>
      <c r="M66" s="936"/>
      <c r="N66" s="936"/>
      <c r="O66" s="936"/>
      <c r="P66" s="936"/>
      <c r="Q66" s="936"/>
      <c r="R66" s="936"/>
      <c r="S66" s="936"/>
      <c r="T66" s="936"/>
      <c r="U66" s="937">
        <v>49.3</v>
      </c>
      <c r="V66" s="937">
        <v>52.2</v>
      </c>
      <c r="W66" s="937">
        <v>64.599999999999994</v>
      </c>
      <c r="X66" s="937">
        <v>45.4</v>
      </c>
      <c r="Y66" s="937">
        <v>6.3</v>
      </c>
      <c r="Z66" s="937">
        <v>8.8000000000000007</v>
      </c>
      <c r="AA66" s="937">
        <v>11.7</v>
      </c>
      <c r="AB66" s="937">
        <v>11.8</v>
      </c>
      <c r="AC66" s="937">
        <v>16.8</v>
      </c>
      <c r="AD66" s="937">
        <v>18.3</v>
      </c>
      <c r="AE66" s="937">
        <v>15.8</v>
      </c>
      <c r="AF66" s="937">
        <v>19.100000000000001</v>
      </c>
      <c r="AG66" s="937">
        <v>25.9</v>
      </c>
      <c r="AH66" s="937">
        <v>33.6</v>
      </c>
    </row>
    <row r="67" spans="1:34" s="295" customFormat="1" x14ac:dyDescent="0.2">
      <c r="A67" s="309" t="s">
        <v>296</v>
      </c>
      <c r="B67" s="301" t="s">
        <v>8</v>
      </c>
      <c r="C67" s="301" t="s">
        <v>8</v>
      </c>
      <c r="D67" s="301" t="s">
        <v>8</v>
      </c>
      <c r="E67" s="301" t="s">
        <v>8</v>
      </c>
      <c r="F67" s="301" t="s">
        <v>8</v>
      </c>
      <c r="G67" s="301" t="s">
        <v>8</v>
      </c>
      <c r="H67" s="301" t="s">
        <v>8</v>
      </c>
      <c r="I67" s="301" t="s">
        <v>8</v>
      </c>
      <c r="J67" s="301" t="s">
        <v>8</v>
      </c>
      <c r="K67" s="301" t="s">
        <v>8</v>
      </c>
      <c r="L67" s="301" t="s">
        <v>8</v>
      </c>
      <c r="M67" s="301" t="s">
        <v>8</v>
      </c>
      <c r="N67" s="301" t="s">
        <v>8</v>
      </c>
      <c r="O67" s="301" t="s">
        <v>8</v>
      </c>
      <c r="P67" s="301" t="s">
        <v>8</v>
      </c>
      <c r="Q67" s="301" t="s">
        <v>8</v>
      </c>
      <c r="R67" s="301" t="s">
        <v>8</v>
      </c>
      <c r="S67" s="301" t="s">
        <v>8</v>
      </c>
      <c r="T67" s="301" t="s">
        <v>8</v>
      </c>
      <c r="U67" s="349">
        <v>170</v>
      </c>
      <c r="V67" s="349">
        <v>152</v>
      </c>
      <c r="W67" s="349">
        <v>154</v>
      </c>
      <c r="X67" s="349">
        <v>165</v>
      </c>
      <c r="Y67" s="349">
        <v>180</v>
      </c>
      <c r="Z67" s="349">
        <v>203</v>
      </c>
      <c r="AA67" s="349">
        <v>210</v>
      </c>
      <c r="AB67" s="349">
        <v>239</v>
      </c>
      <c r="AC67" s="287">
        <v>264</v>
      </c>
      <c r="AD67" s="287">
        <v>289</v>
      </c>
      <c r="AE67" s="325">
        <v>300</v>
      </c>
      <c r="AF67" s="325">
        <v>338</v>
      </c>
      <c r="AG67" s="287">
        <v>345</v>
      </c>
      <c r="AH67" s="336">
        <v>385</v>
      </c>
    </row>
    <row r="68" spans="1:34" s="295" customFormat="1" x14ac:dyDescent="0.2">
      <c r="A68" s="309" t="s">
        <v>297</v>
      </c>
      <c r="B68" s="301" t="s">
        <v>8</v>
      </c>
      <c r="C68" s="301" t="s">
        <v>8</v>
      </c>
      <c r="D68" s="301" t="s">
        <v>8</v>
      </c>
      <c r="E68" s="301" t="s">
        <v>8</v>
      </c>
      <c r="F68" s="301" t="s">
        <v>8</v>
      </c>
      <c r="G68" s="301" t="s">
        <v>8</v>
      </c>
      <c r="H68" s="301" t="s">
        <v>8</v>
      </c>
      <c r="I68" s="301" t="s">
        <v>8</v>
      </c>
      <c r="J68" s="301" t="s">
        <v>8</v>
      </c>
      <c r="K68" s="301" t="s">
        <v>8</v>
      </c>
      <c r="L68" s="301" t="s">
        <v>8</v>
      </c>
      <c r="M68" s="301" t="s">
        <v>8</v>
      </c>
      <c r="N68" s="301" t="s">
        <v>8</v>
      </c>
      <c r="O68" s="301" t="s">
        <v>8</v>
      </c>
      <c r="P68" s="301" t="s">
        <v>8</v>
      </c>
      <c r="Q68" s="301" t="s">
        <v>8</v>
      </c>
      <c r="R68" s="301" t="s">
        <v>8</v>
      </c>
      <c r="S68" s="301" t="s">
        <v>8</v>
      </c>
      <c r="T68" s="301" t="s">
        <v>8</v>
      </c>
      <c r="U68" s="349">
        <v>117</v>
      </c>
      <c r="V68" s="349">
        <v>114</v>
      </c>
      <c r="W68" s="349">
        <v>111</v>
      </c>
      <c r="X68" s="349">
        <v>127</v>
      </c>
      <c r="Y68" s="349">
        <v>138</v>
      </c>
      <c r="Z68" s="349">
        <v>154</v>
      </c>
      <c r="AA68" s="349">
        <v>165</v>
      </c>
      <c r="AB68" s="349">
        <v>183</v>
      </c>
      <c r="AC68" s="287">
        <v>219</v>
      </c>
      <c r="AD68" s="287">
        <v>251</v>
      </c>
      <c r="AE68" s="325">
        <v>264</v>
      </c>
      <c r="AF68" s="325">
        <v>299</v>
      </c>
      <c r="AG68" s="287">
        <v>306</v>
      </c>
      <c r="AH68" s="336">
        <v>331</v>
      </c>
    </row>
    <row r="69" spans="1:34" s="295" customFormat="1" ht="22.5" x14ac:dyDescent="0.2">
      <c r="A69" s="353" t="s">
        <v>89</v>
      </c>
      <c r="B69" s="354" t="s">
        <v>8</v>
      </c>
      <c r="C69" s="354" t="s">
        <v>8</v>
      </c>
      <c r="D69" s="354" t="s">
        <v>8</v>
      </c>
      <c r="E69" s="354" t="s">
        <v>8</v>
      </c>
      <c r="F69" s="354" t="s">
        <v>8</v>
      </c>
      <c r="G69" s="354" t="s">
        <v>8</v>
      </c>
      <c r="H69" s="354" t="s">
        <v>8</v>
      </c>
      <c r="I69" s="354" t="s">
        <v>8</v>
      </c>
      <c r="J69" s="354" t="s">
        <v>8</v>
      </c>
      <c r="K69" s="354" t="s">
        <v>8</v>
      </c>
      <c r="L69" s="354" t="s">
        <v>8</v>
      </c>
      <c r="M69" s="354" t="s">
        <v>8</v>
      </c>
      <c r="N69" s="354" t="s">
        <v>8</v>
      </c>
      <c r="O69" s="354" t="s">
        <v>8</v>
      </c>
      <c r="P69" s="354" t="s">
        <v>8</v>
      </c>
      <c r="Q69" s="354" t="s">
        <v>8</v>
      </c>
      <c r="R69" s="354" t="s">
        <v>8</v>
      </c>
      <c r="S69" s="354" t="s">
        <v>8</v>
      </c>
      <c r="T69" s="354" t="s">
        <v>8</v>
      </c>
      <c r="U69" s="354" t="s">
        <v>8</v>
      </c>
      <c r="V69" s="354" t="s">
        <v>8</v>
      </c>
      <c r="W69" s="354" t="s">
        <v>8</v>
      </c>
      <c r="X69" s="354" t="s">
        <v>8</v>
      </c>
      <c r="Y69" s="354" t="s">
        <v>8</v>
      </c>
      <c r="Z69" s="354" t="s">
        <v>8</v>
      </c>
      <c r="AA69" s="354" t="s">
        <v>8</v>
      </c>
      <c r="AB69" s="354" t="s">
        <v>8</v>
      </c>
      <c r="AC69" s="354" t="s">
        <v>8</v>
      </c>
      <c r="AD69" s="354" t="s">
        <v>8</v>
      </c>
      <c r="AE69" s="354" t="s">
        <v>8</v>
      </c>
      <c r="AF69" s="354" t="s">
        <v>8</v>
      </c>
      <c r="AG69" s="354" t="s">
        <v>8</v>
      </c>
      <c r="AH69" s="354" t="s">
        <v>8</v>
      </c>
    </row>
    <row r="70" spans="1:34" s="295" customFormat="1" ht="22.5" x14ac:dyDescent="0.2">
      <c r="A70" s="353" t="s">
        <v>90</v>
      </c>
      <c r="B70" s="354" t="s">
        <v>8</v>
      </c>
      <c r="C70" s="354" t="s">
        <v>8</v>
      </c>
      <c r="D70" s="354" t="s">
        <v>8</v>
      </c>
      <c r="E70" s="354" t="s">
        <v>8</v>
      </c>
      <c r="F70" s="354" t="s">
        <v>8</v>
      </c>
      <c r="G70" s="354" t="s">
        <v>8</v>
      </c>
      <c r="H70" s="354" t="s">
        <v>8</v>
      </c>
      <c r="I70" s="354" t="s">
        <v>8</v>
      </c>
      <c r="J70" s="354" t="s">
        <v>8</v>
      </c>
      <c r="K70" s="354" t="s">
        <v>8</v>
      </c>
      <c r="L70" s="354" t="s">
        <v>8</v>
      </c>
      <c r="M70" s="354" t="s">
        <v>8</v>
      </c>
      <c r="N70" s="354" t="s">
        <v>8</v>
      </c>
      <c r="O70" s="354" t="s">
        <v>8</v>
      </c>
      <c r="P70" s="354" t="s">
        <v>8</v>
      </c>
      <c r="Q70" s="354" t="s">
        <v>8</v>
      </c>
      <c r="R70" s="354" t="s">
        <v>8</v>
      </c>
      <c r="S70" s="354" t="s">
        <v>8</v>
      </c>
      <c r="T70" s="354" t="s">
        <v>8</v>
      </c>
      <c r="U70" s="354" t="s">
        <v>8</v>
      </c>
      <c r="V70" s="354" t="s">
        <v>8</v>
      </c>
      <c r="W70" s="354" t="s">
        <v>8</v>
      </c>
      <c r="X70" s="354" t="s">
        <v>8</v>
      </c>
      <c r="Y70" s="354" t="s">
        <v>8</v>
      </c>
      <c r="Z70" s="354" t="s">
        <v>8</v>
      </c>
      <c r="AA70" s="354" t="s">
        <v>8</v>
      </c>
      <c r="AB70" s="354" t="s">
        <v>8</v>
      </c>
      <c r="AC70" s="354" t="s">
        <v>8</v>
      </c>
      <c r="AD70" s="354" t="s">
        <v>8</v>
      </c>
      <c r="AE70" s="354" t="s">
        <v>8</v>
      </c>
      <c r="AF70" s="354" t="s">
        <v>8</v>
      </c>
      <c r="AG70" s="354" t="s">
        <v>8</v>
      </c>
      <c r="AH70" s="354" t="s">
        <v>8</v>
      </c>
    </row>
    <row r="71" spans="1:34" s="321" customFormat="1" x14ac:dyDescent="0.2">
      <c r="A71" s="353" t="s">
        <v>91</v>
      </c>
      <c r="B71" s="281" t="s">
        <v>8</v>
      </c>
      <c r="C71" s="281" t="s">
        <v>8</v>
      </c>
      <c r="D71" s="281" t="s">
        <v>8</v>
      </c>
      <c r="E71" s="281" t="s">
        <v>8</v>
      </c>
      <c r="F71" s="281" t="s">
        <v>8</v>
      </c>
      <c r="G71" s="281" t="s">
        <v>8</v>
      </c>
      <c r="H71" s="281" t="s">
        <v>8</v>
      </c>
      <c r="I71" s="281" t="s">
        <v>8</v>
      </c>
      <c r="J71" s="281" t="s">
        <v>8</v>
      </c>
      <c r="K71" s="281" t="s">
        <v>8</v>
      </c>
      <c r="L71" s="281" t="s">
        <v>8</v>
      </c>
      <c r="M71" s="281" t="s">
        <v>8</v>
      </c>
      <c r="N71" s="281" t="s">
        <v>8</v>
      </c>
      <c r="O71" s="281" t="s">
        <v>8</v>
      </c>
      <c r="P71" s="281" t="s">
        <v>8</v>
      </c>
      <c r="Q71" s="281" t="s">
        <v>8</v>
      </c>
      <c r="R71" s="281" t="s">
        <v>8</v>
      </c>
      <c r="S71" s="281" t="s">
        <v>8</v>
      </c>
      <c r="T71" s="281" t="s">
        <v>8</v>
      </c>
      <c r="U71" s="281" t="s">
        <v>8</v>
      </c>
      <c r="V71" s="281" t="s">
        <v>8</v>
      </c>
      <c r="W71" s="281" t="s">
        <v>8</v>
      </c>
      <c r="X71" s="281" t="s">
        <v>8</v>
      </c>
      <c r="Y71" s="281" t="s">
        <v>8</v>
      </c>
      <c r="Z71" s="281" t="s">
        <v>8</v>
      </c>
      <c r="AA71" s="281" t="s">
        <v>8</v>
      </c>
      <c r="AB71" s="281" t="s">
        <v>8</v>
      </c>
      <c r="AC71" s="281" t="s">
        <v>8</v>
      </c>
      <c r="AD71" s="281" t="s">
        <v>8</v>
      </c>
      <c r="AE71" s="281" t="s">
        <v>8</v>
      </c>
      <c r="AF71" s="281" t="s">
        <v>8</v>
      </c>
      <c r="AG71" s="281" t="s">
        <v>8</v>
      </c>
      <c r="AH71" s="281" t="s">
        <v>8</v>
      </c>
    </row>
    <row r="72" spans="1:34" s="321" customFormat="1" x14ac:dyDescent="0.2">
      <c r="A72" s="295" t="s">
        <v>92</v>
      </c>
      <c r="B72" s="281" t="s">
        <v>8</v>
      </c>
      <c r="C72" s="281" t="s">
        <v>8</v>
      </c>
      <c r="D72" s="281" t="s">
        <v>8</v>
      </c>
      <c r="E72" s="281" t="s">
        <v>8</v>
      </c>
      <c r="F72" s="281" t="s">
        <v>8</v>
      </c>
      <c r="G72" s="281" t="s">
        <v>8</v>
      </c>
      <c r="H72" s="281" t="s">
        <v>8</v>
      </c>
      <c r="I72" s="281" t="s">
        <v>8</v>
      </c>
      <c r="J72" s="281" t="s">
        <v>8</v>
      </c>
      <c r="K72" s="281" t="s">
        <v>8</v>
      </c>
      <c r="L72" s="281" t="s">
        <v>8</v>
      </c>
      <c r="M72" s="281" t="s">
        <v>8</v>
      </c>
      <c r="N72" s="281" t="s">
        <v>8</v>
      </c>
      <c r="O72" s="281" t="s">
        <v>8</v>
      </c>
      <c r="P72" s="281" t="s">
        <v>8</v>
      </c>
      <c r="Q72" s="281" t="s">
        <v>8</v>
      </c>
      <c r="R72" s="281" t="s">
        <v>8</v>
      </c>
      <c r="S72" s="281" t="s">
        <v>8</v>
      </c>
      <c r="T72" s="281" t="s">
        <v>8</v>
      </c>
      <c r="U72" s="281" t="s">
        <v>8</v>
      </c>
      <c r="V72" s="281" t="s">
        <v>8</v>
      </c>
      <c r="W72" s="281" t="s">
        <v>8</v>
      </c>
      <c r="X72" s="281" t="s">
        <v>8</v>
      </c>
      <c r="Y72" s="281" t="s">
        <v>8</v>
      </c>
      <c r="Z72" s="281" t="s">
        <v>8</v>
      </c>
      <c r="AA72" s="281" t="s">
        <v>8</v>
      </c>
      <c r="AB72" s="281" t="s">
        <v>8</v>
      </c>
      <c r="AC72" s="281" t="s">
        <v>8</v>
      </c>
      <c r="AD72" s="281" t="s">
        <v>8</v>
      </c>
      <c r="AE72" s="281" t="s">
        <v>8</v>
      </c>
      <c r="AF72" s="281" t="s">
        <v>8</v>
      </c>
      <c r="AG72" s="281" t="s">
        <v>8</v>
      </c>
      <c r="AH72" s="281" t="s">
        <v>8</v>
      </c>
    </row>
    <row r="73" spans="1:34" s="321" customFormat="1" x14ac:dyDescent="0.2">
      <c r="A73" s="353" t="s">
        <v>93</v>
      </c>
      <c r="B73" s="281" t="s">
        <v>8</v>
      </c>
      <c r="C73" s="281" t="s">
        <v>8</v>
      </c>
      <c r="D73" s="281" t="s">
        <v>8</v>
      </c>
      <c r="E73" s="281" t="s">
        <v>8</v>
      </c>
      <c r="F73" s="281" t="s">
        <v>8</v>
      </c>
      <c r="G73" s="281" t="s">
        <v>8</v>
      </c>
      <c r="H73" s="281" t="s">
        <v>8</v>
      </c>
      <c r="I73" s="281" t="s">
        <v>8</v>
      </c>
      <c r="J73" s="281" t="s">
        <v>8</v>
      </c>
      <c r="K73" s="281" t="s">
        <v>8</v>
      </c>
      <c r="L73" s="281" t="s">
        <v>8</v>
      </c>
      <c r="M73" s="281" t="s">
        <v>8</v>
      </c>
      <c r="N73" s="281" t="s">
        <v>8</v>
      </c>
      <c r="O73" s="281" t="s">
        <v>8</v>
      </c>
      <c r="P73" s="281" t="s">
        <v>8</v>
      </c>
      <c r="Q73" s="281" t="s">
        <v>8</v>
      </c>
      <c r="R73" s="281" t="s">
        <v>8</v>
      </c>
      <c r="S73" s="281" t="s">
        <v>8</v>
      </c>
      <c r="T73" s="281" t="s">
        <v>8</v>
      </c>
      <c r="U73" s="281" t="s">
        <v>8</v>
      </c>
      <c r="V73" s="281" t="s">
        <v>8</v>
      </c>
      <c r="W73" s="281" t="s">
        <v>8</v>
      </c>
      <c r="X73" s="281" t="s">
        <v>8</v>
      </c>
      <c r="Y73" s="281" t="s">
        <v>8</v>
      </c>
      <c r="Z73" s="281" t="s">
        <v>8</v>
      </c>
      <c r="AA73" s="281" t="s">
        <v>8</v>
      </c>
      <c r="AB73" s="281" t="s">
        <v>8</v>
      </c>
      <c r="AC73" s="281" t="s">
        <v>8</v>
      </c>
      <c r="AD73" s="281" t="s">
        <v>8</v>
      </c>
      <c r="AE73" s="281" t="s">
        <v>8</v>
      </c>
      <c r="AF73" s="281" t="s">
        <v>8</v>
      </c>
      <c r="AG73" s="281" t="s">
        <v>8</v>
      </c>
      <c r="AH73" s="281" t="s">
        <v>8</v>
      </c>
    </row>
    <row r="74" spans="1:34" s="321" customFormat="1" x14ac:dyDescent="0.2">
      <c r="A74" s="353" t="s">
        <v>94</v>
      </c>
      <c r="B74" s="281" t="s">
        <v>8</v>
      </c>
      <c r="C74" s="281" t="s">
        <v>8</v>
      </c>
      <c r="D74" s="281" t="s">
        <v>8</v>
      </c>
      <c r="E74" s="281" t="s">
        <v>8</v>
      </c>
      <c r="F74" s="281" t="s">
        <v>8</v>
      </c>
      <c r="G74" s="281" t="s">
        <v>8</v>
      </c>
      <c r="H74" s="281" t="s">
        <v>8</v>
      </c>
      <c r="I74" s="281" t="s">
        <v>8</v>
      </c>
      <c r="J74" s="281" t="s">
        <v>8</v>
      </c>
      <c r="K74" s="281" t="s">
        <v>8</v>
      </c>
      <c r="L74" s="281" t="s">
        <v>8</v>
      </c>
      <c r="M74" s="281" t="s">
        <v>8</v>
      </c>
      <c r="N74" s="281" t="s">
        <v>8</v>
      </c>
      <c r="O74" s="281" t="s">
        <v>8</v>
      </c>
      <c r="P74" s="281" t="s">
        <v>8</v>
      </c>
      <c r="Q74" s="281" t="s">
        <v>8</v>
      </c>
      <c r="R74" s="281" t="s">
        <v>8</v>
      </c>
      <c r="S74" s="281" t="s">
        <v>8</v>
      </c>
      <c r="T74" s="281" t="s">
        <v>8</v>
      </c>
      <c r="U74" s="281" t="s">
        <v>8</v>
      </c>
      <c r="V74" s="281" t="s">
        <v>8</v>
      </c>
      <c r="W74" s="281" t="s">
        <v>8</v>
      </c>
      <c r="X74" s="281" t="s">
        <v>8</v>
      </c>
      <c r="Y74" s="281" t="s">
        <v>8</v>
      </c>
      <c r="Z74" s="281" t="s">
        <v>8</v>
      </c>
      <c r="AA74" s="281" t="s">
        <v>8</v>
      </c>
      <c r="AB74" s="281" t="s">
        <v>8</v>
      </c>
      <c r="AC74" s="281" t="s">
        <v>8</v>
      </c>
      <c r="AD74" s="281" t="s">
        <v>8</v>
      </c>
      <c r="AE74" s="281" t="s">
        <v>8</v>
      </c>
      <c r="AF74" s="281" t="s">
        <v>8</v>
      </c>
      <c r="AG74" s="281" t="s">
        <v>8</v>
      </c>
      <c r="AH74" s="281" t="s">
        <v>8</v>
      </c>
    </row>
    <row r="75" spans="1:34" s="321" customFormat="1" x14ac:dyDescent="0.2">
      <c r="A75" s="353" t="s">
        <v>95</v>
      </c>
      <c r="B75" s="281" t="s">
        <v>8</v>
      </c>
      <c r="C75" s="281" t="s">
        <v>8</v>
      </c>
      <c r="D75" s="281" t="s">
        <v>8</v>
      </c>
      <c r="E75" s="281" t="s">
        <v>8</v>
      </c>
      <c r="F75" s="281" t="s">
        <v>8</v>
      </c>
      <c r="G75" s="281" t="s">
        <v>8</v>
      </c>
      <c r="H75" s="281" t="s">
        <v>8</v>
      </c>
      <c r="I75" s="281" t="s">
        <v>8</v>
      </c>
      <c r="J75" s="281" t="s">
        <v>8</v>
      </c>
      <c r="K75" s="281" t="s">
        <v>8</v>
      </c>
      <c r="L75" s="281" t="s">
        <v>8</v>
      </c>
      <c r="M75" s="281" t="s">
        <v>8</v>
      </c>
      <c r="N75" s="281" t="s">
        <v>8</v>
      </c>
      <c r="O75" s="281" t="s">
        <v>8</v>
      </c>
      <c r="P75" s="281" t="s">
        <v>8</v>
      </c>
      <c r="Q75" s="281" t="s">
        <v>8</v>
      </c>
      <c r="R75" s="281" t="s">
        <v>8</v>
      </c>
      <c r="S75" s="281" t="s">
        <v>8</v>
      </c>
      <c r="T75" s="281" t="s">
        <v>8</v>
      </c>
      <c r="U75" s="281" t="s">
        <v>8</v>
      </c>
      <c r="V75" s="281" t="s">
        <v>8</v>
      </c>
      <c r="W75" s="281" t="s">
        <v>8</v>
      </c>
      <c r="X75" s="281" t="s">
        <v>8</v>
      </c>
      <c r="Y75" s="281" t="s">
        <v>8</v>
      </c>
      <c r="Z75" s="281" t="s">
        <v>8</v>
      </c>
      <c r="AA75" s="281" t="s">
        <v>8</v>
      </c>
      <c r="AB75" s="281" t="s">
        <v>8</v>
      </c>
      <c r="AC75" s="281" t="s">
        <v>8</v>
      </c>
      <c r="AD75" s="281" t="s">
        <v>8</v>
      </c>
      <c r="AE75" s="281" t="s">
        <v>8</v>
      </c>
      <c r="AF75" s="281" t="s">
        <v>8</v>
      </c>
      <c r="AG75" s="281" t="s">
        <v>8</v>
      </c>
      <c r="AH75" s="281" t="s">
        <v>8</v>
      </c>
    </row>
    <row r="76" spans="1:34" s="321" customFormat="1" x14ac:dyDescent="0.2">
      <c r="A76" s="353" t="s">
        <v>96</v>
      </c>
      <c r="B76" s="281" t="s">
        <v>8</v>
      </c>
      <c r="C76" s="281" t="s">
        <v>8</v>
      </c>
      <c r="D76" s="281" t="s">
        <v>8</v>
      </c>
      <c r="E76" s="281" t="s">
        <v>8</v>
      </c>
      <c r="F76" s="281" t="s">
        <v>8</v>
      </c>
      <c r="G76" s="281" t="s">
        <v>8</v>
      </c>
      <c r="H76" s="281" t="s">
        <v>8</v>
      </c>
      <c r="I76" s="281" t="s">
        <v>8</v>
      </c>
      <c r="J76" s="281" t="s">
        <v>8</v>
      </c>
      <c r="K76" s="281" t="s">
        <v>8</v>
      </c>
      <c r="L76" s="281" t="s">
        <v>8</v>
      </c>
      <c r="M76" s="281" t="s">
        <v>8</v>
      </c>
      <c r="N76" s="281" t="s">
        <v>8</v>
      </c>
      <c r="O76" s="281" t="s">
        <v>8</v>
      </c>
      <c r="P76" s="281" t="s">
        <v>8</v>
      </c>
      <c r="Q76" s="281" t="s">
        <v>8</v>
      </c>
      <c r="R76" s="281" t="s">
        <v>8</v>
      </c>
      <c r="S76" s="281" t="s">
        <v>8</v>
      </c>
      <c r="T76" s="281" t="s">
        <v>8</v>
      </c>
      <c r="U76" s="281" t="s">
        <v>8</v>
      </c>
      <c r="V76" s="281" t="s">
        <v>8</v>
      </c>
      <c r="W76" s="281" t="s">
        <v>8</v>
      </c>
      <c r="X76" s="281" t="s">
        <v>8</v>
      </c>
      <c r="Y76" s="281" t="s">
        <v>8</v>
      </c>
      <c r="Z76" s="281" t="s">
        <v>8</v>
      </c>
      <c r="AA76" s="281" t="s">
        <v>8</v>
      </c>
      <c r="AB76" s="281" t="s">
        <v>8</v>
      </c>
      <c r="AC76" s="281" t="s">
        <v>8</v>
      </c>
      <c r="AD76" s="281" t="s">
        <v>8</v>
      </c>
      <c r="AE76" s="281" t="s">
        <v>8</v>
      </c>
      <c r="AF76" s="281" t="s">
        <v>8</v>
      </c>
      <c r="AG76" s="281" t="s">
        <v>8</v>
      </c>
      <c r="AH76" s="281" t="s">
        <v>8</v>
      </c>
    </row>
    <row r="77" spans="1:34" s="321" customFormat="1" x14ac:dyDescent="0.2">
      <c r="A77" s="353" t="s">
        <v>97</v>
      </c>
      <c r="B77" s="281" t="s">
        <v>8</v>
      </c>
      <c r="C77" s="281" t="s">
        <v>8</v>
      </c>
      <c r="D77" s="281" t="s">
        <v>8</v>
      </c>
      <c r="E77" s="281" t="s">
        <v>8</v>
      </c>
      <c r="F77" s="281" t="s">
        <v>8</v>
      </c>
      <c r="G77" s="281" t="s">
        <v>8</v>
      </c>
      <c r="H77" s="281" t="s">
        <v>8</v>
      </c>
      <c r="I77" s="281" t="s">
        <v>8</v>
      </c>
      <c r="J77" s="281" t="s">
        <v>8</v>
      </c>
      <c r="K77" s="281" t="s">
        <v>8</v>
      </c>
      <c r="L77" s="281" t="s">
        <v>8</v>
      </c>
      <c r="M77" s="281" t="s">
        <v>8</v>
      </c>
      <c r="N77" s="281" t="s">
        <v>8</v>
      </c>
      <c r="O77" s="281" t="s">
        <v>8</v>
      </c>
      <c r="P77" s="281" t="s">
        <v>8</v>
      </c>
      <c r="Q77" s="281" t="s">
        <v>8</v>
      </c>
      <c r="R77" s="281" t="s">
        <v>8</v>
      </c>
      <c r="S77" s="281" t="s">
        <v>8</v>
      </c>
      <c r="T77" s="281" t="s">
        <v>8</v>
      </c>
      <c r="U77" s="281" t="s">
        <v>8</v>
      </c>
      <c r="V77" s="281" t="s">
        <v>8</v>
      </c>
      <c r="W77" s="281" t="s">
        <v>8</v>
      </c>
      <c r="X77" s="281" t="s">
        <v>8</v>
      </c>
      <c r="Y77" s="281" t="s">
        <v>8</v>
      </c>
      <c r="Z77" s="281" t="s">
        <v>8</v>
      </c>
      <c r="AA77" s="281" t="s">
        <v>8</v>
      </c>
      <c r="AB77" s="281" t="s">
        <v>8</v>
      </c>
      <c r="AC77" s="281" t="s">
        <v>8</v>
      </c>
      <c r="AD77" s="281" t="s">
        <v>8</v>
      </c>
      <c r="AE77" s="281" t="s">
        <v>8</v>
      </c>
      <c r="AF77" s="281" t="s">
        <v>8</v>
      </c>
      <c r="AG77" s="281" t="s">
        <v>8</v>
      </c>
      <c r="AH77" s="281" t="s">
        <v>8</v>
      </c>
    </row>
    <row r="78" spans="1:34" s="321" customFormat="1" x14ac:dyDescent="0.2">
      <c r="A78" s="353" t="s">
        <v>98</v>
      </c>
      <c r="B78" s="281" t="s">
        <v>8</v>
      </c>
      <c r="C78" s="281" t="s">
        <v>8</v>
      </c>
      <c r="D78" s="281" t="s">
        <v>8</v>
      </c>
      <c r="E78" s="281" t="s">
        <v>8</v>
      </c>
      <c r="F78" s="281" t="s">
        <v>8</v>
      </c>
      <c r="G78" s="281" t="s">
        <v>8</v>
      </c>
      <c r="H78" s="281" t="s">
        <v>8</v>
      </c>
      <c r="I78" s="281" t="s">
        <v>8</v>
      </c>
      <c r="J78" s="281" t="s">
        <v>8</v>
      </c>
      <c r="K78" s="281" t="s">
        <v>8</v>
      </c>
      <c r="L78" s="281" t="s">
        <v>8</v>
      </c>
      <c r="M78" s="281" t="s">
        <v>8</v>
      </c>
      <c r="N78" s="281" t="s">
        <v>8</v>
      </c>
      <c r="O78" s="281" t="s">
        <v>8</v>
      </c>
      <c r="P78" s="281" t="s">
        <v>8</v>
      </c>
      <c r="Q78" s="281" t="s">
        <v>8</v>
      </c>
      <c r="R78" s="281" t="s">
        <v>8</v>
      </c>
      <c r="S78" s="281" t="s">
        <v>8</v>
      </c>
      <c r="T78" s="281" t="s">
        <v>8</v>
      </c>
      <c r="U78" s="281" t="s">
        <v>8</v>
      </c>
      <c r="V78" s="281" t="s">
        <v>8</v>
      </c>
      <c r="W78" s="281" t="s">
        <v>8</v>
      </c>
      <c r="X78" s="281" t="s">
        <v>8</v>
      </c>
      <c r="Y78" s="281" t="s">
        <v>8</v>
      </c>
      <c r="Z78" s="281" t="s">
        <v>8</v>
      </c>
      <c r="AA78" s="281" t="s">
        <v>8</v>
      </c>
      <c r="AB78" s="281" t="s">
        <v>8</v>
      </c>
      <c r="AC78" s="281" t="s">
        <v>8</v>
      </c>
      <c r="AD78" s="281" t="s">
        <v>8</v>
      </c>
      <c r="AE78" s="281" t="s">
        <v>8</v>
      </c>
      <c r="AF78" s="281" t="s">
        <v>8</v>
      </c>
      <c r="AG78" s="281" t="s">
        <v>8</v>
      </c>
      <c r="AH78" s="281" t="s">
        <v>8</v>
      </c>
    </row>
    <row r="79" spans="1:34" s="321" customFormat="1" x14ac:dyDescent="0.2">
      <c r="A79" s="353" t="s">
        <v>99</v>
      </c>
      <c r="B79" s="281" t="s">
        <v>8</v>
      </c>
      <c r="C79" s="281" t="s">
        <v>8</v>
      </c>
      <c r="D79" s="281" t="s">
        <v>8</v>
      </c>
      <c r="E79" s="281" t="s">
        <v>8</v>
      </c>
      <c r="F79" s="281" t="s">
        <v>8</v>
      </c>
      <c r="G79" s="281" t="s">
        <v>8</v>
      </c>
      <c r="H79" s="281" t="s">
        <v>8</v>
      </c>
      <c r="I79" s="281" t="s">
        <v>8</v>
      </c>
      <c r="J79" s="281" t="s">
        <v>8</v>
      </c>
      <c r="K79" s="281" t="s">
        <v>8</v>
      </c>
      <c r="L79" s="281" t="s">
        <v>8</v>
      </c>
      <c r="M79" s="281" t="s">
        <v>8</v>
      </c>
      <c r="N79" s="281" t="s">
        <v>8</v>
      </c>
      <c r="O79" s="281" t="s">
        <v>8</v>
      </c>
      <c r="P79" s="281" t="s">
        <v>8</v>
      </c>
      <c r="Q79" s="281" t="s">
        <v>8</v>
      </c>
      <c r="R79" s="281" t="s">
        <v>8</v>
      </c>
      <c r="S79" s="281" t="s">
        <v>8</v>
      </c>
      <c r="T79" s="281" t="s">
        <v>8</v>
      </c>
      <c r="U79" s="281" t="s">
        <v>8</v>
      </c>
      <c r="V79" s="281" t="s">
        <v>8</v>
      </c>
      <c r="W79" s="281" t="s">
        <v>8</v>
      </c>
      <c r="X79" s="281" t="s">
        <v>8</v>
      </c>
      <c r="Y79" s="281" t="s">
        <v>8</v>
      </c>
      <c r="Z79" s="281" t="s">
        <v>8</v>
      </c>
      <c r="AA79" s="281" t="s">
        <v>8</v>
      </c>
      <c r="AB79" s="281" t="s">
        <v>8</v>
      </c>
      <c r="AC79" s="281" t="s">
        <v>8</v>
      </c>
      <c r="AD79" s="281" t="s">
        <v>8</v>
      </c>
      <c r="AE79" s="281" t="s">
        <v>8</v>
      </c>
      <c r="AF79" s="281" t="s">
        <v>8</v>
      </c>
      <c r="AG79" s="281" t="s">
        <v>8</v>
      </c>
      <c r="AH79" s="281" t="s">
        <v>8</v>
      </c>
    </row>
    <row r="80" spans="1:34" s="321" customFormat="1" x14ac:dyDescent="0.2">
      <c r="A80" s="353" t="s">
        <v>101</v>
      </c>
      <c r="B80" s="281" t="s">
        <v>8</v>
      </c>
      <c r="C80" s="281" t="s">
        <v>8</v>
      </c>
      <c r="D80" s="281" t="s">
        <v>8</v>
      </c>
      <c r="E80" s="281" t="s">
        <v>8</v>
      </c>
      <c r="F80" s="281" t="s">
        <v>8</v>
      </c>
      <c r="G80" s="281" t="s">
        <v>8</v>
      </c>
      <c r="H80" s="281" t="s">
        <v>8</v>
      </c>
      <c r="I80" s="281" t="s">
        <v>8</v>
      </c>
      <c r="J80" s="281" t="s">
        <v>8</v>
      </c>
      <c r="K80" s="281" t="s">
        <v>8</v>
      </c>
      <c r="L80" s="281" t="s">
        <v>8</v>
      </c>
      <c r="M80" s="281" t="s">
        <v>8</v>
      </c>
      <c r="N80" s="281" t="s">
        <v>8</v>
      </c>
      <c r="O80" s="281" t="s">
        <v>8</v>
      </c>
      <c r="P80" s="281" t="s">
        <v>8</v>
      </c>
      <c r="Q80" s="281" t="s">
        <v>8</v>
      </c>
      <c r="R80" s="281" t="s">
        <v>8</v>
      </c>
      <c r="S80" s="281" t="s">
        <v>8</v>
      </c>
      <c r="T80" s="281" t="s">
        <v>8</v>
      </c>
      <c r="U80" s="281" t="s">
        <v>8</v>
      </c>
      <c r="V80" s="281" t="s">
        <v>8</v>
      </c>
      <c r="W80" s="281" t="s">
        <v>8</v>
      </c>
      <c r="X80" s="281" t="s">
        <v>8</v>
      </c>
      <c r="Y80" s="281" t="s">
        <v>8</v>
      </c>
      <c r="Z80" s="281" t="s">
        <v>8</v>
      </c>
      <c r="AA80" s="281" t="s">
        <v>8</v>
      </c>
      <c r="AB80" s="281" t="s">
        <v>8</v>
      </c>
      <c r="AC80" s="281" t="s">
        <v>8</v>
      </c>
      <c r="AD80" s="281" t="s">
        <v>8</v>
      </c>
      <c r="AE80" s="281" t="s">
        <v>8</v>
      </c>
      <c r="AF80" s="281" t="s">
        <v>8</v>
      </c>
      <c r="AG80" s="281" t="s">
        <v>8</v>
      </c>
      <c r="AH80" s="281" t="s">
        <v>8</v>
      </c>
    </row>
    <row r="81" spans="1:35" s="321" customFormat="1" x14ac:dyDescent="0.2">
      <c r="A81" s="353" t="s">
        <v>102</v>
      </c>
      <c r="B81" s="281" t="s">
        <v>8</v>
      </c>
      <c r="C81" s="281" t="s">
        <v>8</v>
      </c>
      <c r="D81" s="281" t="s">
        <v>8</v>
      </c>
      <c r="E81" s="281" t="s">
        <v>8</v>
      </c>
      <c r="F81" s="281" t="s">
        <v>8</v>
      </c>
      <c r="G81" s="281" t="s">
        <v>8</v>
      </c>
      <c r="H81" s="281" t="s">
        <v>8</v>
      </c>
      <c r="I81" s="281" t="s">
        <v>8</v>
      </c>
      <c r="J81" s="281" t="s">
        <v>8</v>
      </c>
      <c r="K81" s="281" t="s">
        <v>8</v>
      </c>
      <c r="L81" s="281" t="s">
        <v>8</v>
      </c>
      <c r="M81" s="281" t="s">
        <v>8</v>
      </c>
      <c r="N81" s="281" t="s">
        <v>8</v>
      </c>
      <c r="O81" s="281" t="s">
        <v>8</v>
      </c>
      <c r="P81" s="281" t="s">
        <v>8</v>
      </c>
      <c r="Q81" s="281" t="s">
        <v>8</v>
      </c>
      <c r="R81" s="281" t="s">
        <v>8</v>
      </c>
      <c r="S81" s="281" t="s">
        <v>8</v>
      </c>
      <c r="T81" s="281" t="s">
        <v>8</v>
      </c>
      <c r="U81" s="281" t="s">
        <v>8</v>
      </c>
      <c r="V81" s="281" t="s">
        <v>8</v>
      </c>
      <c r="W81" s="281" t="s">
        <v>8</v>
      </c>
      <c r="X81" s="281" t="s">
        <v>8</v>
      </c>
      <c r="Y81" s="281" t="s">
        <v>8</v>
      </c>
      <c r="Z81" s="281" t="s">
        <v>8</v>
      </c>
      <c r="AA81" s="281" t="s">
        <v>8</v>
      </c>
      <c r="AB81" s="281" t="s">
        <v>8</v>
      </c>
      <c r="AC81" s="281" t="s">
        <v>8</v>
      </c>
      <c r="AD81" s="281" t="s">
        <v>8</v>
      </c>
      <c r="AE81" s="281" t="s">
        <v>8</v>
      </c>
      <c r="AF81" s="281" t="s">
        <v>8</v>
      </c>
      <c r="AG81" s="281" t="s">
        <v>8</v>
      </c>
      <c r="AH81" s="281" t="s">
        <v>8</v>
      </c>
    </row>
    <row r="82" spans="1:35" s="321" customFormat="1" x14ac:dyDescent="0.2">
      <c r="A82" s="353" t="s">
        <v>103</v>
      </c>
      <c r="B82" s="281" t="s">
        <v>8</v>
      </c>
      <c r="C82" s="281" t="s">
        <v>8</v>
      </c>
      <c r="D82" s="281" t="s">
        <v>8</v>
      </c>
      <c r="E82" s="281" t="s">
        <v>8</v>
      </c>
      <c r="F82" s="281" t="s">
        <v>8</v>
      </c>
      <c r="G82" s="281" t="s">
        <v>8</v>
      </c>
      <c r="H82" s="281" t="s">
        <v>8</v>
      </c>
      <c r="I82" s="281" t="s">
        <v>8</v>
      </c>
      <c r="J82" s="281" t="s">
        <v>8</v>
      </c>
      <c r="K82" s="281" t="s">
        <v>8</v>
      </c>
      <c r="L82" s="281" t="s">
        <v>8</v>
      </c>
      <c r="M82" s="281" t="s">
        <v>8</v>
      </c>
      <c r="N82" s="281" t="s">
        <v>8</v>
      </c>
      <c r="O82" s="281" t="s">
        <v>8</v>
      </c>
      <c r="P82" s="281" t="s">
        <v>8</v>
      </c>
      <c r="Q82" s="281" t="s">
        <v>8</v>
      </c>
      <c r="R82" s="281" t="s">
        <v>8</v>
      </c>
      <c r="S82" s="281" t="s">
        <v>8</v>
      </c>
      <c r="T82" s="281" t="s">
        <v>8</v>
      </c>
      <c r="U82" s="281" t="s">
        <v>8</v>
      </c>
      <c r="V82" s="281" t="s">
        <v>8</v>
      </c>
      <c r="W82" s="281" t="s">
        <v>8</v>
      </c>
      <c r="X82" s="281" t="s">
        <v>8</v>
      </c>
      <c r="Y82" s="281" t="s">
        <v>8</v>
      </c>
      <c r="Z82" s="281" t="s">
        <v>8</v>
      </c>
      <c r="AA82" s="281" t="s">
        <v>8</v>
      </c>
      <c r="AB82" s="281" t="s">
        <v>8</v>
      </c>
      <c r="AC82" s="281" t="s">
        <v>8</v>
      </c>
      <c r="AD82" s="281" t="s">
        <v>8</v>
      </c>
      <c r="AE82" s="281" t="s">
        <v>8</v>
      </c>
      <c r="AF82" s="281" t="s">
        <v>8</v>
      </c>
      <c r="AG82" s="281" t="s">
        <v>8</v>
      </c>
      <c r="AH82" s="281" t="s">
        <v>8</v>
      </c>
    </row>
    <row r="83" spans="1:35" s="356" customFormat="1" x14ac:dyDescent="0.2">
      <c r="A83" s="326" t="s">
        <v>104</v>
      </c>
      <c r="B83" s="934"/>
      <c r="C83" s="934"/>
      <c r="D83" s="934"/>
      <c r="E83" s="934"/>
      <c r="F83" s="934"/>
      <c r="G83" s="934"/>
      <c r="H83" s="934"/>
      <c r="I83" s="934"/>
      <c r="J83" s="934"/>
      <c r="K83" s="934"/>
      <c r="L83" s="934"/>
      <c r="M83" s="934"/>
      <c r="N83" s="934"/>
      <c r="O83" s="934"/>
      <c r="P83" s="934"/>
      <c r="Q83" s="934"/>
      <c r="R83" s="934"/>
      <c r="S83" s="934"/>
      <c r="T83" s="934"/>
      <c r="U83" s="790"/>
      <c r="V83" s="790"/>
      <c r="W83" s="791"/>
      <c r="X83" s="791"/>
      <c r="Y83" s="791"/>
      <c r="Z83" s="791"/>
      <c r="AA83" s="791"/>
      <c r="AB83" s="791"/>
      <c r="AC83" s="791"/>
      <c r="AD83" s="791"/>
      <c r="AE83" s="791"/>
      <c r="AF83" s="791"/>
      <c r="AG83" s="791"/>
      <c r="AH83" s="939"/>
    </row>
    <row r="84" spans="1:35" s="295" customFormat="1" ht="22.5" x14ac:dyDescent="0.2">
      <c r="A84" s="256" t="s">
        <v>105</v>
      </c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357"/>
      <c r="V84" s="357"/>
      <c r="W84" s="357"/>
      <c r="X84" s="357"/>
      <c r="Y84" s="357"/>
      <c r="Z84" s="357"/>
      <c r="AA84" s="357"/>
      <c r="AB84" s="357"/>
      <c r="AC84" s="358"/>
      <c r="AD84" s="358"/>
      <c r="AE84" s="359"/>
      <c r="AF84" s="360"/>
      <c r="AG84" s="361"/>
      <c r="AH84" s="336"/>
    </row>
    <row r="85" spans="1:35" s="295" customFormat="1" x14ac:dyDescent="0.2">
      <c r="A85" s="256" t="s">
        <v>81</v>
      </c>
      <c r="B85" s="227" t="s">
        <v>4</v>
      </c>
      <c r="C85" s="227" t="s">
        <v>4</v>
      </c>
      <c r="D85" s="227" t="s">
        <v>4</v>
      </c>
      <c r="E85" s="227" t="s">
        <v>4</v>
      </c>
      <c r="F85" s="227" t="s">
        <v>4</v>
      </c>
      <c r="G85" s="227" t="s">
        <v>4</v>
      </c>
      <c r="H85" s="227" t="s">
        <v>4</v>
      </c>
      <c r="I85" s="227" t="s">
        <v>4</v>
      </c>
      <c r="J85" s="227" t="s">
        <v>4</v>
      </c>
      <c r="K85" s="227" t="s">
        <v>4</v>
      </c>
      <c r="L85" s="227" t="s">
        <v>4</v>
      </c>
      <c r="M85" s="227" t="s">
        <v>4</v>
      </c>
      <c r="N85" s="227" t="s">
        <v>4</v>
      </c>
      <c r="O85" s="227" t="s">
        <v>4</v>
      </c>
      <c r="P85" s="227" t="s">
        <v>4</v>
      </c>
      <c r="Q85" s="227" t="s">
        <v>4</v>
      </c>
      <c r="R85" s="227" t="s">
        <v>4</v>
      </c>
      <c r="S85" s="227" t="s">
        <v>4</v>
      </c>
      <c r="T85" s="227" t="s">
        <v>4</v>
      </c>
      <c r="U85" s="228">
        <v>1650.9949999999999</v>
      </c>
      <c r="V85" s="228">
        <v>1489.894</v>
      </c>
      <c r="W85" s="228">
        <v>1646.29</v>
      </c>
      <c r="X85" s="228">
        <v>5248.5309999999999</v>
      </c>
      <c r="Y85" s="228">
        <v>1480.7360000000001</v>
      </c>
      <c r="Z85" s="228">
        <v>6888.2910000000002</v>
      </c>
      <c r="AA85" s="228">
        <v>7771.1620000000003</v>
      </c>
      <c r="AB85" s="228">
        <v>6830.4139999999998</v>
      </c>
      <c r="AC85" s="228">
        <v>7760.5870000000004</v>
      </c>
      <c r="AD85" s="228">
        <v>9659.5959999999995</v>
      </c>
      <c r="AE85" s="228">
        <v>9911.99</v>
      </c>
      <c r="AF85" s="228">
        <v>6253.7960000000003</v>
      </c>
      <c r="AG85" s="362">
        <v>8599.6929999999993</v>
      </c>
      <c r="AH85" s="363">
        <v>8648</v>
      </c>
      <c r="AI85" s="364"/>
    </row>
    <row r="86" spans="1:35" s="295" customFormat="1" ht="22.5" x14ac:dyDescent="0.2">
      <c r="A86" s="248" t="s">
        <v>106</v>
      </c>
      <c r="B86" s="365" t="s">
        <v>4</v>
      </c>
      <c r="C86" s="365" t="s">
        <v>4</v>
      </c>
      <c r="D86" s="365" t="s">
        <v>4</v>
      </c>
      <c r="E86" s="365" t="s">
        <v>4</v>
      </c>
      <c r="F86" s="365" t="s">
        <v>4</v>
      </c>
      <c r="G86" s="365" t="s">
        <v>4</v>
      </c>
      <c r="H86" s="365" t="s">
        <v>4</v>
      </c>
      <c r="I86" s="365" t="s">
        <v>4</v>
      </c>
      <c r="J86" s="365" t="s">
        <v>4</v>
      </c>
      <c r="K86" s="365" t="s">
        <v>4</v>
      </c>
      <c r="L86" s="365" t="s">
        <v>4</v>
      </c>
      <c r="M86" s="365" t="s">
        <v>4</v>
      </c>
      <c r="N86" s="365" t="s">
        <v>4</v>
      </c>
      <c r="O86" s="365" t="s">
        <v>4</v>
      </c>
      <c r="P86" s="365" t="s">
        <v>4</v>
      </c>
      <c r="Q86" s="365" t="s">
        <v>4</v>
      </c>
      <c r="R86" s="365" t="s">
        <v>4</v>
      </c>
      <c r="S86" s="365" t="s">
        <v>4</v>
      </c>
      <c r="T86" s="365" t="s">
        <v>4</v>
      </c>
      <c r="U86" s="216">
        <v>0.17161771233208492</v>
      </c>
      <c r="V86" s="216">
        <v>0.11881937770901536</v>
      </c>
      <c r="W86" s="216">
        <v>0.12508177128959685</v>
      </c>
      <c r="X86" s="216">
        <v>0.40822932886981383</v>
      </c>
      <c r="Y86" s="216">
        <v>0.11908986574466153</v>
      </c>
      <c r="Z86" s="216">
        <v>0.67902867907491182</v>
      </c>
      <c r="AA86" s="216">
        <v>0.60192338823675218</v>
      </c>
      <c r="AB86" s="216">
        <v>0.42767978681173086</v>
      </c>
      <c r="AC86" s="216">
        <v>0.41589961500040734</v>
      </c>
      <c r="AD86" s="216">
        <v>0.5</v>
      </c>
      <c r="AE86" s="216">
        <v>0.6</v>
      </c>
      <c r="AF86" s="216">
        <v>0.3</v>
      </c>
      <c r="AG86" s="216">
        <v>0.30416492694033642</v>
      </c>
      <c r="AH86" s="351">
        <v>0.3</v>
      </c>
    </row>
    <row r="87" spans="1:35" s="295" customFormat="1" ht="22.5" x14ac:dyDescent="0.2">
      <c r="A87" s="256" t="s">
        <v>112</v>
      </c>
      <c r="B87" s="227" t="s">
        <v>4</v>
      </c>
      <c r="C87" s="227" t="s">
        <v>4</v>
      </c>
      <c r="D87" s="227" t="s">
        <v>4</v>
      </c>
      <c r="E87" s="227" t="s">
        <v>4</v>
      </c>
      <c r="F87" s="227" t="s">
        <v>4</v>
      </c>
      <c r="G87" s="227" t="s">
        <v>4</v>
      </c>
      <c r="H87" s="227" t="s">
        <v>4</v>
      </c>
      <c r="I87" s="227" t="s">
        <v>4</v>
      </c>
      <c r="J87" s="227" t="s">
        <v>4</v>
      </c>
      <c r="K87" s="227" t="s">
        <v>4</v>
      </c>
      <c r="L87" s="227" t="s">
        <v>4</v>
      </c>
      <c r="M87" s="227" t="s">
        <v>4</v>
      </c>
      <c r="N87" s="227" t="s">
        <v>4</v>
      </c>
      <c r="O87" s="227" t="s">
        <v>4</v>
      </c>
      <c r="P87" s="227" t="s">
        <v>4</v>
      </c>
      <c r="Q87" s="227" t="s">
        <v>4</v>
      </c>
      <c r="R87" s="227" t="s">
        <v>4</v>
      </c>
      <c r="S87" s="227" t="s">
        <v>4</v>
      </c>
      <c r="T87" s="227" t="s">
        <v>4</v>
      </c>
      <c r="U87" s="366" t="s">
        <v>4</v>
      </c>
      <c r="V87" s="366" t="s">
        <v>4</v>
      </c>
      <c r="W87" s="366" t="s">
        <v>4</v>
      </c>
      <c r="X87" s="366" t="s">
        <v>4</v>
      </c>
      <c r="Y87" s="366" t="s">
        <v>4</v>
      </c>
      <c r="Z87" s="366" t="s">
        <v>4</v>
      </c>
      <c r="AA87" s="366" t="s">
        <v>4</v>
      </c>
      <c r="AB87" s="366" t="s">
        <v>4</v>
      </c>
      <c r="AC87" s="366" t="s">
        <v>4</v>
      </c>
      <c r="AD87" s="366" t="s">
        <v>4</v>
      </c>
      <c r="AE87" s="366" t="s">
        <v>4</v>
      </c>
      <c r="AF87" s="366" t="s">
        <v>4</v>
      </c>
      <c r="AG87" s="366" t="s">
        <v>4</v>
      </c>
      <c r="AH87" s="286" t="s">
        <v>4</v>
      </c>
    </row>
    <row r="88" spans="1:35" s="295" customFormat="1" ht="22.5" x14ac:dyDescent="0.2">
      <c r="A88" s="256" t="s">
        <v>298</v>
      </c>
      <c r="B88" s="227" t="s">
        <v>4</v>
      </c>
      <c r="C88" s="227" t="s">
        <v>4</v>
      </c>
      <c r="D88" s="227" t="s">
        <v>4</v>
      </c>
      <c r="E88" s="227" t="s">
        <v>4</v>
      </c>
      <c r="F88" s="227" t="s">
        <v>4</v>
      </c>
      <c r="G88" s="227" t="s">
        <v>4</v>
      </c>
      <c r="H88" s="227" t="s">
        <v>4</v>
      </c>
      <c r="I88" s="227" t="s">
        <v>4</v>
      </c>
      <c r="J88" s="227" t="s">
        <v>4</v>
      </c>
      <c r="K88" s="227" t="s">
        <v>4</v>
      </c>
      <c r="L88" s="227" t="s">
        <v>4</v>
      </c>
      <c r="M88" s="227" t="s">
        <v>4</v>
      </c>
      <c r="N88" s="227" t="s">
        <v>4</v>
      </c>
      <c r="O88" s="227" t="s">
        <v>4</v>
      </c>
      <c r="P88" s="227" t="s">
        <v>4</v>
      </c>
      <c r="Q88" s="227" t="s">
        <v>4</v>
      </c>
      <c r="R88" s="227" t="s">
        <v>4</v>
      </c>
      <c r="S88" s="227" t="s">
        <v>4</v>
      </c>
      <c r="T88" s="227" t="s">
        <v>4</v>
      </c>
      <c r="U88" s="366" t="s">
        <v>4</v>
      </c>
      <c r="V88" s="366" t="s">
        <v>4</v>
      </c>
      <c r="W88" s="366" t="s">
        <v>4</v>
      </c>
      <c r="X88" s="366" t="s">
        <v>4</v>
      </c>
      <c r="Y88" s="366" t="s">
        <v>4</v>
      </c>
      <c r="Z88" s="366" t="s">
        <v>4</v>
      </c>
      <c r="AA88" s="366" t="s">
        <v>4</v>
      </c>
      <c r="AB88" s="366" t="s">
        <v>4</v>
      </c>
      <c r="AC88" s="366" t="s">
        <v>4</v>
      </c>
      <c r="AD88" s="366" t="s">
        <v>4</v>
      </c>
      <c r="AE88" s="366" t="s">
        <v>4</v>
      </c>
      <c r="AF88" s="366" t="s">
        <v>4</v>
      </c>
      <c r="AG88" s="366" t="s">
        <v>4</v>
      </c>
      <c r="AH88" s="286" t="s">
        <v>4</v>
      </c>
    </row>
    <row r="89" spans="1:35" s="295" customFormat="1" x14ac:dyDescent="0.2">
      <c r="A89" s="256" t="s">
        <v>113</v>
      </c>
      <c r="B89" s="227" t="s">
        <v>4</v>
      </c>
      <c r="C89" s="227" t="s">
        <v>4</v>
      </c>
      <c r="D89" s="227" t="s">
        <v>4</v>
      </c>
      <c r="E89" s="227" t="s">
        <v>4</v>
      </c>
      <c r="F89" s="227" t="s">
        <v>4</v>
      </c>
      <c r="G89" s="227" t="s">
        <v>4</v>
      </c>
      <c r="H89" s="227" t="s">
        <v>4</v>
      </c>
      <c r="I89" s="227" t="s">
        <v>4</v>
      </c>
      <c r="J89" s="227" t="s">
        <v>4</v>
      </c>
      <c r="K89" s="227" t="s">
        <v>4</v>
      </c>
      <c r="L89" s="227" t="s">
        <v>4</v>
      </c>
      <c r="M89" s="227" t="s">
        <v>4</v>
      </c>
      <c r="N89" s="227" t="s">
        <v>4</v>
      </c>
      <c r="O89" s="227" t="s">
        <v>4</v>
      </c>
      <c r="P89" s="227" t="s">
        <v>4</v>
      </c>
      <c r="Q89" s="227" t="s">
        <v>4</v>
      </c>
      <c r="R89" s="227" t="s">
        <v>4</v>
      </c>
      <c r="S89" s="227" t="s">
        <v>4</v>
      </c>
      <c r="T89" s="227" t="s">
        <v>4</v>
      </c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336"/>
    </row>
    <row r="90" spans="1:35" s="295" customFormat="1" x14ac:dyDescent="0.2">
      <c r="A90" s="256" t="s">
        <v>294</v>
      </c>
      <c r="B90" s="227" t="s">
        <v>4</v>
      </c>
      <c r="C90" s="227" t="s">
        <v>4</v>
      </c>
      <c r="D90" s="227" t="s">
        <v>4</v>
      </c>
      <c r="E90" s="227" t="s">
        <v>4</v>
      </c>
      <c r="F90" s="227" t="s">
        <v>4</v>
      </c>
      <c r="G90" s="227" t="s">
        <v>4</v>
      </c>
      <c r="H90" s="227" t="s">
        <v>4</v>
      </c>
      <c r="I90" s="227" t="s">
        <v>4</v>
      </c>
      <c r="J90" s="227" t="s">
        <v>4</v>
      </c>
      <c r="K90" s="227" t="s">
        <v>4</v>
      </c>
      <c r="L90" s="227" t="s">
        <v>4</v>
      </c>
      <c r="M90" s="227" t="s">
        <v>4</v>
      </c>
      <c r="N90" s="227" t="s">
        <v>4</v>
      </c>
      <c r="O90" s="227" t="s">
        <v>4</v>
      </c>
      <c r="P90" s="227" t="s">
        <v>4</v>
      </c>
      <c r="Q90" s="227" t="s">
        <v>4</v>
      </c>
      <c r="R90" s="227" t="s">
        <v>4</v>
      </c>
      <c r="S90" s="227" t="s">
        <v>4</v>
      </c>
      <c r="T90" s="227" t="s">
        <v>4</v>
      </c>
      <c r="U90" s="228" t="s">
        <v>8</v>
      </c>
      <c r="V90" s="228" t="s">
        <v>8</v>
      </c>
      <c r="W90" s="228" t="s">
        <v>8</v>
      </c>
      <c r="X90" s="228">
        <v>3370.5360000000001</v>
      </c>
      <c r="Y90" s="228" t="s">
        <v>8</v>
      </c>
      <c r="Z90" s="228">
        <v>5192.674</v>
      </c>
      <c r="AA90" s="228">
        <v>5956.0169999999998</v>
      </c>
      <c r="AB90" s="228">
        <v>3663.5360000000001</v>
      </c>
      <c r="AC90" s="228" t="s">
        <v>114</v>
      </c>
      <c r="AD90" s="228">
        <v>5070.232</v>
      </c>
      <c r="AE90" s="228">
        <v>4975.28</v>
      </c>
      <c r="AF90" s="228" t="s">
        <v>114</v>
      </c>
      <c r="AG90" s="225">
        <v>845.4</v>
      </c>
      <c r="AH90" s="225">
        <v>205.095</v>
      </c>
    </row>
    <row r="91" spans="1:35" s="295" customFormat="1" x14ac:dyDescent="0.2">
      <c r="A91" s="239" t="s">
        <v>299</v>
      </c>
      <c r="B91" s="227" t="s">
        <v>4</v>
      </c>
      <c r="C91" s="227" t="s">
        <v>4</v>
      </c>
      <c r="D91" s="227" t="s">
        <v>4</v>
      </c>
      <c r="E91" s="227" t="s">
        <v>4</v>
      </c>
      <c r="F91" s="227" t="s">
        <v>4</v>
      </c>
      <c r="G91" s="227" t="s">
        <v>4</v>
      </c>
      <c r="H91" s="227" t="s">
        <v>4</v>
      </c>
      <c r="I91" s="227" t="s">
        <v>4</v>
      </c>
      <c r="J91" s="227" t="s">
        <v>4</v>
      </c>
      <c r="K91" s="227" t="s">
        <v>4</v>
      </c>
      <c r="L91" s="227" t="s">
        <v>4</v>
      </c>
      <c r="M91" s="227" t="s">
        <v>4</v>
      </c>
      <c r="N91" s="227" t="s">
        <v>4</v>
      </c>
      <c r="O91" s="227" t="s">
        <v>4</v>
      </c>
      <c r="P91" s="227" t="s">
        <v>4</v>
      </c>
      <c r="Q91" s="227" t="s">
        <v>4</v>
      </c>
      <c r="R91" s="227" t="s">
        <v>4</v>
      </c>
      <c r="S91" s="227" t="s">
        <v>4</v>
      </c>
      <c r="T91" s="227" t="s">
        <v>4</v>
      </c>
      <c r="U91" s="240" t="s">
        <v>4</v>
      </c>
      <c r="V91" s="240" t="s">
        <v>4</v>
      </c>
      <c r="W91" s="240" t="s">
        <v>4</v>
      </c>
      <c r="X91" s="240" t="s">
        <v>4</v>
      </c>
      <c r="Y91" s="240" t="s">
        <v>4</v>
      </c>
      <c r="Z91" s="240" t="s">
        <v>4</v>
      </c>
      <c r="AA91" s="240" t="s">
        <v>4</v>
      </c>
      <c r="AB91" s="240" t="s">
        <v>4</v>
      </c>
      <c r="AC91" s="240" t="s">
        <v>4</v>
      </c>
      <c r="AD91" s="240" t="s">
        <v>4</v>
      </c>
      <c r="AE91" s="240" t="s">
        <v>4</v>
      </c>
      <c r="AF91" s="240" t="s">
        <v>4</v>
      </c>
      <c r="AG91" s="240" t="s">
        <v>4</v>
      </c>
      <c r="AH91" s="367" t="s">
        <v>4</v>
      </c>
    </row>
    <row r="92" spans="1:35" s="295" customFormat="1" ht="22.5" x14ac:dyDescent="0.2">
      <c r="A92" s="256" t="s">
        <v>115</v>
      </c>
      <c r="B92" s="227" t="s">
        <v>4</v>
      </c>
      <c r="C92" s="227" t="s">
        <v>4</v>
      </c>
      <c r="D92" s="227" t="s">
        <v>4</v>
      </c>
      <c r="E92" s="227" t="s">
        <v>4</v>
      </c>
      <c r="F92" s="227" t="s">
        <v>4</v>
      </c>
      <c r="G92" s="227" t="s">
        <v>4</v>
      </c>
      <c r="H92" s="227" t="s">
        <v>4</v>
      </c>
      <c r="I92" s="227" t="s">
        <v>4</v>
      </c>
      <c r="J92" s="227" t="s">
        <v>4</v>
      </c>
      <c r="K92" s="227" t="s">
        <v>4</v>
      </c>
      <c r="L92" s="227" t="s">
        <v>4</v>
      </c>
      <c r="M92" s="227" t="s">
        <v>4</v>
      </c>
      <c r="N92" s="227" t="s">
        <v>4</v>
      </c>
      <c r="O92" s="227" t="s">
        <v>4</v>
      </c>
      <c r="P92" s="227" t="s">
        <v>4</v>
      </c>
      <c r="Q92" s="227" t="s">
        <v>4</v>
      </c>
      <c r="R92" s="227" t="s">
        <v>4</v>
      </c>
      <c r="S92" s="227" t="s">
        <v>4</v>
      </c>
      <c r="T92" s="227" t="s">
        <v>4</v>
      </c>
      <c r="U92" s="240" t="s">
        <v>4</v>
      </c>
      <c r="V92" s="240" t="s">
        <v>4</v>
      </c>
      <c r="W92" s="240" t="s">
        <v>4</v>
      </c>
      <c r="X92" s="240" t="s">
        <v>4</v>
      </c>
      <c r="Y92" s="240" t="s">
        <v>4</v>
      </c>
      <c r="Z92" s="240" t="s">
        <v>4</v>
      </c>
      <c r="AA92" s="240" t="s">
        <v>4</v>
      </c>
      <c r="AB92" s="240" t="s">
        <v>4</v>
      </c>
      <c r="AC92" s="240" t="s">
        <v>4</v>
      </c>
      <c r="AD92" s="240" t="s">
        <v>4</v>
      </c>
      <c r="AE92" s="240" t="s">
        <v>4</v>
      </c>
      <c r="AF92" s="240" t="s">
        <v>4</v>
      </c>
      <c r="AG92" s="240" t="s">
        <v>4</v>
      </c>
      <c r="AH92" s="367" t="s">
        <v>4</v>
      </c>
    </row>
    <row r="93" spans="1:35" s="295" customFormat="1" x14ac:dyDescent="0.2">
      <c r="A93" s="256" t="s">
        <v>300</v>
      </c>
      <c r="B93" s="227" t="s">
        <v>4</v>
      </c>
      <c r="C93" s="227" t="s">
        <v>4</v>
      </c>
      <c r="D93" s="227" t="s">
        <v>4</v>
      </c>
      <c r="E93" s="227" t="s">
        <v>4</v>
      </c>
      <c r="F93" s="227" t="s">
        <v>4</v>
      </c>
      <c r="G93" s="227" t="s">
        <v>4</v>
      </c>
      <c r="H93" s="227" t="s">
        <v>4</v>
      </c>
      <c r="I93" s="227" t="s">
        <v>4</v>
      </c>
      <c r="J93" s="227" t="s">
        <v>4</v>
      </c>
      <c r="K93" s="227" t="s">
        <v>4</v>
      </c>
      <c r="L93" s="227" t="s">
        <v>4</v>
      </c>
      <c r="M93" s="227" t="s">
        <v>4</v>
      </c>
      <c r="N93" s="227" t="s">
        <v>4</v>
      </c>
      <c r="O93" s="227" t="s">
        <v>4</v>
      </c>
      <c r="P93" s="227" t="s">
        <v>4</v>
      </c>
      <c r="Q93" s="227" t="s">
        <v>4</v>
      </c>
      <c r="R93" s="227" t="s">
        <v>4</v>
      </c>
      <c r="S93" s="227" t="s">
        <v>4</v>
      </c>
      <c r="T93" s="227" t="s">
        <v>4</v>
      </c>
      <c r="U93" s="240" t="s">
        <v>4</v>
      </c>
      <c r="V93" s="240" t="s">
        <v>4</v>
      </c>
      <c r="W93" s="240" t="s">
        <v>4</v>
      </c>
      <c r="X93" s="240" t="s">
        <v>4</v>
      </c>
      <c r="Y93" s="240" t="s">
        <v>4</v>
      </c>
      <c r="Z93" s="240" t="s">
        <v>4</v>
      </c>
      <c r="AA93" s="240" t="s">
        <v>4</v>
      </c>
      <c r="AB93" s="240" t="s">
        <v>4</v>
      </c>
      <c r="AC93" s="240" t="s">
        <v>4</v>
      </c>
      <c r="AD93" s="240" t="s">
        <v>4</v>
      </c>
      <c r="AE93" s="240" t="s">
        <v>4</v>
      </c>
      <c r="AF93" s="240" t="s">
        <v>4</v>
      </c>
      <c r="AG93" s="240" t="s">
        <v>4</v>
      </c>
      <c r="AH93" s="367" t="s">
        <v>4</v>
      </c>
    </row>
    <row r="94" spans="1:35" s="295" customFormat="1" x14ac:dyDescent="0.2">
      <c r="A94" s="256" t="s">
        <v>116</v>
      </c>
      <c r="B94" s="227" t="s">
        <v>4</v>
      </c>
      <c r="C94" s="227" t="s">
        <v>4</v>
      </c>
      <c r="D94" s="227" t="s">
        <v>4</v>
      </c>
      <c r="E94" s="227" t="s">
        <v>4</v>
      </c>
      <c r="F94" s="227" t="s">
        <v>4</v>
      </c>
      <c r="G94" s="227" t="s">
        <v>4</v>
      </c>
      <c r="H94" s="227" t="s">
        <v>4</v>
      </c>
      <c r="I94" s="227" t="s">
        <v>4</v>
      </c>
      <c r="J94" s="227" t="s">
        <v>4</v>
      </c>
      <c r="K94" s="227" t="s">
        <v>4</v>
      </c>
      <c r="L94" s="227" t="s">
        <v>4</v>
      </c>
      <c r="M94" s="227" t="s">
        <v>4</v>
      </c>
      <c r="N94" s="227" t="s">
        <v>4</v>
      </c>
      <c r="O94" s="227" t="s">
        <v>4</v>
      </c>
      <c r="P94" s="227" t="s">
        <v>4</v>
      </c>
      <c r="Q94" s="227" t="s">
        <v>4</v>
      </c>
      <c r="R94" s="227" t="s">
        <v>4</v>
      </c>
      <c r="S94" s="227" t="s">
        <v>4</v>
      </c>
      <c r="T94" s="227" t="s">
        <v>4</v>
      </c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311"/>
    </row>
    <row r="95" spans="1:35" s="295" customFormat="1" x14ac:dyDescent="0.2">
      <c r="A95" s="256" t="s">
        <v>294</v>
      </c>
      <c r="B95" s="227" t="s">
        <v>4</v>
      </c>
      <c r="C95" s="227" t="s">
        <v>4</v>
      </c>
      <c r="D95" s="227" t="s">
        <v>4</v>
      </c>
      <c r="E95" s="227" t="s">
        <v>4</v>
      </c>
      <c r="F95" s="227" t="s">
        <v>4</v>
      </c>
      <c r="G95" s="227" t="s">
        <v>4</v>
      </c>
      <c r="H95" s="227" t="s">
        <v>4</v>
      </c>
      <c r="I95" s="227" t="s">
        <v>4</v>
      </c>
      <c r="J95" s="227" t="s">
        <v>4</v>
      </c>
      <c r="K95" s="227" t="s">
        <v>4</v>
      </c>
      <c r="L95" s="227" t="s">
        <v>4</v>
      </c>
      <c r="M95" s="227" t="s">
        <v>4</v>
      </c>
      <c r="N95" s="227" t="s">
        <v>4</v>
      </c>
      <c r="O95" s="227" t="s">
        <v>4</v>
      </c>
      <c r="P95" s="227" t="s">
        <v>4</v>
      </c>
      <c r="Q95" s="227" t="s">
        <v>4</v>
      </c>
      <c r="R95" s="227" t="s">
        <v>4</v>
      </c>
      <c r="S95" s="227" t="s">
        <v>4</v>
      </c>
      <c r="T95" s="227" t="s">
        <v>4</v>
      </c>
      <c r="U95" s="228">
        <v>1613.5840000000001</v>
      </c>
      <c r="V95" s="228">
        <v>1458.557</v>
      </c>
      <c r="W95" s="228">
        <v>1592.269</v>
      </c>
      <c r="X95" s="228">
        <v>1812.6990000000001</v>
      </c>
      <c r="Y95" s="228">
        <v>1399.855</v>
      </c>
      <c r="Z95" s="228">
        <v>1492.674</v>
      </c>
      <c r="AA95" s="228">
        <v>778.23</v>
      </c>
      <c r="AB95" s="228">
        <v>1235.7149999999999</v>
      </c>
      <c r="AC95" s="228">
        <v>1616.1369999999999</v>
      </c>
      <c r="AD95" s="228">
        <v>2180.9780000000001</v>
      </c>
      <c r="AE95" s="228">
        <v>2748.9850000000001</v>
      </c>
      <c r="AF95" s="228">
        <v>3236.806</v>
      </c>
      <c r="AG95" s="225">
        <v>4836.2</v>
      </c>
      <c r="AH95" s="225">
        <v>5405.692</v>
      </c>
    </row>
    <row r="96" spans="1:35" s="295" customFormat="1" x14ac:dyDescent="0.2">
      <c r="A96" s="258" t="s">
        <v>299</v>
      </c>
      <c r="B96" s="220" t="s">
        <v>4</v>
      </c>
      <c r="C96" s="220" t="s">
        <v>4</v>
      </c>
      <c r="D96" s="220" t="s">
        <v>4</v>
      </c>
      <c r="E96" s="220" t="s">
        <v>4</v>
      </c>
      <c r="F96" s="220" t="s">
        <v>4</v>
      </c>
      <c r="G96" s="220" t="s">
        <v>4</v>
      </c>
      <c r="H96" s="220" t="s">
        <v>4</v>
      </c>
      <c r="I96" s="220" t="s">
        <v>4</v>
      </c>
      <c r="J96" s="220" t="s">
        <v>4</v>
      </c>
      <c r="K96" s="220" t="s">
        <v>4</v>
      </c>
      <c r="L96" s="220" t="s">
        <v>4</v>
      </c>
      <c r="M96" s="220" t="s">
        <v>4</v>
      </c>
      <c r="N96" s="220" t="s">
        <v>4</v>
      </c>
      <c r="O96" s="220" t="s">
        <v>4</v>
      </c>
      <c r="P96" s="220" t="s">
        <v>4</v>
      </c>
      <c r="Q96" s="220" t="s">
        <v>4</v>
      </c>
      <c r="R96" s="220" t="s">
        <v>4</v>
      </c>
      <c r="S96" s="220" t="s">
        <v>4</v>
      </c>
      <c r="T96" s="220" t="s">
        <v>4</v>
      </c>
      <c r="U96" s="240" t="s">
        <v>4</v>
      </c>
      <c r="V96" s="240" t="s">
        <v>4</v>
      </c>
      <c r="W96" s="240" t="s">
        <v>4</v>
      </c>
      <c r="X96" s="240" t="s">
        <v>4</v>
      </c>
      <c r="Y96" s="240" t="s">
        <v>4</v>
      </c>
      <c r="Z96" s="240" t="s">
        <v>4</v>
      </c>
      <c r="AA96" s="240" t="s">
        <v>4</v>
      </c>
      <c r="AB96" s="240" t="s">
        <v>4</v>
      </c>
      <c r="AC96" s="240" t="s">
        <v>4</v>
      </c>
      <c r="AD96" s="240" t="s">
        <v>4</v>
      </c>
      <c r="AE96" s="240" t="s">
        <v>4</v>
      </c>
      <c r="AF96" s="240" t="s">
        <v>4</v>
      </c>
      <c r="AG96" s="240" t="s">
        <v>4</v>
      </c>
      <c r="AH96" s="367" t="s">
        <v>4</v>
      </c>
    </row>
    <row r="97" spans="1:34" s="295" customFormat="1" ht="22.5" x14ac:dyDescent="0.2">
      <c r="A97" s="256" t="s">
        <v>115</v>
      </c>
      <c r="B97" s="227" t="s">
        <v>4</v>
      </c>
      <c r="C97" s="227" t="s">
        <v>4</v>
      </c>
      <c r="D97" s="227" t="s">
        <v>4</v>
      </c>
      <c r="E97" s="227" t="s">
        <v>4</v>
      </c>
      <c r="F97" s="227" t="s">
        <v>4</v>
      </c>
      <c r="G97" s="227" t="s">
        <v>4</v>
      </c>
      <c r="H97" s="227" t="s">
        <v>4</v>
      </c>
      <c r="I97" s="227" t="s">
        <v>4</v>
      </c>
      <c r="J97" s="227" t="s">
        <v>4</v>
      </c>
      <c r="K97" s="227" t="s">
        <v>4</v>
      </c>
      <c r="L97" s="227" t="s">
        <v>4</v>
      </c>
      <c r="M97" s="227" t="s">
        <v>4</v>
      </c>
      <c r="N97" s="227" t="s">
        <v>4</v>
      </c>
      <c r="O97" s="227" t="s">
        <v>4</v>
      </c>
      <c r="P97" s="227" t="s">
        <v>4</v>
      </c>
      <c r="Q97" s="227" t="s">
        <v>4</v>
      </c>
      <c r="R97" s="227" t="s">
        <v>4</v>
      </c>
      <c r="S97" s="227" t="s">
        <v>4</v>
      </c>
      <c r="T97" s="227" t="s">
        <v>4</v>
      </c>
      <c r="U97" s="240" t="s">
        <v>4</v>
      </c>
      <c r="V97" s="240" t="s">
        <v>4</v>
      </c>
      <c r="W97" s="240" t="s">
        <v>4</v>
      </c>
      <c r="X97" s="240" t="s">
        <v>4</v>
      </c>
      <c r="Y97" s="240" t="s">
        <v>4</v>
      </c>
      <c r="Z97" s="240" t="s">
        <v>4</v>
      </c>
      <c r="AA97" s="240" t="s">
        <v>4</v>
      </c>
      <c r="AB97" s="240" t="s">
        <v>4</v>
      </c>
      <c r="AC97" s="240" t="s">
        <v>4</v>
      </c>
      <c r="AD97" s="240" t="s">
        <v>4</v>
      </c>
      <c r="AE97" s="240" t="s">
        <v>4</v>
      </c>
      <c r="AF97" s="240" t="s">
        <v>4</v>
      </c>
      <c r="AG97" s="240" t="s">
        <v>4</v>
      </c>
      <c r="AH97" s="367" t="s">
        <v>4</v>
      </c>
    </row>
    <row r="98" spans="1:34" s="295" customFormat="1" x14ac:dyDescent="0.2">
      <c r="A98" s="256" t="s">
        <v>300</v>
      </c>
      <c r="B98" s="227" t="s">
        <v>4</v>
      </c>
      <c r="C98" s="227" t="s">
        <v>4</v>
      </c>
      <c r="D98" s="227" t="s">
        <v>4</v>
      </c>
      <c r="E98" s="227" t="s">
        <v>4</v>
      </c>
      <c r="F98" s="227" t="s">
        <v>4</v>
      </c>
      <c r="G98" s="227" t="s">
        <v>4</v>
      </c>
      <c r="H98" s="227" t="s">
        <v>4</v>
      </c>
      <c r="I98" s="227" t="s">
        <v>4</v>
      </c>
      <c r="J98" s="227" t="s">
        <v>4</v>
      </c>
      <c r="K98" s="227" t="s">
        <v>4</v>
      </c>
      <c r="L98" s="227" t="s">
        <v>4</v>
      </c>
      <c r="M98" s="227" t="s">
        <v>4</v>
      </c>
      <c r="N98" s="227" t="s">
        <v>4</v>
      </c>
      <c r="O98" s="227" t="s">
        <v>4</v>
      </c>
      <c r="P98" s="227" t="s">
        <v>4</v>
      </c>
      <c r="Q98" s="227" t="s">
        <v>4</v>
      </c>
      <c r="R98" s="227" t="s">
        <v>4</v>
      </c>
      <c r="S98" s="227" t="s">
        <v>4</v>
      </c>
      <c r="T98" s="227" t="s">
        <v>4</v>
      </c>
      <c r="U98" s="240" t="s">
        <v>4</v>
      </c>
      <c r="V98" s="240" t="s">
        <v>4</v>
      </c>
      <c r="W98" s="240" t="s">
        <v>4</v>
      </c>
      <c r="X98" s="240" t="s">
        <v>4</v>
      </c>
      <c r="Y98" s="240" t="s">
        <v>4</v>
      </c>
      <c r="Z98" s="240" t="s">
        <v>4</v>
      </c>
      <c r="AA98" s="240" t="s">
        <v>4</v>
      </c>
      <c r="AB98" s="240" t="s">
        <v>4</v>
      </c>
      <c r="AC98" s="240" t="s">
        <v>4</v>
      </c>
      <c r="AD98" s="240" t="s">
        <v>4</v>
      </c>
      <c r="AE98" s="240" t="s">
        <v>4</v>
      </c>
      <c r="AF98" s="240" t="s">
        <v>4</v>
      </c>
      <c r="AG98" s="240" t="s">
        <v>4</v>
      </c>
      <c r="AH98" s="367" t="s">
        <v>4</v>
      </c>
    </row>
    <row r="99" spans="1:34" s="295" customFormat="1" ht="22.5" x14ac:dyDescent="0.2">
      <c r="A99" s="252" t="s">
        <v>117</v>
      </c>
      <c r="B99" s="368" t="s">
        <v>4</v>
      </c>
      <c r="C99" s="368" t="s">
        <v>4</v>
      </c>
      <c r="D99" s="368" t="s">
        <v>4</v>
      </c>
      <c r="E99" s="368" t="s">
        <v>4</v>
      </c>
      <c r="F99" s="368" t="s">
        <v>4</v>
      </c>
      <c r="G99" s="368" t="s">
        <v>4</v>
      </c>
      <c r="H99" s="368" t="s">
        <v>4</v>
      </c>
      <c r="I99" s="368" t="s">
        <v>4</v>
      </c>
      <c r="J99" s="368" t="s">
        <v>4</v>
      </c>
      <c r="K99" s="368" t="s">
        <v>4</v>
      </c>
      <c r="L99" s="368" t="s">
        <v>4</v>
      </c>
      <c r="M99" s="368" t="s">
        <v>4</v>
      </c>
      <c r="N99" s="368" t="s">
        <v>4</v>
      </c>
      <c r="O99" s="368" t="s">
        <v>4</v>
      </c>
      <c r="P99" s="368" t="s">
        <v>4</v>
      </c>
      <c r="Q99" s="368" t="s">
        <v>4</v>
      </c>
      <c r="R99" s="368" t="s">
        <v>4</v>
      </c>
      <c r="S99" s="368" t="s">
        <v>4</v>
      </c>
      <c r="T99" s="368" t="s">
        <v>4</v>
      </c>
      <c r="U99" s="228">
        <v>1067.077</v>
      </c>
      <c r="V99" s="228">
        <v>695.64300000000003</v>
      </c>
      <c r="W99" s="228">
        <v>710.54600000000005</v>
      </c>
      <c r="X99" s="228">
        <v>872.93299999999999</v>
      </c>
      <c r="Y99" s="228">
        <v>644.14700000000005</v>
      </c>
      <c r="Z99" s="228">
        <v>701.38900000000001</v>
      </c>
      <c r="AA99" s="228">
        <v>320.32600000000002</v>
      </c>
      <c r="AB99" s="228">
        <v>511.16800000000001</v>
      </c>
      <c r="AC99" s="228" t="s">
        <v>114</v>
      </c>
      <c r="AD99" s="228" t="s">
        <v>114</v>
      </c>
      <c r="AE99" s="228">
        <v>1736.1880000000001</v>
      </c>
      <c r="AF99" s="228">
        <v>1758.558</v>
      </c>
      <c r="AG99" s="225">
        <v>2373.9</v>
      </c>
      <c r="AH99" s="225">
        <v>3117.2640000000001</v>
      </c>
    </row>
    <row r="100" spans="1:34" s="295" customFormat="1" ht="12.75" x14ac:dyDescent="0.2">
      <c r="A100" s="252" t="s">
        <v>118</v>
      </c>
      <c r="B100" s="368" t="s">
        <v>4</v>
      </c>
      <c r="C100" s="368" t="s">
        <v>4</v>
      </c>
      <c r="D100" s="368" t="s">
        <v>4</v>
      </c>
      <c r="E100" s="368" t="s">
        <v>4</v>
      </c>
      <c r="F100" s="368" t="s">
        <v>4</v>
      </c>
      <c r="G100" s="368" t="s">
        <v>4</v>
      </c>
      <c r="H100" s="368" t="s">
        <v>4</v>
      </c>
      <c r="I100" s="368" t="s">
        <v>4</v>
      </c>
      <c r="J100" s="368" t="s">
        <v>4</v>
      </c>
      <c r="K100" s="368" t="s">
        <v>4</v>
      </c>
      <c r="L100" s="368" t="s">
        <v>4</v>
      </c>
      <c r="M100" s="368" t="s">
        <v>4</v>
      </c>
      <c r="N100" s="368" t="s">
        <v>4</v>
      </c>
      <c r="O100" s="368" t="s">
        <v>4</v>
      </c>
      <c r="P100" s="368" t="s">
        <v>4</v>
      </c>
      <c r="Q100" s="368" t="s">
        <v>4</v>
      </c>
      <c r="R100" s="368" t="s">
        <v>4</v>
      </c>
      <c r="S100" s="368" t="s">
        <v>4</v>
      </c>
      <c r="T100" s="368" t="s">
        <v>4</v>
      </c>
      <c r="U100" s="228" t="s">
        <v>8</v>
      </c>
      <c r="V100" s="228" t="s">
        <v>8</v>
      </c>
      <c r="W100" s="228" t="s">
        <v>8</v>
      </c>
      <c r="X100" s="228" t="s">
        <v>8</v>
      </c>
      <c r="Y100" s="228" t="s">
        <v>8</v>
      </c>
      <c r="Z100" s="228" t="s">
        <v>8</v>
      </c>
      <c r="AA100" s="228" t="s">
        <v>8</v>
      </c>
      <c r="AB100" s="228" t="s">
        <v>8</v>
      </c>
      <c r="AC100" s="228" t="s">
        <v>8</v>
      </c>
      <c r="AD100" s="228" t="s">
        <v>8</v>
      </c>
      <c r="AE100" s="228" t="s">
        <v>8</v>
      </c>
      <c r="AF100" s="228" t="s">
        <v>8</v>
      </c>
      <c r="AG100" s="228" t="s">
        <v>8</v>
      </c>
      <c r="AH100" s="369" t="s">
        <v>8</v>
      </c>
    </row>
    <row r="101" spans="1:34" s="295" customFormat="1" ht="22.5" x14ac:dyDescent="0.2">
      <c r="A101" s="252" t="s">
        <v>301</v>
      </c>
      <c r="B101" s="368" t="s">
        <v>4</v>
      </c>
      <c r="C101" s="368" t="s">
        <v>4</v>
      </c>
      <c r="D101" s="368" t="s">
        <v>4</v>
      </c>
      <c r="E101" s="368" t="s">
        <v>4</v>
      </c>
      <c r="F101" s="368" t="s">
        <v>4</v>
      </c>
      <c r="G101" s="368" t="s">
        <v>4</v>
      </c>
      <c r="H101" s="368" t="s">
        <v>4</v>
      </c>
      <c r="I101" s="368" t="s">
        <v>4</v>
      </c>
      <c r="J101" s="368" t="s">
        <v>4</v>
      </c>
      <c r="K101" s="368" t="s">
        <v>4</v>
      </c>
      <c r="L101" s="368" t="s">
        <v>4</v>
      </c>
      <c r="M101" s="368" t="s">
        <v>4</v>
      </c>
      <c r="N101" s="368" t="s">
        <v>4</v>
      </c>
      <c r="O101" s="368" t="s">
        <v>4</v>
      </c>
      <c r="P101" s="368" t="s">
        <v>4</v>
      </c>
      <c r="Q101" s="368" t="s">
        <v>4</v>
      </c>
      <c r="R101" s="368" t="s">
        <v>4</v>
      </c>
      <c r="S101" s="368" t="s">
        <v>4</v>
      </c>
      <c r="T101" s="368" t="s">
        <v>4</v>
      </c>
      <c r="U101" s="228" t="s">
        <v>8</v>
      </c>
      <c r="V101" s="228" t="s">
        <v>8</v>
      </c>
      <c r="W101" s="228" t="s">
        <v>8</v>
      </c>
      <c r="X101" s="228" t="s">
        <v>8</v>
      </c>
      <c r="Y101" s="228" t="s">
        <v>8</v>
      </c>
      <c r="Z101" s="228" t="s">
        <v>8</v>
      </c>
      <c r="AA101" s="228" t="s">
        <v>8</v>
      </c>
      <c r="AB101" s="228" t="s">
        <v>8</v>
      </c>
      <c r="AC101" s="228" t="s">
        <v>8</v>
      </c>
      <c r="AD101" s="228" t="s">
        <v>8</v>
      </c>
      <c r="AE101" s="228" t="s">
        <v>8</v>
      </c>
      <c r="AF101" s="228" t="s">
        <v>8</v>
      </c>
      <c r="AG101" s="228" t="s">
        <v>8</v>
      </c>
      <c r="AH101" s="369" t="s">
        <v>8</v>
      </c>
    </row>
    <row r="102" spans="1:34" ht="12.75" x14ac:dyDescent="0.2">
      <c r="A102" s="252" t="s">
        <v>119</v>
      </c>
      <c r="B102" s="368" t="s">
        <v>4</v>
      </c>
      <c r="C102" s="368" t="s">
        <v>4</v>
      </c>
      <c r="D102" s="368" t="s">
        <v>4</v>
      </c>
      <c r="E102" s="368" t="s">
        <v>4</v>
      </c>
      <c r="F102" s="368" t="s">
        <v>4</v>
      </c>
      <c r="G102" s="368" t="s">
        <v>4</v>
      </c>
      <c r="H102" s="368" t="s">
        <v>4</v>
      </c>
      <c r="I102" s="368" t="s">
        <v>4</v>
      </c>
      <c r="J102" s="368" t="s">
        <v>4</v>
      </c>
      <c r="K102" s="368" t="s">
        <v>4</v>
      </c>
      <c r="L102" s="368" t="s">
        <v>4</v>
      </c>
      <c r="M102" s="368" t="s">
        <v>4</v>
      </c>
      <c r="N102" s="368" t="s">
        <v>4</v>
      </c>
      <c r="O102" s="368" t="s">
        <v>4</v>
      </c>
      <c r="P102" s="368" t="s">
        <v>4</v>
      </c>
      <c r="Q102" s="368" t="s">
        <v>4</v>
      </c>
      <c r="R102" s="368" t="s">
        <v>4</v>
      </c>
      <c r="S102" s="368" t="s">
        <v>4</v>
      </c>
      <c r="T102" s="368" t="s">
        <v>4</v>
      </c>
      <c r="U102" s="228" t="s">
        <v>8</v>
      </c>
      <c r="V102" s="228" t="s">
        <v>8</v>
      </c>
      <c r="W102" s="228" t="s">
        <v>8</v>
      </c>
      <c r="X102" s="228" t="s">
        <v>8</v>
      </c>
      <c r="Y102" s="228" t="s">
        <v>8</v>
      </c>
      <c r="Z102" s="228" t="s">
        <v>8</v>
      </c>
      <c r="AA102" s="228" t="s">
        <v>8</v>
      </c>
      <c r="AB102" s="228" t="s">
        <v>8</v>
      </c>
      <c r="AC102" s="228">
        <v>2.3620000000000001</v>
      </c>
      <c r="AD102" s="228" t="s">
        <v>114</v>
      </c>
      <c r="AE102" s="228" t="s">
        <v>114</v>
      </c>
      <c r="AF102" s="228" t="s">
        <v>8</v>
      </c>
      <c r="AG102" s="225"/>
      <c r="AH102" s="370" t="s">
        <v>8</v>
      </c>
    </row>
    <row r="103" spans="1:34" s="295" customFormat="1" ht="33.75" x14ac:dyDescent="0.2">
      <c r="A103" s="252" t="s">
        <v>120</v>
      </c>
      <c r="B103" s="368" t="s">
        <v>4</v>
      </c>
      <c r="C103" s="368" t="s">
        <v>4</v>
      </c>
      <c r="D103" s="368" t="s">
        <v>4</v>
      </c>
      <c r="E103" s="368" t="s">
        <v>4</v>
      </c>
      <c r="F103" s="368" t="s">
        <v>4</v>
      </c>
      <c r="G103" s="368" t="s">
        <v>4</v>
      </c>
      <c r="H103" s="368" t="s">
        <v>4</v>
      </c>
      <c r="I103" s="368" t="s">
        <v>4</v>
      </c>
      <c r="J103" s="368" t="s">
        <v>4</v>
      </c>
      <c r="K103" s="368" t="s">
        <v>4</v>
      </c>
      <c r="L103" s="368" t="s">
        <v>4</v>
      </c>
      <c r="M103" s="368" t="s">
        <v>4</v>
      </c>
      <c r="N103" s="368" t="s">
        <v>4</v>
      </c>
      <c r="O103" s="368" t="s">
        <v>4</v>
      </c>
      <c r="P103" s="368" t="s">
        <v>4</v>
      </c>
      <c r="Q103" s="368" t="s">
        <v>4</v>
      </c>
      <c r="R103" s="368" t="s">
        <v>4</v>
      </c>
      <c r="S103" s="368" t="s">
        <v>4</v>
      </c>
      <c r="T103" s="368" t="s">
        <v>4</v>
      </c>
      <c r="U103" s="228" t="s">
        <v>8</v>
      </c>
      <c r="V103" s="228" t="s">
        <v>8</v>
      </c>
      <c r="W103" s="228" t="s">
        <v>8</v>
      </c>
      <c r="X103" s="228" t="s">
        <v>8</v>
      </c>
      <c r="Y103" s="228" t="s">
        <v>8</v>
      </c>
      <c r="Z103" s="228" t="s">
        <v>8</v>
      </c>
      <c r="AA103" s="228" t="s">
        <v>8</v>
      </c>
      <c r="AB103" s="228" t="s">
        <v>8</v>
      </c>
      <c r="AC103" s="228" t="s">
        <v>8</v>
      </c>
      <c r="AD103" s="228" t="s">
        <v>8</v>
      </c>
      <c r="AE103" s="228" t="s">
        <v>8</v>
      </c>
      <c r="AF103" s="228" t="s">
        <v>114</v>
      </c>
      <c r="AG103" s="228" t="s">
        <v>114</v>
      </c>
      <c r="AH103" s="349" t="s">
        <v>100</v>
      </c>
    </row>
    <row r="104" spans="1:34" ht="22.5" x14ac:dyDescent="0.2">
      <c r="A104" s="252" t="s">
        <v>121</v>
      </c>
      <c r="B104" s="368" t="s">
        <v>4</v>
      </c>
      <c r="C104" s="368" t="s">
        <v>4</v>
      </c>
      <c r="D104" s="368" t="s">
        <v>4</v>
      </c>
      <c r="E104" s="368" t="s">
        <v>4</v>
      </c>
      <c r="F104" s="368" t="s">
        <v>4</v>
      </c>
      <c r="G104" s="368" t="s">
        <v>4</v>
      </c>
      <c r="H104" s="368" t="s">
        <v>4</v>
      </c>
      <c r="I104" s="368" t="s">
        <v>4</v>
      </c>
      <c r="J104" s="368" t="s">
        <v>4</v>
      </c>
      <c r="K104" s="368" t="s">
        <v>4</v>
      </c>
      <c r="L104" s="368" t="s">
        <v>4</v>
      </c>
      <c r="M104" s="368" t="s">
        <v>4</v>
      </c>
      <c r="N104" s="368" t="s">
        <v>4</v>
      </c>
      <c r="O104" s="368" t="s">
        <v>4</v>
      </c>
      <c r="P104" s="368" t="s">
        <v>4</v>
      </c>
      <c r="Q104" s="368" t="s">
        <v>4</v>
      </c>
      <c r="R104" s="368" t="s">
        <v>4</v>
      </c>
      <c r="S104" s="368" t="s">
        <v>4</v>
      </c>
      <c r="T104" s="368" t="s">
        <v>4</v>
      </c>
      <c r="U104" s="228" t="s">
        <v>8</v>
      </c>
      <c r="V104" s="228" t="s">
        <v>8</v>
      </c>
      <c r="W104" s="228" t="s">
        <v>8</v>
      </c>
      <c r="X104" s="228" t="s">
        <v>8</v>
      </c>
      <c r="Y104" s="228" t="s">
        <v>8</v>
      </c>
      <c r="Z104" s="228" t="s">
        <v>8</v>
      </c>
      <c r="AA104" s="228" t="s">
        <v>8</v>
      </c>
      <c r="AB104" s="228" t="s">
        <v>8</v>
      </c>
      <c r="AC104" s="228" t="s">
        <v>8</v>
      </c>
      <c r="AD104" s="228" t="s">
        <v>8</v>
      </c>
      <c r="AE104" s="228" t="s">
        <v>8</v>
      </c>
      <c r="AF104" s="228" t="s">
        <v>8</v>
      </c>
      <c r="AG104" s="228" t="s">
        <v>8</v>
      </c>
      <c r="AH104" s="369" t="s">
        <v>8</v>
      </c>
    </row>
    <row r="105" spans="1:34" ht="22.5" x14ac:dyDescent="0.2">
      <c r="A105" s="252" t="s">
        <v>122</v>
      </c>
      <c r="B105" s="368" t="s">
        <v>4</v>
      </c>
      <c r="C105" s="368" t="s">
        <v>4</v>
      </c>
      <c r="D105" s="368" t="s">
        <v>4</v>
      </c>
      <c r="E105" s="368" t="s">
        <v>4</v>
      </c>
      <c r="F105" s="368" t="s">
        <v>4</v>
      </c>
      <c r="G105" s="368" t="s">
        <v>4</v>
      </c>
      <c r="H105" s="368" t="s">
        <v>4</v>
      </c>
      <c r="I105" s="368" t="s">
        <v>4</v>
      </c>
      <c r="J105" s="368" t="s">
        <v>4</v>
      </c>
      <c r="K105" s="368" t="s">
        <v>4</v>
      </c>
      <c r="L105" s="368" t="s">
        <v>4</v>
      </c>
      <c r="M105" s="368" t="s">
        <v>4</v>
      </c>
      <c r="N105" s="368" t="s">
        <v>4</v>
      </c>
      <c r="O105" s="368" t="s">
        <v>4</v>
      </c>
      <c r="P105" s="368" t="s">
        <v>4</v>
      </c>
      <c r="Q105" s="368" t="s">
        <v>4</v>
      </c>
      <c r="R105" s="368" t="s">
        <v>4</v>
      </c>
      <c r="S105" s="368" t="s">
        <v>4</v>
      </c>
      <c r="T105" s="368" t="s">
        <v>4</v>
      </c>
      <c r="U105" s="228">
        <v>546.50699999999995</v>
      </c>
      <c r="V105" s="228">
        <v>762.91399999999999</v>
      </c>
      <c r="W105" s="228">
        <v>880.64200000000005</v>
      </c>
      <c r="X105" s="228">
        <v>936.40300000000002</v>
      </c>
      <c r="Y105" s="228">
        <v>748.36800000000005</v>
      </c>
      <c r="Z105" s="228">
        <v>733.78499999999997</v>
      </c>
      <c r="AA105" s="228">
        <v>393.55399999999997</v>
      </c>
      <c r="AB105" s="228">
        <v>600.346</v>
      </c>
      <c r="AC105" s="228" t="s">
        <v>114</v>
      </c>
      <c r="AD105" s="228" t="s">
        <v>114</v>
      </c>
      <c r="AE105" s="228" t="s">
        <v>114</v>
      </c>
      <c r="AF105" s="228" t="s">
        <v>114</v>
      </c>
      <c r="AG105" s="225">
        <v>2161.9</v>
      </c>
      <c r="AH105" s="225">
        <v>2278.6889999999999</v>
      </c>
    </row>
    <row r="106" spans="1:34" x14ac:dyDescent="0.2">
      <c r="A106" s="252" t="s">
        <v>123</v>
      </c>
      <c r="B106" s="368" t="s">
        <v>4</v>
      </c>
      <c r="C106" s="368" t="s">
        <v>4</v>
      </c>
      <c r="D106" s="368" t="s">
        <v>4</v>
      </c>
      <c r="E106" s="368" t="s">
        <v>4</v>
      </c>
      <c r="F106" s="368" t="s">
        <v>4</v>
      </c>
      <c r="G106" s="368" t="s">
        <v>4</v>
      </c>
      <c r="H106" s="368" t="s">
        <v>4</v>
      </c>
      <c r="I106" s="368" t="s">
        <v>4</v>
      </c>
      <c r="J106" s="368" t="s">
        <v>4</v>
      </c>
      <c r="K106" s="368" t="s">
        <v>4</v>
      </c>
      <c r="L106" s="368" t="s">
        <v>4</v>
      </c>
      <c r="M106" s="368" t="s">
        <v>4</v>
      </c>
      <c r="N106" s="368" t="s">
        <v>4</v>
      </c>
      <c r="O106" s="368" t="s">
        <v>4</v>
      </c>
      <c r="P106" s="368" t="s">
        <v>4</v>
      </c>
      <c r="Q106" s="368" t="s">
        <v>4</v>
      </c>
      <c r="R106" s="368" t="s">
        <v>4</v>
      </c>
      <c r="S106" s="368" t="s">
        <v>4</v>
      </c>
      <c r="T106" s="368" t="s">
        <v>4</v>
      </c>
      <c r="U106" s="228" t="s">
        <v>8</v>
      </c>
      <c r="V106" s="228" t="s">
        <v>8</v>
      </c>
      <c r="W106" s="228" t="s">
        <v>8</v>
      </c>
      <c r="X106" s="228" t="s">
        <v>8</v>
      </c>
      <c r="Y106" s="228" t="s">
        <v>8</v>
      </c>
      <c r="Z106" s="228" t="s">
        <v>8</v>
      </c>
      <c r="AA106" s="228" t="s">
        <v>8</v>
      </c>
      <c r="AB106" s="228" t="s">
        <v>8</v>
      </c>
      <c r="AC106" s="228" t="s">
        <v>8</v>
      </c>
      <c r="AD106" s="228" t="s">
        <v>8</v>
      </c>
      <c r="AE106" s="228" t="s">
        <v>8</v>
      </c>
      <c r="AF106" s="228" t="s">
        <v>8</v>
      </c>
      <c r="AG106" s="228" t="s">
        <v>8</v>
      </c>
      <c r="AH106" s="228" t="s">
        <v>8</v>
      </c>
    </row>
    <row r="107" spans="1:34" ht="22.5" x14ac:dyDescent="0.2">
      <c r="A107" s="252" t="s">
        <v>124</v>
      </c>
      <c r="B107" s="368" t="s">
        <v>4</v>
      </c>
      <c r="C107" s="368" t="s">
        <v>4</v>
      </c>
      <c r="D107" s="368" t="s">
        <v>4</v>
      </c>
      <c r="E107" s="368" t="s">
        <v>4</v>
      </c>
      <c r="F107" s="368" t="s">
        <v>4</v>
      </c>
      <c r="G107" s="368" t="s">
        <v>4</v>
      </c>
      <c r="H107" s="368" t="s">
        <v>4</v>
      </c>
      <c r="I107" s="368" t="s">
        <v>4</v>
      </c>
      <c r="J107" s="368" t="s">
        <v>4</v>
      </c>
      <c r="K107" s="368" t="s">
        <v>4</v>
      </c>
      <c r="L107" s="368" t="s">
        <v>4</v>
      </c>
      <c r="M107" s="368" t="s">
        <v>4</v>
      </c>
      <c r="N107" s="368" t="s">
        <v>4</v>
      </c>
      <c r="O107" s="368" t="s">
        <v>4</v>
      </c>
      <c r="P107" s="368" t="s">
        <v>4</v>
      </c>
      <c r="Q107" s="368" t="s">
        <v>4</v>
      </c>
      <c r="R107" s="368" t="s">
        <v>4</v>
      </c>
      <c r="S107" s="368" t="s">
        <v>4</v>
      </c>
      <c r="T107" s="368" t="s">
        <v>4</v>
      </c>
      <c r="U107" s="228" t="s">
        <v>8</v>
      </c>
      <c r="V107" s="228" t="s">
        <v>8</v>
      </c>
      <c r="W107" s="228" t="s">
        <v>8</v>
      </c>
      <c r="X107" s="228">
        <v>1.5249999999999999</v>
      </c>
      <c r="Y107" s="228" t="s">
        <v>8</v>
      </c>
      <c r="Z107" s="228" t="s">
        <v>8</v>
      </c>
      <c r="AA107" s="228" t="s">
        <v>8</v>
      </c>
      <c r="AB107" s="228" t="s">
        <v>8</v>
      </c>
      <c r="AC107" s="228" t="s">
        <v>8</v>
      </c>
      <c r="AD107" s="228" t="s">
        <v>8</v>
      </c>
      <c r="AE107" s="228" t="s">
        <v>8</v>
      </c>
      <c r="AF107" s="228" t="s">
        <v>8</v>
      </c>
      <c r="AG107" s="228" t="s">
        <v>8</v>
      </c>
      <c r="AH107" s="228" t="s">
        <v>8</v>
      </c>
    </row>
    <row r="108" spans="1:34" ht="22.5" x14ac:dyDescent="0.2">
      <c r="A108" s="252" t="s">
        <v>125</v>
      </c>
      <c r="B108" s="368" t="s">
        <v>4</v>
      </c>
      <c r="C108" s="368" t="s">
        <v>4</v>
      </c>
      <c r="D108" s="368" t="s">
        <v>4</v>
      </c>
      <c r="E108" s="368" t="s">
        <v>4</v>
      </c>
      <c r="F108" s="368" t="s">
        <v>4</v>
      </c>
      <c r="G108" s="368" t="s">
        <v>4</v>
      </c>
      <c r="H108" s="368" t="s">
        <v>4</v>
      </c>
      <c r="I108" s="368" t="s">
        <v>4</v>
      </c>
      <c r="J108" s="368" t="s">
        <v>4</v>
      </c>
      <c r="K108" s="368" t="s">
        <v>4</v>
      </c>
      <c r="L108" s="368" t="s">
        <v>4</v>
      </c>
      <c r="M108" s="368" t="s">
        <v>4</v>
      </c>
      <c r="N108" s="368" t="s">
        <v>4</v>
      </c>
      <c r="O108" s="368" t="s">
        <v>4</v>
      </c>
      <c r="P108" s="368" t="s">
        <v>4</v>
      </c>
      <c r="Q108" s="368" t="s">
        <v>4</v>
      </c>
      <c r="R108" s="368" t="s">
        <v>4</v>
      </c>
      <c r="S108" s="368" t="s">
        <v>4</v>
      </c>
      <c r="T108" s="368" t="s">
        <v>4</v>
      </c>
      <c r="U108" s="228" t="s">
        <v>8</v>
      </c>
      <c r="V108" s="228" t="s">
        <v>8</v>
      </c>
      <c r="W108" s="228" t="s">
        <v>8</v>
      </c>
      <c r="X108" s="228" t="s">
        <v>8</v>
      </c>
      <c r="Y108" s="228" t="s">
        <v>8</v>
      </c>
      <c r="Z108" s="228" t="s">
        <v>8</v>
      </c>
      <c r="AA108" s="228" t="s">
        <v>8</v>
      </c>
      <c r="AB108" s="228" t="s">
        <v>8</v>
      </c>
      <c r="AC108" s="228" t="s">
        <v>8</v>
      </c>
      <c r="AD108" s="228" t="s">
        <v>8</v>
      </c>
      <c r="AE108" s="228" t="s">
        <v>8</v>
      </c>
      <c r="AF108" s="228" t="s">
        <v>8</v>
      </c>
      <c r="AG108" s="228" t="s">
        <v>8</v>
      </c>
      <c r="AH108" s="228" t="s">
        <v>8</v>
      </c>
    </row>
    <row r="109" spans="1:34" ht="22.5" x14ac:dyDescent="0.2">
      <c r="A109" s="252" t="s">
        <v>126</v>
      </c>
      <c r="B109" s="368" t="s">
        <v>4</v>
      </c>
      <c r="C109" s="368" t="s">
        <v>4</v>
      </c>
      <c r="D109" s="368" t="s">
        <v>4</v>
      </c>
      <c r="E109" s="368" t="s">
        <v>4</v>
      </c>
      <c r="F109" s="368" t="s">
        <v>4</v>
      </c>
      <c r="G109" s="368" t="s">
        <v>4</v>
      </c>
      <c r="H109" s="368" t="s">
        <v>4</v>
      </c>
      <c r="I109" s="368" t="s">
        <v>4</v>
      </c>
      <c r="J109" s="368" t="s">
        <v>4</v>
      </c>
      <c r="K109" s="368" t="s">
        <v>4</v>
      </c>
      <c r="L109" s="368" t="s">
        <v>4</v>
      </c>
      <c r="M109" s="368" t="s">
        <v>4</v>
      </c>
      <c r="N109" s="368" t="s">
        <v>4</v>
      </c>
      <c r="O109" s="368" t="s">
        <v>4</v>
      </c>
      <c r="P109" s="368" t="s">
        <v>4</v>
      </c>
      <c r="Q109" s="368" t="s">
        <v>4</v>
      </c>
      <c r="R109" s="368" t="s">
        <v>4</v>
      </c>
      <c r="S109" s="368" t="s">
        <v>4</v>
      </c>
      <c r="T109" s="368" t="s">
        <v>4</v>
      </c>
      <c r="U109" s="228" t="s">
        <v>8</v>
      </c>
      <c r="V109" s="228" t="s">
        <v>8</v>
      </c>
      <c r="W109" s="228" t="s">
        <v>8</v>
      </c>
      <c r="X109" s="228" t="s">
        <v>8</v>
      </c>
      <c r="Y109" s="228" t="s">
        <v>8</v>
      </c>
      <c r="Z109" s="228" t="s">
        <v>8</v>
      </c>
      <c r="AA109" s="228" t="s">
        <v>8</v>
      </c>
      <c r="AB109" s="228" t="s">
        <v>8</v>
      </c>
      <c r="AC109" s="228" t="s">
        <v>8</v>
      </c>
      <c r="AD109" s="228" t="s">
        <v>8</v>
      </c>
      <c r="AE109" s="228" t="s">
        <v>8</v>
      </c>
      <c r="AF109" s="228" t="s">
        <v>8</v>
      </c>
      <c r="AG109" s="228" t="s">
        <v>8</v>
      </c>
      <c r="AH109" s="228" t="s">
        <v>8</v>
      </c>
    </row>
    <row r="110" spans="1:34" ht="22.5" x14ac:dyDescent="0.2">
      <c r="A110" s="252" t="s">
        <v>127</v>
      </c>
      <c r="B110" s="368" t="s">
        <v>4</v>
      </c>
      <c r="C110" s="368" t="s">
        <v>4</v>
      </c>
      <c r="D110" s="368" t="s">
        <v>4</v>
      </c>
      <c r="E110" s="368" t="s">
        <v>4</v>
      </c>
      <c r="F110" s="368" t="s">
        <v>4</v>
      </c>
      <c r="G110" s="368" t="s">
        <v>4</v>
      </c>
      <c r="H110" s="368" t="s">
        <v>4</v>
      </c>
      <c r="I110" s="368" t="s">
        <v>4</v>
      </c>
      <c r="J110" s="368" t="s">
        <v>4</v>
      </c>
      <c r="K110" s="368" t="s">
        <v>4</v>
      </c>
      <c r="L110" s="368" t="s">
        <v>4</v>
      </c>
      <c r="M110" s="368" t="s">
        <v>4</v>
      </c>
      <c r="N110" s="368" t="s">
        <v>4</v>
      </c>
      <c r="O110" s="368" t="s">
        <v>4</v>
      </c>
      <c r="P110" s="368" t="s">
        <v>4</v>
      </c>
      <c r="Q110" s="368" t="s">
        <v>4</v>
      </c>
      <c r="R110" s="368" t="s">
        <v>4</v>
      </c>
      <c r="S110" s="368" t="s">
        <v>4</v>
      </c>
      <c r="T110" s="368" t="s">
        <v>4</v>
      </c>
      <c r="U110" s="228" t="s">
        <v>8</v>
      </c>
      <c r="V110" s="228" t="s">
        <v>8</v>
      </c>
      <c r="W110" s="228" t="s">
        <v>8</v>
      </c>
      <c r="X110" s="228" t="s">
        <v>8</v>
      </c>
      <c r="Y110" s="228" t="s">
        <v>8</v>
      </c>
      <c r="Z110" s="228" t="s">
        <v>8</v>
      </c>
      <c r="AA110" s="228" t="s">
        <v>8</v>
      </c>
      <c r="AB110" s="228" t="s">
        <v>8</v>
      </c>
      <c r="AC110" s="228" t="s">
        <v>8</v>
      </c>
      <c r="AD110" s="228" t="s">
        <v>8</v>
      </c>
      <c r="AE110" s="228" t="s">
        <v>8</v>
      </c>
      <c r="AF110" s="228" t="s">
        <v>8</v>
      </c>
      <c r="AG110" s="228" t="s">
        <v>8</v>
      </c>
      <c r="AH110" s="228" t="s">
        <v>8</v>
      </c>
    </row>
    <row r="111" spans="1:34" x14ac:dyDescent="0.2">
      <c r="A111" s="252" t="s">
        <v>128</v>
      </c>
      <c r="B111" s="368" t="s">
        <v>4</v>
      </c>
      <c r="C111" s="368" t="s">
        <v>4</v>
      </c>
      <c r="D111" s="368" t="s">
        <v>4</v>
      </c>
      <c r="E111" s="368" t="s">
        <v>4</v>
      </c>
      <c r="F111" s="368" t="s">
        <v>4</v>
      </c>
      <c r="G111" s="368" t="s">
        <v>4</v>
      </c>
      <c r="H111" s="368" t="s">
        <v>4</v>
      </c>
      <c r="I111" s="368" t="s">
        <v>4</v>
      </c>
      <c r="J111" s="368" t="s">
        <v>4</v>
      </c>
      <c r="K111" s="368" t="s">
        <v>4</v>
      </c>
      <c r="L111" s="368" t="s">
        <v>4</v>
      </c>
      <c r="M111" s="368" t="s">
        <v>4</v>
      </c>
      <c r="N111" s="368" t="s">
        <v>4</v>
      </c>
      <c r="O111" s="368" t="s">
        <v>4</v>
      </c>
      <c r="P111" s="368" t="s">
        <v>4</v>
      </c>
      <c r="Q111" s="368" t="s">
        <v>4</v>
      </c>
      <c r="R111" s="368" t="s">
        <v>4</v>
      </c>
      <c r="S111" s="368" t="s">
        <v>4</v>
      </c>
      <c r="T111" s="368" t="s">
        <v>4</v>
      </c>
      <c r="U111" s="228" t="s">
        <v>8</v>
      </c>
      <c r="V111" s="228" t="s">
        <v>8</v>
      </c>
      <c r="W111" s="228" t="s">
        <v>8</v>
      </c>
      <c r="X111" s="228" t="s">
        <v>8</v>
      </c>
      <c r="Y111" s="228" t="s">
        <v>8</v>
      </c>
      <c r="Z111" s="228" t="s">
        <v>8</v>
      </c>
      <c r="AA111" s="228" t="s">
        <v>8</v>
      </c>
      <c r="AB111" s="228" t="s">
        <v>8</v>
      </c>
      <c r="AC111" s="228" t="s">
        <v>8</v>
      </c>
      <c r="AD111" s="228" t="s">
        <v>8</v>
      </c>
      <c r="AE111" s="228" t="s">
        <v>8</v>
      </c>
      <c r="AF111" s="228" t="s">
        <v>8</v>
      </c>
      <c r="AG111" s="228" t="s">
        <v>8</v>
      </c>
      <c r="AH111" s="228" t="s">
        <v>8</v>
      </c>
    </row>
    <row r="112" spans="1:34" s="295" customFormat="1" x14ac:dyDescent="0.2">
      <c r="A112" s="252" t="s">
        <v>129</v>
      </c>
      <c r="B112" s="368" t="s">
        <v>4</v>
      </c>
      <c r="C112" s="368" t="s">
        <v>4</v>
      </c>
      <c r="D112" s="368" t="s">
        <v>4</v>
      </c>
      <c r="E112" s="368" t="s">
        <v>4</v>
      </c>
      <c r="F112" s="368" t="s">
        <v>4</v>
      </c>
      <c r="G112" s="368" t="s">
        <v>4</v>
      </c>
      <c r="H112" s="368" t="s">
        <v>4</v>
      </c>
      <c r="I112" s="368" t="s">
        <v>4</v>
      </c>
      <c r="J112" s="368" t="s">
        <v>4</v>
      </c>
      <c r="K112" s="368" t="s">
        <v>4</v>
      </c>
      <c r="L112" s="368" t="s">
        <v>4</v>
      </c>
      <c r="M112" s="368" t="s">
        <v>4</v>
      </c>
      <c r="N112" s="368" t="s">
        <v>4</v>
      </c>
      <c r="O112" s="368" t="s">
        <v>4</v>
      </c>
      <c r="P112" s="368" t="s">
        <v>4</v>
      </c>
      <c r="Q112" s="368" t="s">
        <v>4</v>
      </c>
      <c r="R112" s="368" t="s">
        <v>4</v>
      </c>
      <c r="S112" s="368" t="s">
        <v>4</v>
      </c>
      <c r="T112" s="368" t="s">
        <v>4</v>
      </c>
      <c r="U112" s="228" t="s">
        <v>8</v>
      </c>
      <c r="V112" s="228" t="s">
        <v>8</v>
      </c>
      <c r="W112" s="228" t="s">
        <v>8</v>
      </c>
      <c r="X112" s="228" t="s">
        <v>8</v>
      </c>
      <c r="Y112" s="228" t="s">
        <v>8</v>
      </c>
      <c r="Z112" s="228" t="s">
        <v>8</v>
      </c>
      <c r="AA112" s="228" t="s">
        <v>8</v>
      </c>
      <c r="AB112" s="228" t="s">
        <v>8</v>
      </c>
      <c r="AC112" s="228" t="s">
        <v>8</v>
      </c>
      <c r="AD112" s="228" t="s">
        <v>8</v>
      </c>
      <c r="AE112" s="228" t="s">
        <v>8</v>
      </c>
      <c r="AF112" s="228" t="s">
        <v>8</v>
      </c>
      <c r="AG112" s="228" t="s">
        <v>8</v>
      </c>
      <c r="AH112" s="228" t="s">
        <v>8</v>
      </c>
    </row>
    <row r="113" spans="1:35" ht="22.5" x14ac:dyDescent="0.2">
      <c r="A113" s="256" t="s">
        <v>130</v>
      </c>
      <c r="B113" s="227" t="s">
        <v>4</v>
      </c>
      <c r="C113" s="227" t="s">
        <v>4</v>
      </c>
      <c r="D113" s="227" t="s">
        <v>4</v>
      </c>
      <c r="E113" s="227" t="s">
        <v>4</v>
      </c>
      <c r="F113" s="227" t="s">
        <v>4</v>
      </c>
      <c r="G113" s="227" t="s">
        <v>4</v>
      </c>
      <c r="H113" s="227" t="s">
        <v>4</v>
      </c>
      <c r="I113" s="227" t="s">
        <v>4</v>
      </c>
      <c r="J113" s="227" t="s">
        <v>4</v>
      </c>
      <c r="K113" s="227" t="s">
        <v>4</v>
      </c>
      <c r="L113" s="227" t="s">
        <v>4</v>
      </c>
      <c r="M113" s="227" t="s">
        <v>4</v>
      </c>
      <c r="N113" s="227" t="s">
        <v>4</v>
      </c>
      <c r="O113" s="227" t="s">
        <v>4</v>
      </c>
      <c r="P113" s="227" t="s">
        <v>4</v>
      </c>
      <c r="Q113" s="227" t="s">
        <v>4</v>
      </c>
      <c r="R113" s="227" t="s">
        <v>4</v>
      </c>
      <c r="S113" s="227" t="s">
        <v>4</v>
      </c>
      <c r="T113" s="227" t="s">
        <v>4</v>
      </c>
      <c r="U113" s="214"/>
      <c r="V113" s="214"/>
      <c r="W113" s="214"/>
      <c r="X113" s="214"/>
      <c r="Y113" s="214"/>
      <c r="Z113" s="214"/>
      <c r="AA113" s="214"/>
      <c r="AB113" s="214"/>
      <c r="AC113" s="371"/>
      <c r="AD113" s="237"/>
      <c r="AE113" s="214"/>
      <c r="AF113" s="214"/>
      <c r="AG113" s="242"/>
      <c r="AH113" s="372"/>
    </row>
    <row r="114" spans="1:35" s="295" customFormat="1" x14ac:dyDescent="0.2">
      <c r="A114" s="256" t="s">
        <v>81</v>
      </c>
      <c r="B114" s="227" t="s">
        <v>4</v>
      </c>
      <c r="C114" s="227" t="s">
        <v>4</v>
      </c>
      <c r="D114" s="227" t="s">
        <v>4</v>
      </c>
      <c r="E114" s="227" t="s">
        <v>4</v>
      </c>
      <c r="F114" s="227" t="s">
        <v>4</v>
      </c>
      <c r="G114" s="227" t="s">
        <v>4</v>
      </c>
      <c r="H114" s="227" t="s">
        <v>4</v>
      </c>
      <c r="I114" s="227" t="s">
        <v>4</v>
      </c>
      <c r="J114" s="227" t="s">
        <v>4</v>
      </c>
      <c r="K114" s="227" t="s">
        <v>4</v>
      </c>
      <c r="L114" s="227" t="s">
        <v>4</v>
      </c>
      <c r="M114" s="227" t="s">
        <v>4</v>
      </c>
      <c r="N114" s="227" t="s">
        <v>4</v>
      </c>
      <c r="O114" s="227" t="s">
        <v>4</v>
      </c>
      <c r="P114" s="227" t="s">
        <v>4</v>
      </c>
      <c r="Q114" s="227" t="s">
        <v>4</v>
      </c>
      <c r="R114" s="227" t="s">
        <v>4</v>
      </c>
      <c r="S114" s="227" t="s">
        <v>4</v>
      </c>
      <c r="T114" s="227" t="s">
        <v>4</v>
      </c>
      <c r="U114" s="228" t="s">
        <v>8</v>
      </c>
      <c r="V114" s="228">
        <v>1.8380000000000001</v>
      </c>
      <c r="W114" s="228">
        <v>1.83</v>
      </c>
      <c r="X114" s="228">
        <v>2.1230000000000002</v>
      </c>
      <c r="Y114" s="228">
        <v>1.8680000000000001</v>
      </c>
      <c r="Z114" s="228">
        <v>141.011</v>
      </c>
      <c r="AA114" s="228">
        <v>983.44600000000003</v>
      </c>
      <c r="AB114" s="228">
        <v>1875.9369999999999</v>
      </c>
      <c r="AC114" s="228">
        <v>2103.2089999999998</v>
      </c>
      <c r="AD114" s="228">
        <v>2345.002</v>
      </c>
      <c r="AE114" s="228">
        <v>2104.5990000000002</v>
      </c>
      <c r="AF114" s="228">
        <v>2450.511</v>
      </c>
      <c r="AG114" s="373">
        <v>2652.0619999999999</v>
      </c>
      <c r="AH114" s="363">
        <v>3240.2109999999998</v>
      </c>
    </row>
    <row r="115" spans="1:35" s="295" customFormat="1" ht="22.5" x14ac:dyDescent="0.2">
      <c r="A115" s="256" t="s">
        <v>115</v>
      </c>
      <c r="B115" s="227" t="s">
        <v>4</v>
      </c>
      <c r="C115" s="227" t="s">
        <v>4</v>
      </c>
      <c r="D115" s="227" t="s">
        <v>4</v>
      </c>
      <c r="E115" s="227" t="s">
        <v>4</v>
      </c>
      <c r="F115" s="227" t="s">
        <v>4</v>
      </c>
      <c r="G115" s="227" t="s">
        <v>4</v>
      </c>
      <c r="H115" s="227" t="s">
        <v>4</v>
      </c>
      <c r="I115" s="227" t="s">
        <v>4</v>
      </c>
      <c r="J115" s="227" t="s">
        <v>4</v>
      </c>
      <c r="K115" s="227" t="s">
        <v>4</v>
      </c>
      <c r="L115" s="227" t="s">
        <v>4</v>
      </c>
      <c r="M115" s="227" t="s">
        <v>4</v>
      </c>
      <c r="N115" s="227" t="s">
        <v>4</v>
      </c>
      <c r="O115" s="227" t="s">
        <v>4</v>
      </c>
      <c r="P115" s="227" t="s">
        <v>4</v>
      </c>
      <c r="Q115" s="227" t="s">
        <v>4</v>
      </c>
      <c r="R115" s="227" t="s">
        <v>4</v>
      </c>
      <c r="S115" s="227" t="s">
        <v>4</v>
      </c>
      <c r="T115" s="227" t="s">
        <v>4</v>
      </c>
      <c r="U115" s="240" t="s">
        <v>4</v>
      </c>
      <c r="V115" s="240" t="s">
        <v>4</v>
      </c>
      <c r="W115" s="240" t="s">
        <v>4</v>
      </c>
      <c r="X115" s="240" t="s">
        <v>4</v>
      </c>
      <c r="Y115" s="240" t="s">
        <v>4</v>
      </c>
      <c r="Z115" s="240" t="s">
        <v>4</v>
      </c>
      <c r="AA115" s="240" t="s">
        <v>4</v>
      </c>
      <c r="AB115" s="240" t="s">
        <v>4</v>
      </c>
      <c r="AC115" s="240" t="s">
        <v>4</v>
      </c>
      <c r="AD115" s="240" t="s">
        <v>4</v>
      </c>
      <c r="AE115" s="240" t="s">
        <v>4</v>
      </c>
      <c r="AF115" s="240" t="s">
        <v>4</v>
      </c>
      <c r="AG115" s="240" t="s">
        <v>4</v>
      </c>
      <c r="AH115" s="374" t="s">
        <v>4</v>
      </c>
    </row>
    <row r="116" spans="1:35" s="295" customFormat="1" ht="22.5" x14ac:dyDescent="0.2">
      <c r="A116" s="256" t="s">
        <v>131</v>
      </c>
      <c r="B116" s="227" t="s">
        <v>4</v>
      </c>
      <c r="C116" s="227" t="s">
        <v>4</v>
      </c>
      <c r="D116" s="227" t="s">
        <v>4</v>
      </c>
      <c r="E116" s="227" t="s">
        <v>4</v>
      </c>
      <c r="F116" s="227" t="s">
        <v>4</v>
      </c>
      <c r="G116" s="227" t="s">
        <v>4</v>
      </c>
      <c r="H116" s="227" t="s">
        <v>4</v>
      </c>
      <c r="I116" s="227" t="s">
        <v>4</v>
      </c>
      <c r="J116" s="227" t="s">
        <v>4</v>
      </c>
      <c r="K116" s="227" t="s">
        <v>4</v>
      </c>
      <c r="L116" s="227" t="s">
        <v>4</v>
      </c>
      <c r="M116" s="227" t="s">
        <v>4</v>
      </c>
      <c r="N116" s="227" t="s">
        <v>4</v>
      </c>
      <c r="O116" s="227" t="s">
        <v>4</v>
      </c>
      <c r="P116" s="227" t="s">
        <v>4</v>
      </c>
      <c r="Q116" s="227" t="s">
        <v>4</v>
      </c>
      <c r="R116" s="227" t="s">
        <v>4</v>
      </c>
      <c r="S116" s="227" t="s">
        <v>4</v>
      </c>
      <c r="T116" s="227" t="s">
        <v>4</v>
      </c>
      <c r="U116" s="214"/>
      <c r="V116" s="214"/>
      <c r="W116" s="214"/>
      <c r="X116" s="214"/>
      <c r="Y116" s="214"/>
      <c r="Z116" s="214"/>
      <c r="AA116" s="214"/>
      <c r="AB116" s="214"/>
      <c r="AC116" s="371"/>
      <c r="AD116" s="214"/>
      <c r="AE116" s="214"/>
      <c r="AF116" s="371"/>
      <c r="AG116" s="242"/>
      <c r="AH116" s="372"/>
    </row>
    <row r="117" spans="1:35" s="295" customFormat="1" ht="12.75" x14ac:dyDescent="0.2">
      <c r="A117" s="256" t="s">
        <v>81</v>
      </c>
      <c r="B117" s="227" t="s">
        <v>4</v>
      </c>
      <c r="C117" s="227" t="s">
        <v>4</v>
      </c>
      <c r="D117" s="227" t="s">
        <v>4</v>
      </c>
      <c r="E117" s="227" t="s">
        <v>4</v>
      </c>
      <c r="F117" s="227" t="s">
        <v>4</v>
      </c>
      <c r="G117" s="227" t="s">
        <v>4</v>
      </c>
      <c r="H117" s="227" t="s">
        <v>4</v>
      </c>
      <c r="I117" s="227" t="s">
        <v>4</v>
      </c>
      <c r="J117" s="227" t="s">
        <v>4</v>
      </c>
      <c r="K117" s="227" t="s">
        <v>4</v>
      </c>
      <c r="L117" s="227" t="s">
        <v>4</v>
      </c>
      <c r="M117" s="227" t="s">
        <v>4</v>
      </c>
      <c r="N117" s="227" t="s">
        <v>4</v>
      </c>
      <c r="O117" s="227" t="s">
        <v>4</v>
      </c>
      <c r="P117" s="227" t="s">
        <v>4</v>
      </c>
      <c r="Q117" s="227" t="s">
        <v>4</v>
      </c>
      <c r="R117" s="227" t="s">
        <v>4</v>
      </c>
      <c r="S117" s="227" t="s">
        <v>4</v>
      </c>
      <c r="T117" s="227" t="s">
        <v>4</v>
      </c>
      <c r="U117" s="228">
        <v>37.411000000000001</v>
      </c>
      <c r="V117" s="228">
        <v>29.498999999999999</v>
      </c>
      <c r="W117" s="228">
        <v>52.191000000000003</v>
      </c>
      <c r="X117" s="228">
        <v>63.173000000000002</v>
      </c>
      <c r="Y117" s="228">
        <v>79.013000000000005</v>
      </c>
      <c r="Z117" s="228">
        <v>61.932000000000002</v>
      </c>
      <c r="AA117" s="228">
        <v>53.469000000000001</v>
      </c>
      <c r="AB117" s="228">
        <v>55.225999999999999</v>
      </c>
      <c r="AC117" s="228">
        <v>71.313999999999993</v>
      </c>
      <c r="AD117" s="228">
        <v>63.384</v>
      </c>
      <c r="AE117" s="228">
        <v>83.126000000000005</v>
      </c>
      <c r="AF117" s="228">
        <v>236.44800000000001</v>
      </c>
      <c r="AG117" s="373">
        <v>265.98200000000003</v>
      </c>
      <c r="AH117" s="375" t="s">
        <v>4</v>
      </c>
    </row>
    <row r="118" spans="1:35" s="295" customFormat="1" ht="22.5" x14ac:dyDescent="0.2">
      <c r="A118" s="256" t="s">
        <v>115</v>
      </c>
      <c r="B118" s="227" t="s">
        <v>4</v>
      </c>
      <c r="C118" s="227" t="s">
        <v>4</v>
      </c>
      <c r="D118" s="227" t="s">
        <v>4</v>
      </c>
      <c r="E118" s="227" t="s">
        <v>4</v>
      </c>
      <c r="F118" s="227" t="s">
        <v>4</v>
      </c>
      <c r="G118" s="227" t="s">
        <v>4</v>
      </c>
      <c r="H118" s="227" t="s">
        <v>4</v>
      </c>
      <c r="I118" s="227" t="s">
        <v>4</v>
      </c>
      <c r="J118" s="227" t="s">
        <v>4</v>
      </c>
      <c r="K118" s="227" t="s">
        <v>4</v>
      </c>
      <c r="L118" s="227" t="s">
        <v>4</v>
      </c>
      <c r="M118" s="227" t="s">
        <v>4</v>
      </c>
      <c r="N118" s="227" t="s">
        <v>4</v>
      </c>
      <c r="O118" s="227" t="s">
        <v>4</v>
      </c>
      <c r="P118" s="227" t="s">
        <v>4</v>
      </c>
      <c r="Q118" s="227" t="s">
        <v>4</v>
      </c>
      <c r="R118" s="227" t="s">
        <v>4</v>
      </c>
      <c r="S118" s="227" t="s">
        <v>4</v>
      </c>
      <c r="T118" s="227" t="s">
        <v>4</v>
      </c>
      <c r="U118" s="240" t="s">
        <v>4</v>
      </c>
      <c r="V118" s="240" t="s">
        <v>4</v>
      </c>
      <c r="W118" s="240" t="s">
        <v>4</v>
      </c>
      <c r="X118" s="240" t="s">
        <v>4</v>
      </c>
      <c r="Y118" s="240" t="s">
        <v>4</v>
      </c>
      <c r="Z118" s="240" t="s">
        <v>4</v>
      </c>
      <c r="AA118" s="240" t="s">
        <v>4</v>
      </c>
      <c r="AB118" s="240" t="s">
        <v>4</v>
      </c>
      <c r="AC118" s="240" t="s">
        <v>4</v>
      </c>
      <c r="AD118" s="240" t="s">
        <v>4</v>
      </c>
      <c r="AE118" s="240" t="s">
        <v>4</v>
      </c>
      <c r="AF118" s="240" t="s">
        <v>4</v>
      </c>
      <c r="AG118" s="214" t="s">
        <v>4</v>
      </c>
      <c r="AH118" s="214" t="s">
        <v>4</v>
      </c>
    </row>
    <row r="119" spans="1:35" s="295" customFormat="1" ht="22.5" x14ac:dyDescent="0.2">
      <c r="A119" s="376" t="s">
        <v>302</v>
      </c>
      <c r="B119" s="377" t="s">
        <v>8</v>
      </c>
      <c r="C119" s="377" t="s">
        <v>8</v>
      </c>
      <c r="D119" s="377" t="s">
        <v>8</v>
      </c>
      <c r="E119" s="377" t="s">
        <v>8</v>
      </c>
      <c r="F119" s="377" t="s">
        <v>8</v>
      </c>
      <c r="G119" s="377" t="s">
        <v>8</v>
      </c>
      <c r="H119" s="377" t="s">
        <v>8</v>
      </c>
      <c r="I119" s="377" t="s">
        <v>8</v>
      </c>
      <c r="J119" s="377" t="s">
        <v>8</v>
      </c>
      <c r="K119" s="377" t="s">
        <v>8</v>
      </c>
      <c r="L119" s="377" t="s">
        <v>8</v>
      </c>
      <c r="M119" s="377" t="s">
        <v>8</v>
      </c>
      <c r="N119" s="377" t="s">
        <v>8</v>
      </c>
      <c r="O119" s="377" t="s">
        <v>8</v>
      </c>
      <c r="P119" s="377" t="s">
        <v>8</v>
      </c>
      <c r="Q119" s="377" t="s">
        <v>8</v>
      </c>
      <c r="R119" s="377" t="s">
        <v>8</v>
      </c>
      <c r="S119" s="377" t="s">
        <v>8</v>
      </c>
      <c r="T119" s="377" t="s">
        <v>8</v>
      </c>
      <c r="U119" s="377" t="s">
        <v>8</v>
      </c>
      <c r="V119" s="377" t="s">
        <v>8</v>
      </c>
      <c r="W119" s="377" t="s">
        <v>8</v>
      </c>
      <c r="X119" s="377" t="s">
        <v>8</v>
      </c>
      <c r="Y119" s="377" t="s">
        <v>8</v>
      </c>
      <c r="Z119" s="377" t="s">
        <v>8</v>
      </c>
      <c r="AA119" s="377" t="s">
        <v>8</v>
      </c>
      <c r="AB119" s="377" t="s">
        <v>8</v>
      </c>
      <c r="AC119" s="377" t="s">
        <v>8</v>
      </c>
      <c r="AD119" s="377" t="s">
        <v>8</v>
      </c>
      <c r="AE119" s="377" t="s">
        <v>8</v>
      </c>
      <c r="AF119" s="377" t="s">
        <v>8</v>
      </c>
      <c r="AG119" s="377" t="s">
        <v>8</v>
      </c>
      <c r="AH119" s="377" t="s">
        <v>8</v>
      </c>
    </row>
    <row r="120" spans="1:35" s="295" customFormat="1" x14ac:dyDescent="0.2">
      <c r="A120" s="376" t="s">
        <v>81</v>
      </c>
      <c r="B120" s="377" t="s">
        <v>8</v>
      </c>
      <c r="C120" s="377" t="s">
        <v>8</v>
      </c>
      <c r="D120" s="377" t="s">
        <v>8</v>
      </c>
      <c r="E120" s="377" t="s">
        <v>8</v>
      </c>
      <c r="F120" s="377" t="s">
        <v>8</v>
      </c>
      <c r="G120" s="377" t="s">
        <v>8</v>
      </c>
      <c r="H120" s="377" t="s">
        <v>8</v>
      </c>
      <c r="I120" s="377" t="s">
        <v>8</v>
      </c>
      <c r="J120" s="377" t="s">
        <v>8</v>
      </c>
      <c r="K120" s="377" t="s">
        <v>8</v>
      </c>
      <c r="L120" s="377" t="s">
        <v>8</v>
      </c>
      <c r="M120" s="377" t="s">
        <v>8</v>
      </c>
      <c r="N120" s="377" t="s">
        <v>8</v>
      </c>
      <c r="O120" s="377" t="s">
        <v>8</v>
      </c>
      <c r="P120" s="377" t="s">
        <v>8</v>
      </c>
      <c r="Q120" s="377" t="s">
        <v>8</v>
      </c>
      <c r="R120" s="377" t="s">
        <v>8</v>
      </c>
      <c r="S120" s="377" t="s">
        <v>8</v>
      </c>
      <c r="T120" s="377" t="s">
        <v>8</v>
      </c>
      <c r="U120" s="377" t="s">
        <v>8</v>
      </c>
      <c r="V120" s="377" t="s">
        <v>8</v>
      </c>
      <c r="W120" s="377" t="s">
        <v>8</v>
      </c>
      <c r="X120" s="377" t="s">
        <v>8</v>
      </c>
      <c r="Y120" s="377" t="s">
        <v>8</v>
      </c>
      <c r="Z120" s="377" t="s">
        <v>8</v>
      </c>
      <c r="AA120" s="377" t="s">
        <v>8</v>
      </c>
      <c r="AB120" s="377" t="s">
        <v>8</v>
      </c>
      <c r="AC120" s="377" t="s">
        <v>8</v>
      </c>
      <c r="AD120" s="377" t="s">
        <v>8</v>
      </c>
      <c r="AE120" s="377" t="s">
        <v>8</v>
      </c>
      <c r="AF120" s="377" t="s">
        <v>8</v>
      </c>
      <c r="AG120" s="377" t="s">
        <v>8</v>
      </c>
      <c r="AH120" s="377" t="s">
        <v>8</v>
      </c>
    </row>
    <row r="121" spans="1:35" s="295" customFormat="1" ht="22.5" x14ac:dyDescent="0.2">
      <c r="A121" s="378" t="s">
        <v>134</v>
      </c>
      <c r="B121" s="379" t="s">
        <v>8</v>
      </c>
      <c r="C121" s="379" t="s">
        <v>8</v>
      </c>
      <c r="D121" s="379" t="s">
        <v>8</v>
      </c>
      <c r="E121" s="379" t="s">
        <v>8</v>
      </c>
      <c r="F121" s="379" t="s">
        <v>8</v>
      </c>
      <c r="G121" s="379" t="s">
        <v>8</v>
      </c>
      <c r="H121" s="379" t="s">
        <v>8</v>
      </c>
      <c r="I121" s="379" t="s">
        <v>8</v>
      </c>
      <c r="J121" s="379" t="s">
        <v>8</v>
      </c>
      <c r="K121" s="379" t="s">
        <v>8</v>
      </c>
      <c r="L121" s="379" t="s">
        <v>8</v>
      </c>
      <c r="M121" s="379" t="s">
        <v>8</v>
      </c>
      <c r="N121" s="379" t="s">
        <v>8</v>
      </c>
      <c r="O121" s="379" t="s">
        <v>8</v>
      </c>
      <c r="P121" s="379" t="s">
        <v>8</v>
      </c>
      <c r="Q121" s="379" t="s">
        <v>8</v>
      </c>
      <c r="R121" s="379" t="s">
        <v>8</v>
      </c>
      <c r="S121" s="379" t="s">
        <v>8</v>
      </c>
      <c r="T121" s="379" t="s">
        <v>8</v>
      </c>
      <c r="U121" s="379" t="s">
        <v>8</v>
      </c>
      <c r="V121" s="379" t="s">
        <v>8</v>
      </c>
      <c r="W121" s="379" t="s">
        <v>8</v>
      </c>
      <c r="X121" s="379" t="s">
        <v>8</v>
      </c>
      <c r="Y121" s="379" t="s">
        <v>8</v>
      </c>
      <c r="Z121" s="379" t="s">
        <v>8</v>
      </c>
      <c r="AA121" s="379" t="s">
        <v>8</v>
      </c>
      <c r="AB121" s="379" t="s">
        <v>8</v>
      </c>
      <c r="AC121" s="379" t="s">
        <v>8</v>
      </c>
      <c r="AD121" s="379" t="s">
        <v>8</v>
      </c>
      <c r="AE121" s="379" t="s">
        <v>8</v>
      </c>
      <c r="AF121" s="379" t="s">
        <v>8</v>
      </c>
      <c r="AG121" s="379" t="s">
        <v>8</v>
      </c>
      <c r="AH121" s="379" t="s">
        <v>8</v>
      </c>
      <c r="AI121" s="364"/>
    </row>
    <row r="122" spans="1:35" s="295" customFormat="1" x14ac:dyDescent="0.2">
      <c r="A122" s="378" t="s">
        <v>135</v>
      </c>
      <c r="B122" s="379" t="s">
        <v>8</v>
      </c>
      <c r="C122" s="379" t="s">
        <v>8</v>
      </c>
      <c r="D122" s="379" t="s">
        <v>8</v>
      </c>
      <c r="E122" s="379" t="s">
        <v>8</v>
      </c>
      <c r="F122" s="379" t="s">
        <v>8</v>
      </c>
      <c r="G122" s="379" t="s">
        <v>8</v>
      </c>
      <c r="H122" s="379" t="s">
        <v>8</v>
      </c>
      <c r="I122" s="379" t="s">
        <v>8</v>
      </c>
      <c r="J122" s="379" t="s">
        <v>8</v>
      </c>
      <c r="K122" s="379" t="s">
        <v>8</v>
      </c>
      <c r="L122" s="379" t="s">
        <v>8</v>
      </c>
      <c r="M122" s="379" t="s">
        <v>8</v>
      </c>
      <c r="N122" s="379" t="s">
        <v>8</v>
      </c>
      <c r="O122" s="379" t="s">
        <v>8</v>
      </c>
      <c r="P122" s="379" t="s">
        <v>8</v>
      </c>
      <c r="Q122" s="379" t="s">
        <v>8</v>
      </c>
      <c r="R122" s="379" t="s">
        <v>8</v>
      </c>
      <c r="S122" s="379" t="s">
        <v>8</v>
      </c>
      <c r="T122" s="379" t="s">
        <v>8</v>
      </c>
      <c r="U122" s="379" t="s">
        <v>8</v>
      </c>
      <c r="V122" s="379" t="s">
        <v>8</v>
      </c>
      <c r="W122" s="379" t="s">
        <v>8</v>
      </c>
      <c r="X122" s="379" t="s">
        <v>8</v>
      </c>
      <c r="Y122" s="379" t="s">
        <v>8</v>
      </c>
      <c r="Z122" s="379" t="s">
        <v>8</v>
      </c>
      <c r="AA122" s="379" t="s">
        <v>8</v>
      </c>
      <c r="AB122" s="379" t="s">
        <v>8</v>
      </c>
      <c r="AC122" s="379" t="s">
        <v>8</v>
      </c>
      <c r="AD122" s="379" t="s">
        <v>8</v>
      </c>
      <c r="AE122" s="379" t="s">
        <v>8</v>
      </c>
      <c r="AF122" s="379" t="s">
        <v>8</v>
      </c>
      <c r="AG122" s="379" t="s">
        <v>8</v>
      </c>
      <c r="AH122" s="379" t="s">
        <v>8</v>
      </c>
      <c r="AI122" s="364"/>
    </row>
    <row r="123" spans="1:35" s="295" customFormat="1" x14ac:dyDescent="0.2">
      <c r="A123" s="376" t="s">
        <v>303</v>
      </c>
      <c r="B123" s="377" t="s">
        <v>8</v>
      </c>
      <c r="C123" s="377" t="s">
        <v>8</v>
      </c>
      <c r="D123" s="377" t="s">
        <v>8</v>
      </c>
      <c r="E123" s="377" t="s">
        <v>8</v>
      </c>
      <c r="F123" s="377" t="s">
        <v>8</v>
      </c>
      <c r="G123" s="377" t="s">
        <v>8</v>
      </c>
      <c r="H123" s="377" t="s">
        <v>8</v>
      </c>
      <c r="I123" s="377" t="s">
        <v>8</v>
      </c>
      <c r="J123" s="377" t="s">
        <v>8</v>
      </c>
      <c r="K123" s="377" t="s">
        <v>8</v>
      </c>
      <c r="L123" s="377" t="s">
        <v>8</v>
      </c>
      <c r="M123" s="377" t="s">
        <v>8</v>
      </c>
      <c r="N123" s="377" t="s">
        <v>8</v>
      </c>
      <c r="O123" s="377" t="s">
        <v>8</v>
      </c>
      <c r="P123" s="377" t="s">
        <v>8</v>
      </c>
      <c r="Q123" s="377" t="s">
        <v>8</v>
      </c>
      <c r="R123" s="377" t="s">
        <v>8</v>
      </c>
      <c r="S123" s="377" t="s">
        <v>8</v>
      </c>
      <c r="T123" s="377" t="s">
        <v>8</v>
      </c>
      <c r="U123" s="377" t="s">
        <v>8</v>
      </c>
      <c r="V123" s="377" t="s">
        <v>8</v>
      </c>
      <c r="W123" s="377" t="s">
        <v>8</v>
      </c>
      <c r="X123" s="377" t="s">
        <v>8</v>
      </c>
      <c r="Y123" s="377" t="s">
        <v>8</v>
      </c>
      <c r="Z123" s="377" t="s">
        <v>8</v>
      </c>
      <c r="AA123" s="377" t="s">
        <v>8</v>
      </c>
      <c r="AB123" s="377" t="s">
        <v>8</v>
      </c>
      <c r="AC123" s="377" t="s">
        <v>8</v>
      </c>
      <c r="AD123" s="377" t="s">
        <v>8</v>
      </c>
      <c r="AE123" s="377" t="s">
        <v>8</v>
      </c>
      <c r="AF123" s="377" t="s">
        <v>8</v>
      </c>
      <c r="AG123" s="377" t="s">
        <v>8</v>
      </c>
      <c r="AH123" s="377" t="s">
        <v>8</v>
      </c>
    </row>
    <row r="124" spans="1:35" s="295" customFormat="1" x14ac:dyDescent="0.2">
      <c r="A124" s="378" t="s">
        <v>81</v>
      </c>
      <c r="B124" s="379" t="s">
        <v>8</v>
      </c>
      <c r="C124" s="379" t="s">
        <v>8</v>
      </c>
      <c r="D124" s="379" t="s">
        <v>8</v>
      </c>
      <c r="E124" s="379" t="s">
        <v>8</v>
      </c>
      <c r="F124" s="379" t="s">
        <v>8</v>
      </c>
      <c r="G124" s="379" t="s">
        <v>8</v>
      </c>
      <c r="H124" s="379" t="s">
        <v>8</v>
      </c>
      <c r="I124" s="379" t="s">
        <v>8</v>
      </c>
      <c r="J124" s="379" t="s">
        <v>8</v>
      </c>
      <c r="K124" s="379" t="s">
        <v>8</v>
      </c>
      <c r="L124" s="379" t="s">
        <v>8</v>
      </c>
      <c r="M124" s="379" t="s">
        <v>8</v>
      </c>
      <c r="N124" s="379" t="s">
        <v>8</v>
      </c>
      <c r="O124" s="379" t="s">
        <v>8</v>
      </c>
      <c r="P124" s="379" t="s">
        <v>8</v>
      </c>
      <c r="Q124" s="379" t="s">
        <v>8</v>
      </c>
      <c r="R124" s="379" t="s">
        <v>8</v>
      </c>
      <c r="S124" s="379" t="s">
        <v>8</v>
      </c>
      <c r="T124" s="379" t="s">
        <v>8</v>
      </c>
      <c r="U124" s="379" t="s">
        <v>8</v>
      </c>
      <c r="V124" s="379" t="s">
        <v>8</v>
      </c>
      <c r="W124" s="379" t="s">
        <v>8</v>
      </c>
      <c r="X124" s="379" t="s">
        <v>8</v>
      </c>
      <c r="Y124" s="379" t="s">
        <v>8</v>
      </c>
      <c r="Z124" s="379" t="s">
        <v>8</v>
      </c>
      <c r="AA124" s="379" t="s">
        <v>8</v>
      </c>
      <c r="AB124" s="379" t="s">
        <v>8</v>
      </c>
      <c r="AC124" s="379" t="s">
        <v>8</v>
      </c>
      <c r="AD124" s="379" t="s">
        <v>8</v>
      </c>
      <c r="AE124" s="379" t="s">
        <v>8</v>
      </c>
      <c r="AF124" s="379" t="s">
        <v>8</v>
      </c>
      <c r="AG124" s="379" t="s">
        <v>8</v>
      </c>
      <c r="AH124" s="379" t="s">
        <v>8</v>
      </c>
      <c r="AI124" s="364"/>
    </row>
    <row r="125" spans="1:35" s="295" customFormat="1" ht="22.5" x14ac:dyDescent="0.2">
      <c r="A125" s="378" t="s">
        <v>137</v>
      </c>
      <c r="B125" s="379" t="s">
        <v>8</v>
      </c>
      <c r="C125" s="379" t="s">
        <v>8</v>
      </c>
      <c r="D125" s="379" t="s">
        <v>8</v>
      </c>
      <c r="E125" s="379" t="s">
        <v>8</v>
      </c>
      <c r="F125" s="379" t="s">
        <v>8</v>
      </c>
      <c r="G125" s="379" t="s">
        <v>8</v>
      </c>
      <c r="H125" s="379" t="s">
        <v>8</v>
      </c>
      <c r="I125" s="379" t="s">
        <v>8</v>
      </c>
      <c r="J125" s="379" t="s">
        <v>8</v>
      </c>
      <c r="K125" s="379" t="s">
        <v>8</v>
      </c>
      <c r="L125" s="379" t="s">
        <v>8</v>
      </c>
      <c r="M125" s="379" t="s">
        <v>8</v>
      </c>
      <c r="N125" s="379" t="s">
        <v>8</v>
      </c>
      <c r="O125" s="379" t="s">
        <v>8</v>
      </c>
      <c r="P125" s="379" t="s">
        <v>8</v>
      </c>
      <c r="Q125" s="379" t="s">
        <v>8</v>
      </c>
      <c r="R125" s="379" t="s">
        <v>8</v>
      </c>
      <c r="S125" s="379" t="s">
        <v>8</v>
      </c>
      <c r="T125" s="379" t="s">
        <v>8</v>
      </c>
      <c r="U125" s="379" t="s">
        <v>8</v>
      </c>
      <c r="V125" s="379" t="s">
        <v>8</v>
      </c>
      <c r="W125" s="379" t="s">
        <v>8</v>
      </c>
      <c r="X125" s="379" t="s">
        <v>8</v>
      </c>
      <c r="Y125" s="379" t="s">
        <v>8</v>
      </c>
      <c r="Z125" s="379" t="s">
        <v>8</v>
      </c>
      <c r="AA125" s="379" t="s">
        <v>8</v>
      </c>
      <c r="AB125" s="379" t="s">
        <v>8</v>
      </c>
      <c r="AC125" s="379" t="s">
        <v>8</v>
      </c>
      <c r="AD125" s="379" t="s">
        <v>8</v>
      </c>
      <c r="AE125" s="379" t="s">
        <v>8</v>
      </c>
      <c r="AF125" s="379" t="s">
        <v>8</v>
      </c>
      <c r="AG125" s="379" t="s">
        <v>8</v>
      </c>
      <c r="AH125" s="379" t="s">
        <v>8</v>
      </c>
      <c r="AI125" s="364"/>
    </row>
    <row r="126" spans="1:35" s="295" customFormat="1" x14ac:dyDescent="0.2">
      <c r="A126" s="376" t="s">
        <v>304</v>
      </c>
      <c r="B126" s="377" t="s">
        <v>8</v>
      </c>
      <c r="C126" s="377" t="s">
        <v>8</v>
      </c>
      <c r="D126" s="377" t="s">
        <v>8</v>
      </c>
      <c r="E126" s="377" t="s">
        <v>8</v>
      </c>
      <c r="F126" s="377" t="s">
        <v>8</v>
      </c>
      <c r="G126" s="377" t="s">
        <v>8</v>
      </c>
      <c r="H126" s="377" t="s">
        <v>8</v>
      </c>
      <c r="I126" s="377" t="s">
        <v>8</v>
      </c>
      <c r="J126" s="377" t="s">
        <v>8</v>
      </c>
      <c r="K126" s="377" t="s">
        <v>8</v>
      </c>
      <c r="L126" s="377" t="s">
        <v>8</v>
      </c>
      <c r="M126" s="377" t="s">
        <v>8</v>
      </c>
      <c r="N126" s="377" t="s">
        <v>8</v>
      </c>
      <c r="O126" s="377" t="s">
        <v>8</v>
      </c>
      <c r="P126" s="377" t="s">
        <v>8</v>
      </c>
      <c r="Q126" s="377" t="s">
        <v>8</v>
      </c>
      <c r="R126" s="377" t="s">
        <v>8</v>
      </c>
      <c r="S126" s="377" t="s">
        <v>8</v>
      </c>
      <c r="T126" s="377" t="s">
        <v>8</v>
      </c>
      <c r="U126" s="377" t="s">
        <v>8</v>
      </c>
      <c r="V126" s="377" t="s">
        <v>8</v>
      </c>
      <c r="W126" s="377" t="s">
        <v>8</v>
      </c>
      <c r="X126" s="377" t="s">
        <v>8</v>
      </c>
      <c r="Y126" s="377" t="s">
        <v>8</v>
      </c>
      <c r="Z126" s="377" t="s">
        <v>8</v>
      </c>
      <c r="AA126" s="377" t="s">
        <v>8</v>
      </c>
      <c r="AB126" s="377" t="s">
        <v>8</v>
      </c>
      <c r="AC126" s="377" t="s">
        <v>8</v>
      </c>
      <c r="AD126" s="377" t="s">
        <v>8</v>
      </c>
      <c r="AE126" s="377" t="s">
        <v>8</v>
      </c>
      <c r="AF126" s="377" t="s">
        <v>8</v>
      </c>
      <c r="AG126" s="377" t="s">
        <v>8</v>
      </c>
      <c r="AH126" s="377" t="s">
        <v>8</v>
      </c>
    </row>
    <row r="127" spans="1:35" s="295" customFormat="1" x14ac:dyDescent="0.2">
      <c r="A127" s="378" t="s">
        <v>81</v>
      </c>
      <c r="B127" s="379" t="s">
        <v>8</v>
      </c>
      <c r="C127" s="379" t="s">
        <v>8</v>
      </c>
      <c r="D127" s="379" t="s">
        <v>8</v>
      </c>
      <c r="E127" s="379" t="s">
        <v>8</v>
      </c>
      <c r="F127" s="379" t="s">
        <v>8</v>
      </c>
      <c r="G127" s="379" t="s">
        <v>8</v>
      </c>
      <c r="H127" s="379" t="s">
        <v>8</v>
      </c>
      <c r="I127" s="379" t="s">
        <v>8</v>
      </c>
      <c r="J127" s="379" t="s">
        <v>8</v>
      </c>
      <c r="K127" s="379" t="s">
        <v>8</v>
      </c>
      <c r="L127" s="379" t="s">
        <v>8</v>
      </c>
      <c r="M127" s="379" t="s">
        <v>8</v>
      </c>
      <c r="N127" s="379" t="s">
        <v>8</v>
      </c>
      <c r="O127" s="379" t="s">
        <v>8</v>
      </c>
      <c r="P127" s="379" t="s">
        <v>8</v>
      </c>
      <c r="Q127" s="379" t="s">
        <v>8</v>
      </c>
      <c r="R127" s="379" t="s">
        <v>8</v>
      </c>
      <c r="S127" s="379" t="s">
        <v>8</v>
      </c>
      <c r="T127" s="379" t="s">
        <v>8</v>
      </c>
      <c r="U127" s="379" t="s">
        <v>8</v>
      </c>
      <c r="V127" s="379" t="s">
        <v>8</v>
      </c>
      <c r="W127" s="379" t="s">
        <v>8</v>
      </c>
      <c r="X127" s="379" t="s">
        <v>8</v>
      </c>
      <c r="Y127" s="379" t="s">
        <v>8</v>
      </c>
      <c r="Z127" s="379" t="s">
        <v>8</v>
      </c>
      <c r="AA127" s="379" t="s">
        <v>8</v>
      </c>
      <c r="AB127" s="379" t="s">
        <v>8</v>
      </c>
      <c r="AC127" s="379" t="s">
        <v>8</v>
      </c>
      <c r="AD127" s="379" t="s">
        <v>8</v>
      </c>
      <c r="AE127" s="379" t="s">
        <v>8</v>
      </c>
      <c r="AF127" s="379" t="s">
        <v>8</v>
      </c>
      <c r="AG127" s="379" t="s">
        <v>8</v>
      </c>
      <c r="AH127" s="379" t="s">
        <v>8</v>
      </c>
      <c r="AI127" s="364"/>
    </row>
    <row r="128" spans="1:35" s="321" customFormat="1" ht="22.5" x14ac:dyDescent="0.2">
      <c r="A128" s="378" t="s">
        <v>139</v>
      </c>
      <c r="B128" s="379" t="s">
        <v>8</v>
      </c>
      <c r="C128" s="379" t="s">
        <v>8</v>
      </c>
      <c r="D128" s="379" t="s">
        <v>8</v>
      </c>
      <c r="E128" s="379" t="s">
        <v>8</v>
      </c>
      <c r="F128" s="379" t="s">
        <v>8</v>
      </c>
      <c r="G128" s="379" t="s">
        <v>8</v>
      </c>
      <c r="H128" s="379" t="s">
        <v>8</v>
      </c>
      <c r="I128" s="379" t="s">
        <v>8</v>
      </c>
      <c r="J128" s="379" t="s">
        <v>8</v>
      </c>
      <c r="K128" s="379" t="s">
        <v>8</v>
      </c>
      <c r="L128" s="379" t="s">
        <v>8</v>
      </c>
      <c r="M128" s="379" t="s">
        <v>8</v>
      </c>
      <c r="N128" s="379" t="s">
        <v>8</v>
      </c>
      <c r="O128" s="379" t="s">
        <v>8</v>
      </c>
      <c r="P128" s="379" t="s">
        <v>8</v>
      </c>
      <c r="Q128" s="379" t="s">
        <v>8</v>
      </c>
      <c r="R128" s="379" t="s">
        <v>8</v>
      </c>
      <c r="S128" s="379" t="s">
        <v>8</v>
      </c>
      <c r="T128" s="379" t="s">
        <v>8</v>
      </c>
      <c r="U128" s="379" t="s">
        <v>8</v>
      </c>
      <c r="V128" s="379" t="s">
        <v>8</v>
      </c>
      <c r="W128" s="379" t="s">
        <v>8</v>
      </c>
      <c r="X128" s="379" t="s">
        <v>8</v>
      </c>
      <c r="Y128" s="379" t="s">
        <v>8</v>
      </c>
      <c r="Z128" s="379" t="s">
        <v>8</v>
      </c>
      <c r="AA128" s="379" t="s">
        <v>8</v>
      </c>
      <c r="AB128" s="379" t="s">
        <v>8</v>
      </c>
      <c r="AC128" s="379" t="s">
        <v>8</v>
      </c>
      <c r="AD128" s="379" t="s">
        <v>8</v>
      </c>
      <c r="AE128" s="379" t="s">
        <v>8</v>
      </c>
      <c r="AF128" s="379" t="s">
        <v>8</v>
      </c>
      <c r="AG128" s="379" t="s">
        <v>8</v>
      </c>
      <c r="AH128" s="379" t="s">
        <v>8</v>
      </c>
      <c r="AI128" s="380"/>
    </row>
    <row r="129" spans="1:35" s="321" customFormat="1" x14ac:dyDescent="0.2">
      <c r="A129" s="346" t="s">
        <v>159</v>
      </c>
      <c r="B129" s="301" t="s">
        <v>8</v>
      </c>
      <c r="C129" s="301" t="s">
        <v>8</v>
      </c>
      <c r="D129" s="301" t="s">
        <v>8</v>
      </c>
      <c r="E129" s="301" t="s">
        <v>8</v>
      </c>
      <c r="F129" s="301" t="s">
        <v>8</v>
      </c>
      <c r="G129" s="301" t="s">
        <v>8</v>
      </c>
      <c r="H129" s="301" t="s">
        <v>8</v>
      </c>
      <c r="I129" s="301" t="s">
        <v>8</v>
      </c>
      <c r="J129" s="301" t="s">
        <v>8</v>
      </c>
      <c r="K129" s="301" t="s">
        <v>8</v>
      </c>
      <c r="L129" s="301" t="s">
        <v>8</v>
      </c>
      <c r="M129" s="301" t="s">
        <v>8</v>
      </c>
      <c r="N129" s="301" t="s">
        <v>8</v>
      </c>
      <c r="O129" s="301" t="s">
        <v>8</v>
      </c>
      <c r="P129" s="301" t="s">
        <v>8</v>
      </c>
      <c r="Q129" s="301" t="s">
        <v>8</v>
      </c>
      <c r="R129" s="301" t="s">
        <v>8</v>
      </c>
      <c r="S129" s="301" t="s">
        <v>8</v>
      </c>
      <c r="T129" s="301" t="s">
        <v>8</v>
      </c>
      <c r="U129" s="381"/>
      <c r="V129" s="381"/>
      <c r="W129" s="381"/>
      <c r="X129" s="381"/>
      <c r="Y129" s="381"/>
      <c r="Z129" s="381"/>
      <c r="AA129" s="381"/>
      <c r="AB129" s="381"/>
      <c r="AC129" s="381"/>
      <c r="AD129" s="381"/>
      <c r="AE129" s="381"/>
      <c r="AF129" s="381"/>
      <c r="AG129" s="381"/>
      <c r="AH129" s="320"/>
    </row>
    <row r="130" spans="1:35" s="321" customFormat="1" x14ac:dyDescent="0.2">
      <c r="A130" s="256" t="s">
        <v>81</v>
      </c>
      <c r="B130" s="227" t="s">
        <v>8</v>
      </c>
      <c r="C130" s="227" t="s">
        <v>8</v>
      </c>
      <c r="D130" s="227" t="s">
        <v>8</v>
      </c>
      <c r="E130" s="227" t="s">
        <v>8</v>
      </c>
      <c r="F130" s="227" t="s">
        <v>8</v>
      </c>
      <c r="G130" s="227" t="s">
        <v>8</v>
      </c>
      <c r="H130" s="227" t="s">
        <v>8</v>
      </c>
      <c r="I130" s="227" t="s">
        <v>8</v>
      </c>
      <c r="J130" s="227" t="s">
        <v>8</v>
      </c>
      <c r="K130" s="227" t="s">
        <v>8</v>
      </c>
      <c r="L130" s="227" t="s">
        <v>8</v>
      </c>
      <c r="M130" s="227" t="s">
        <v>8</v>
      </c>
      <c r="N130" s="227" t="s">
        <v>8</v>
      </c>
      <c r="O130" s="227" t="s">
        <v>8</v>
      </c>
      <c r="P130" s="227" t="s">
        <v>8</v>
      </c>
      <c r="Q130" s="227" t="s">
        <v>8</v>
      </c>
      <c r="R130" s="227" t="s">
        <v>8</v>
      </c>
      <c r="S130" s="227" t="s">
        <v>8</v>
      </c>
      <c r="T130" s="227" t="s">
        <v>8</v>
      </c>
      <c r="U130" s="225" t="s">
        <v>4</v>
      </c>
      <c r="V130" s="382">
        <v>7392.8</v>
      </c>
      <c r="W130" s="382">
        <v>9542.2000000000007</v>
      </c>
      <c r="X130" s="382">
        <v>9043.9</v>
      </c>
      <c r="Y130" s="382">
        <v>6258.5</v>
      </c>
      <c r="Z130" s="382">
        <v>15230.6</v>
      </c>
      <c r="AA130" s="382">
        <v>6704.1</v>
      </c>
      <c r="AB130" s="382">
        <v>6747.4</v>
      </c>
      <c r="AC130" s="382">
        <v>10250.700000000001</v>
      </c>
      <c r="AD130" s="382">
        <v>7594.2</v>
      </c>
      <c r="AE130" s="382">
        <v>11728.6</v>
      </c>
      <c r="AF130" s="382">
        <v>6422.6</v>
      </c>
      <c r="AG130" s="382">
        <v>20286.400000000001</v>
      </c>
      <c r="AH130" s="383">
        <v>25997.7</v>
      </c>
    </row>
    <row r="131" spans="1:35" s="321" customFormat="1" x14ac:dyDescent="0.2">
      <c r="A131" s="309" t="s">
        <v>175</v>
      </c>
      <c r="B131" s="354" t="s">
        <v>8</v>
      </c>
      <c r="C131" s="354" t="s">
        <v>8</v>
      </c>
      <c r="D131" s="354" t="s">
        <v>8</v>
      </c>
      <c r="E131" s="354" t="s">
        <v>8</v>
      </c>
      <c r="F131" s="354" t="s">
        <v>8</v>
      </c>
      <c r="G131" s="354" t="s">
        <v>8</v>
      </c>
      <c r="H131" s="354" t="s">
        <v>8</v>
      </c>
      <c r="I131" s="354" t="s">
        <v>8</v>
      </c>
      <c r="J131" s="354" t="s">
        <v>8</v>
      </c>
      <c r="K131" s="354" t="s">
        <v>8</v>
      </c>
      <c r="L131" s="354" t="s">
        <v>8</v>
      </c>
      <c r="M131" s="354" t="s">
        <v>8</v>
      </c>
      <c r="N131" s="354" t="s">
        <v>8</v>
      </c>
      <c r="O131" s="354" t="s">
        <v>8</v>
      </c>
      <c r="P131" s="354" t="s">
        <v>8</v>
      </c>
      <c r="Q131" s="354" t="s">
        <v>8</v>
      </c>
      <c r="R131" s="354" t="s">
        <v>8</v>
      </c>
      <c r="S131" s="354" t="s">
        <v>8</v>
      </c>
      <c r="T131" s="354" t="s">
        <v>8</v>
      </c>
      <c r="U131" s="225"/>
      <c r="V131" s="242"/>
      <c r="W131" s="242"/>
      <c r="X131" s="242"/>
      <c r="Y131" s="242"/>
      <c r="Z131" s="242"/>
      <c r="AA131" s="242"/>
      <c r="AB131" s="347"/>
      <c r="AC131" s="347"/>
      <c r="AD131" s="347"/>
      <c r="AE131" s="347"/>
      <c r="AF131" s="347"/>
      <c r="AG131" s="347"/>
      <c r="AH131" s="384"/>
      <c r="AI131" s="380"/>
    </row>
    <row r="132" spans="1:35" s="321" customFormat="1" x14ac:dyDescent="0.2">
      <c r="A132" s="346" t="s">
        <v>160</v>
      </c>
      <c r="B132" s="301" t="s">
        <v>8</v>
      </c>
      <c r="C132" s="301" t="s">
        <v>8</v>
      </c>
      <c r="D132" s="301" t="s">
        <v>8</v>
      </c>
      <c r="E132" s="301" t="s">
        <v>8</v>
      </c>
      <c r="F132" s="301" t="s">
        <v>8</v>
      </c>
      <c r="G132" s="301" t="s">
        <v>8</v>
      </c>
      <c r="H132" s="301" t="s">
        <v>8</v>
      </c>
      <c r="I132" s="301" t="s">
        <v>8</v>
      </c>
      <c r="J132" s="301" t="s">
        <v>8</v>
      </c>
      <c r="K132" s="301" t="s">
        <v>8</v>
      </c>
      <c r="L132" s="301" t="s">
        <v>8</v>
      </c>
      <c r="M132" s="301" t="s">
        <v>8</v>
      </c>
      <c r="N132" s="301" t="s">
        <v>8</v>
      </c>
      <c r="O132" s="301" t="s">
        <v>8</v>
      </c>
      <c r="P132" s="301" t="s">
        <v>8</v>
      </c>
      <c r="Q132" s="301" t="s">
        <v>8</v>
      </c>
      <c r="R132" s="301" t="s">
        <v>8</v>
      </c>
      <c r="S132" s="301" t="s">
        <v>8</v>
      </c>
      <c r="T132" s="301" t="s">
        <v>8</v>
      </c>
      <c r="U132" s="310" t="s">
        <v>4</v>
      </c>
      <c r="V132" s="310" t="s">
        <v>4</v>
      </c>
      <c r="W132" s="242">
        <v>125.4</v>
      </c>
      <c r="X132" s="242">
        <v>92.4</v>
      </c>
      <c r="Y132" s="242">
        <v>66.3</v>
      </c>
      <c r="Z132" s="242">
        <v>238.8</v>
      </c>
      <c r="AA132" s="242">
        <v>41.7</v>
      </c>
      <c r="AB132" s="211">
        <v>97.1</v>
      </c>
      <c r="AC132" s="287">
        <v>145.80000000000001</v>
      </c>
      <c r="AD132" s="347">
        <v>73.099999999999994</v>
      </c>
      <c r="AE132" s="347">
        <v>155.5</v>
      </c>
      <c r="AF132" s="385">
        <v>53.2</v>
      </c>
      <c r="AG132" s="287">
        <v>306.39999999999998</v>
      </c>
      <c r="AH132" s="311">
        <v>121.1</v>
      </c>
    </row>
    <row r="133" spans="1:35" s="321" customFormat="1" ht="22.5" x14ac:dyDescent="0.2">
      <c r="A133" s="346" t="s">
        <v>305</v>
      </c>
      <c r="B133" s="301" t="s">
        <v>8</v>
      </c>
      <c r="C133" s="301" t="s">
        <v>8</v>
      </c>
      <c r="D133" s="301" t="s">
        <v>8</v>
      </c>
      <c r="E133" s="301" t="s">
        <v>8</v>
      </c>
      <c r="F133" s="301" t="s">
        <v>8</v>
      </c>
      <c r="G133" s="301" t="s">
        <v>8</v>
      </c>
      <c r="H133" s="301" t="s">
        <v>8</v>
      </c>
      <c r="I133" s="301" t="s">
        <v>8</v>
      </c>
      <c r="J133" s="301" t="s">
        <v>8</v>
      </c>
      <c r="K133" s="301" t="s">
        <v>8</v>
      </c>
      <c r="L133" s="301" t="s">
        <v>8</v>
      </c>
      <c r="M133" s="301" t="s">
        <v>8</v>
      </c>
      <c r="N133" s="301" t="s">
        <v>8</v>
      </c>
      <c r="O133" s="301" t="s">
        <v>8</v>
      </c>
      <c r="P133" s="301" t="s">
        <v>8</v>
      </c>
      <c r="Q133" s="301" t="s">
        <v>8</v>
      </c>
      <c r="R133" s="301" t="s">
        <v>8</v>
      </c>
      <c r="S133" s="301" t="s">
        <v>8</v>
      </c>
      <c r="T133" s="301" t="s">
        <v>8</v>
      </c>
      <c r="U133" s="242" t="s">
        <v>4</v>
      </c>
      <c r="V133" s="242" t="s">
        <v>4</v>
      </c>
      <c r="W133" s="242">
        <v>125.4</v>
      </c>
      <c r="X133" s="242">
        <v>115.9</v>
      </c>
      <c r="Y133" s="242">
        <v>76.8</v>
      </c>
      <c r="Z133" s="242">
        <v>183.4</v>
      </c>
      <c r="AA133" s="242">
        <v>76.5</v>
      </c>
      <c r="AB133" s="242">
        <v>74.3</v>
      </c>
      <c r="AC133" s="242">
        <v>108.3</v>
      </c>
      <c r="AD133" s="242">
        <v>79.2</v>
      </c>
      <c r="AE133" s="242">
        <v>123.1</v>
      </c>
      <c r="AF133" s="242">
        <v>65.5</v>
      </c>
      <c r="AG133" s="242">
        <v>200.7</v>
      </c>
      <c r="AH133" s="383">
        <v>243</v>
      </c>
    </row>
    <row r="134" spans="1:35" s="321" customFormat="1" x14ac:dyDescent="0.2">
      <c r="A134" s="346" t="s">
        <v>162</v>
      </c>
      <c r="B134" s="301" t="s">
        <v>8</v>
      </c>
      <c r="C134" s="301" t="s">
        <v>8</v>
      </c>
      <c r="D134" s="301" t="s">
        <v>8</v>
      </c>
      <c r="E134" s="301" t="s">
        <v>8</v>
      </c>
      <c r="F134" s="301" t="s">
        <v>8</v>
      </c>
      <c r="G134" s="301" t="s">
        <v>8</v>
      </c>
      <c r="H134" s="301" t="s">
        <v>8</v>
      </c>
      <c r="I134" s="301" t="s">
        <v>8</v>
      </c>
      <c r="J134" s="301" t="s">
        <v>8</v>
      </c>
      <c r="K134" s="301" t="s">
        <v>8</v>
      </c>
      <c r="L134" s="301" t="s">
        <v>8</v>
      </c>
      <c r="M134" s="301" t="s">
        <v>8</v>
      </c>
      <c r="N134" s="301" t="s">
        <v>8</v>
      </c>
      <c r="O134" s="301" t="s">
        <v>8</v>
      </c>
      <c r="P134" s="301" t="s">
        <v>8</v>
      </c>
      <c r="Q134" s="301" t="s">
        <v>8</v>
      </c>
      <c r="R134" s="301" t="s">
        <v>8</v>
      </c>
      <c r="S134" s="301" t="s">
        <v>8</v>
      </c>
      <c r="T134" s="301" t="s">
        <v>8</v>
      </c>
      <c r="U134" s="242"/>
      <c r="V134" s="311"/>
      <c r="W134" s="242"/>
      <c r="X134" s="242"/>
      <c r="Y134" s="242"/>
      <c r="Z134" s="242"/>
      <c r="AA134" s="311"/>
      <c r="AB134" s="287"/>
      <c r="AC134" s="287"/>
      <c r="AD134" s="311"/>
      <c r="AE134" s="311"/>
      <c r="AF134" s="311"/>
      <c r="AG134" s="311"/>
      <c r="AH134" s="384"/>
    </row>
    <row r="135" spans="1:35" s="321" customFormat="1" x14ac:dyDescent="0.2">
      <c r="A135" s="256" t="s">
        <v>163</v>
      </c>
      <c r="B135" s="227" t="s">
        <v>8</v>
      </c>
      <c r="C135" s="227" t="s">
        <v>8</v>
      </c>
      <c r="D135" s="227" t="s">
        <v>8</v>
      </c>
      <c r="E135" s="227" t="s">
        <v>8</v>
      </c>
      <c r="F135" s="227" t="s">
        <v>8</v>
      </c>
      <c r="G135" s="227" t="s">
        <v>8</v>
      </c>
      <c r="H135" s="227" t="s">
        <v>8</v>
      </c>
      <c r="I135" s="227" t="s">
        <v>8</v>
      </c>
      <c r="J135" s="227" t="s">
        <v>8</v>
      </c>
      <c r="K135" s="227" t="s">
        <v>8</v>
      </c>
      <c r="L135" s="227" t="s">
        <v>8</v>
      </c>
      <c r="M135" s="227" t="s">
        <v>8</v>
      </c>
      <c r="N135" s="227" t="s">
        <v>8</v>
      </c>
      <c r="O135" s="227" t="s">
        <v>8</v>
      </c>
      <c r="P135" s="227" t="s">
        <v>8</v>
      </c>
      <c r="Q135" s="227" t="s">
        <v>8</v>
      </c>
      <c r="R135" s="227" t="s">
        <v>8</v>
      </c>
      <c r="S135" s="227" t="s">
        <v>8</v>
      </c>
      <c r="T135" s="227" t="s">
        <v>8</v>
      </c>
      <c r="U135" s="242">
        <v>11</v>
      </c>
      <c r="V135" s="242">
        <v>5.4</v>
      </c>
      <c r="W135" s="242">
        <v>8.9</v>
      </c>
      <c r="X135" s="242">
        <v>7.5</v>
      </c>
      <c r="Y135" s="242">
        <v>8</v>
      </c>
      <c r="Z135" s="242">
        <v>9.1999999999999993</v>
      </c>
      <c r="AA135" s="242">
        <v>9.8000000000000007</v>
      </c>
      <c r="AB135" s="211">
        <v>21.9</v>
      </c>
      <c r="AC135" s="287">
        <v>26.8</v>
      </c>
      <c r="AD135" s="287">
        <v>37.200000000000003</v>
      </c>
      <c r="AE135" s="287">
        <v>34.1</v>
      </c>
      <c r="AF135" s="287">
        <v>36.200000000000003</v>
      </c>
      <c r="AG135" s="287">
        <v>39.700000000000003</v>
      </c>
      <c r="AH135" s="311">
        <v>40.6</v>
      </c>
    </row>
    <row r="136" spans="1:35" s="321" customFormat="1" x14ac:dyDescent="0.2">
      <c r="A136" s="258" t="s">
        <v>175</v>
      </c>
      <c r="B136" s="220" t="s">
        <v>8</v>
      </c>
      <c r="C136" s="220" t="s">
        <v>8</v>
      </c>
      <c r="D136" s="220" t="s">
        <v>8</v>
      </c>
      <c r="E136" s="220" t="s">
        <v>8</v>
      </c>
      <c r="F136" s="220" t="s">
        <v>8</v>
      </c>
      <c r="G136" s="220" t="s">
        <v>8</v>
      </c>
      <c r="H136" s="220" t="s">
        <v>8</v>
      </c>
      <c r="I136" s="220" t="s">
        <v>8</v>
      </c>
      <c r="J136" s="220" t="s">
        <v>8</v>
      </c>
      <c r="K136" s="220" t="s">
        <v>8</v>
      </c>
      <c r="L136" s="220" t="s">
        <v>8</v>
      </c>
      <c r="M136" s="220" t="s">
        <v>8</v>
      </c>
      <c r="N136" s="220" t="s">
        <v>8</v>
      </c>
      <c r="O136" s="220" t="s">
        <v>8</v>
      </c>
      <c r="P136" s="220" t="s">
        <v>8</v>
      </c>
      <c r="Q136" s="220" t="s">
        <v>8</v>
      </c>
      <c r="R136" s="220" t="s">
        <v>8</v>
      </c>
      <c r="S136" s="220" t="s">
        <v>8</v>
      </c>
      <c r="T136" s="220" t="s">
        <v>8</v>
      </c>
      <c r="U136" s="367"/>
      <c r="V136" s="367"/>
      <c r="W136" s="367"/>
      <c r="X136" s="367"/>
      <c r="Y136" s="367"/>
      <c r="Z136" s="367"/>
      <c r="AA136" s="367"/>
      <c r="AB136" s="367"/>
      <c r="AC136" s="367"/>
      <c r="AD136" s="367"/>
      <c r="AE136" s="367"/>
      <c r="AF136" s="367"/>
      <c r="AG136" s="287"/>
      <c r="AH136" s="311"/>
    </row>
    <row r="137" spans="1:35" s="321" customFormat="1" ht="22.5" x14ac:dyDescent="0.2">
      <c r="A137" s="346" t="s">
        <v>164</v>
      </c>
      <c r="B137" s="301" t="s">
        <v>8</v>
      </c>
      <c r="C137" s="301" t="s">
        <v>8</v>
      </c>
      <c r="D137" s="301" t="s">
        <v>8</v>
      </c>
      <c r="E137" s="301" t="s">
        <v>8</v>
      </c>
      <c r="F137" s="301" t="s">
        <v>8</v>
      </c>
      <c r="G137" s="301" t="s">
        <v>8</v>
      </c>
      <c r="H137" s="301" t="s">
        <v>8</v>
      </c>
      <c r="I137" s="301" t="s">
        <v>8</v>
      </c>
      <c r="J137" s="301" t="s">
        <v>8</v>
      </c>
      <c r="K137" s="301" t="s">
        <v>8</v>
      </c>
      <c r="L137" s="301" t="s">
        <v>8</v>
      </c>
      <c r="M137" s="301" t="s">
        <v>8</v>
      </c>
      <c r="N137" s="301" t="s">
        <v>8</v>
      </c>
      <c r="O137" s="301" t="s">
        <v>8</v>
      </c>
      <c r="P137" s="301" t="s">
        <v>8</v>
      </c>
      <c r="Q137" s="301" t="s">
        <v>8</v>
      </c>
      <c r="R137" s="301" t="s">
        <v>8</v>
      </c>
      <c r="S137" s="301" t="s">
        <v>8</v>
      </c>
      <c r="T137" s="301" t="s">
        <v>8</v>
      </c>
      <c r="U137" s="242">
        <v>110</v>
      </c>
      <c r="V137" s="242">
        <v>49.1</v>
      </c>
      <c r="W137" s="242">
        <v>164.8</v>
      </c>
      <c r="X137" s="287">
        <v>84.3</v>
      </c>
      <c r="Y137" s="242">
        <v>106.7</v>
      </c>
      <c r="Z137" s="242">
        <v>115</v>
      </c>
      <c r="AA137" s="242">
        <v>106.9</v>
      </c>
      <c r="AB137" s="211">
        <v>223.9</v>
      </c>
      <c r="AC137" s="347">
        <v>122</v>
      </c>
      <c r="AD137" s="287">
        <v>138.9</v>
      </c>
      <c r="AE137" s="287">
        <v>91.9</v>
      </c>
      <c r="AF137" s="386">
        <v>106.2</v>
      </c>
      <c r="AG137" s="287">
        <v>109.5</v>
      </c>
      <c r="AH137" s="311">
        <v>102.3</v>
      </c>
    </row>
    <row r="138" spans="1:35" s="321" customFormat="1" ht="22.5" x14ac:dyDescent="0.2">
      <c r="A138" s="346" t="s">
        <v>306</v>
      </c>
      <c r="B138" s="301" t="s">
        <v>8</v>
      </c>
      <c r="C138" s="301" t="s">
        <v>8</v>
      </c>
      <c r="D138" s="301" t="s">
        <v>8</v>
      </c>
      <c r="E138" s="301" t="s">
        <v>8</v>
      </c>
      <c r="F138" s="301" t="s">
        <v>8</v>
      </c>
      <c r="G138" s="301" t="s">
        <v>8</v>
      </c>
      <c r="H138" s="301" t="s">
        <v>8</v>
      </c>
      <c r="I138" s="301" t="s">
        <v>8</v>
      </c>
      <c r="J138" s="301" t="s">
        <v>8</v>
      </c>
      <c r="K138" s="301" t="s">
        <v>8</v>
      </c>
      <c r="L138" s="301" t="s">
        <v>8</v>
      </c>
      <c r="M138" s="301" t="s">
        <v>8</v>
      </c>
      <c r="N138" s="301" t="s">
        <v>8</v>
      </c>
      <c r="O138" s="301" t="s">
        <v>8</v>
      </c>
      <c r="P138" s="301" t="s">
        <v>8</v>
      </c>
      <c r="Q138" s="301" t="s">
        <v>8</v>
      </c>
      <c r="R138" s="301" t="s">
        <v>8</v>
      </c>
      <c r="S138" s="301" t="s">
        <v>8</v>
      </c>
      <c r="T138" s="301" t="s">
        <v>8</v>
      </c>
      <c r="U138" s="387">
        <v>110</v>
      </c>
      <c r="V138" s="387">
        <v>54</v>
      </c>
      <c r="W138" s="387">
        <v>89</v>
      </c>
      <c r="X138" s="387">
        <v>75</v>
      </c>
      <c r="Y138" s="387">
        <v>80.099999999999994</v>
      </c>
      <c r="Z138" s="387">
        <v>92.1</v>
      </c>
      <c r="AA138" s="387">
        <v>98.4</v>
      </c>
      <c r="AB138" s="387">
        <v>220.4</v>
      </c>
      <c r="AC138" s="387">
        <v>268.89999999999998</v>
      </c>
      <c r="AD138" s="387">
        <v>373.4</v>
      </c>
      <c r="AE138" s="387">
        <v>343.2</v>
      </c>
      <c r="AF138" s="387">
        <v>364.5</v>
      </c>
      <c r="AG138" s="387">
        <v>399.1</v>
      </c>
      <c r="AH138" s="217">
        <v>408.3</v>
      </c>
    </row>
    <row r="139" spans="1:35" s="321" customFormat="1" x14ac:dyDescent="0.2">
      <c r="A139" s="256" t="s">
        <v>307</v>
      </c>
      <c r="B139" s="227" t="s">
        <v>8</v>
      </c>
      <c r="C139" s="227" t="s">
        <v>8</v>
      </c>
      <c r="D139" s="227" t="s">
        <v>8</v>
      </c>
      <c r="E139" s="227" t="s">
        <v>8</v>
      </c>
      <c r="F139" s="227" t="s">
        <v>8</v>
      </c>
      <c r="G139" s="227" t="s">
        <v>8</v>
      </c>
      <c r="H139" s="227" t="s">
        <v>8</v>
      </c>
      <c r="I139" s="227" t="s">
        <v>8</v>
      </c>
      <c r="J139" s="227" t="s">
        <v>8</v>
      </c>
      <c r="K139" s="227" t="s">
        <v>8</v>
      </c>
      <c r="L139" s="227" t="s">
        <v>8</v>
      </c>
      <c r="M139" s="227" t="s">
        <v>8</v>
      </c>
      <c r="N139" s="227" t="s">
        <v>8</v>
      </c>
      <c r="O139" s="227" t="s">
        <v>8</v>
      </c>
      <c r="P139" s="227" t="s">
        <v>8</v>
      </c>
      <c r="Q139" s="227" t="s">
        <v>8</v>
      </c>
      <c r="R139" s="227" t="s">
        <v>8</v>
      </c>
      <c r="S139" s="227" t="s">
        <v>8</v>
      </c>
      <c r="T139" s="227" t="s">
        <v>8</v>
      </c>
      <c r="U139" s="287"/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287"/>
      <c r="AG139" s="287"/>
      <c r="AH139" s="287"/>
    </row>
    <row r="140" spans="1:35" s="321" customFormat="1" ht="22.5" x14ac:dyDescent="0.2">
      <c r="A140" s="388" t="s">
        <v>166</v>
      </c>
      <c r="B140" s="349" t="s">
        <v>8</v>
      </c>
      <c r="C140" s="349" t="s">
        <v>8</v>
      </c>
      <c r="D140" s="349" t="s">
        <v>8</v>
      </c>
      <c r="E140" s="349" t="s">
        <v>8</v>
      </c>
      <c r="F140" s="349" t="s">
        <v>8</v>
      </c>
      <c r="G140" s="349" t="s">
        <v>8</v>
      </c>
      <c r="H140" s="349" t="s">
        <v>8</v>
      </c>
      <c r="I140" s="349" t="s">
        <v>8</v>
      </c>
      <c r="J140" s="349" t="s">
        <v>8</v>
      </c>
      <c r="K140" s="349" t="s">
        <v>8</v>
      </c>
      <c r="L140" s="349" t="s">
        <v>8</v>
      </c>
      <c r="M140" s="349" t="s">
        <v>8</v>
      </c>
      <c r="N140" s="349" t="s">
        <v>8</v>
      </c>
      <c r="O140" s="349" t="s">
        <v>8</v>
      </c>
      <c r="P140" s="349" t="s">
        <v>8</v>
      </c>
      <c r="Q140" s="349" t="s">
        <v>8</v>
      </c>
      <c r="R140" s="349" t="s">
        <v>8</v>
      </c>
      <c r="S140" s="349" t="s">
        <v>8</v>
      </c>
      <c r="T140" s="349" t="s">
        <v>8</v>
      </c>
      <c r="U140" s="287" t="s">
        <v>8</v>
      </c>
      <c r="V140" s="325" t="s">
        <v>8</v>
      </c>
      <c r="W140" s="325" t="s">
        <v>8</v>
      </c>
      <c r="X140" s="325" t="s">
        <v>8</v>
      </c>
      <c r="Y140" s="325" t="s">
        <v>8</v>
      </c>
      <c r="Z140" s="325" t="s">
        <v>8</v>
      </c>
      <c r="AA140" s="325" t="s">
        <v>8</v>
      </c>
      <c r="AB140" s="325" t="s">
        <v>8</v>
      </c>
      <c r="AC140" s="287" t="s">
        <v>8</v>
      </c>
      <c r="AD140" s="287">
        <v>600</v>
      </c>
      <c r="AE140" s="287" t="s">
        <v>8</v>
      </c>
      <c r="AF140" s="287" t="s">
        <v>8</v>
      </c>
      <c r="AG140" s="287" t="s">
        <v>8</v>
      </c>
      <c r="AH140" s="287" t="s">
        <v>8</v>
      </c>
    </row>
    <row r="141" spans="1:35" s="321" customFormat="1" ht="22.5" x14ac:dyDescent="0.2">
      <c r="A141" s="388" t="s">
        <v>167</v>
      </c>
      <c r="B141" s="349" t="s">
        <v>8</v>
      </c>
      <c r="C141" s="349" t="s">
        <v>8</v>
      </c>
      <c r="D141" s="349" t="s">
        <v>8</v>
      </c>
      <c r="E141" s="349" t="s">
        <v>8</v>
      </c>
      <c r="F141" s="349" t="s">
        <v>8</v>
      </c>
      <c r="G141" s="349" t="s">
        <v>8</v>
      </c>
      <c r="H141" s="349" t="s">
        <v>8</v>
      </c>
      <c r="I141" s="349" t="s">
        <v>8</v>
      </c>
      <c r="J141" s="349" t="s">
        <v>8</v>
      </c>
      <c r="K141" s="349" t="s">
        <v>8</v>
      </c>
      <c r="L141" s="349" t="s">
        <v>8</v>
      </c>
      <c r="M141" s="349" t="s">
        <v>8</v>
      </c>
      <c r="N141" s="349" t="s">
        <v>8</v>
      </c>
      <c r="O141" s="349" t="s">
        <v>8</v>
      </c>
      <c r="P141" s="349" t="s">
        <v>8</v>
      </c>
      <c r="Q141" s="349" t="s">
        <v>8</v>
      </c>
      <c r="R141" s="349" t="s">
        <v>8</v>
      </c>
      <c r="S141" s="349" t="s">
        <v>8</v>
      </c>
      <c r="T141" s="349" t="s">
        <v>8</v>
      </c>
      <c r="U141" s="287" t="s">
        <v>8</v>
      </c>
      <c r="V141" s="325" t="s">
        <v>8</v>
      </c>
      <c r="W141" s="325" t="s">
        <v>8</v>
      </c>
      <c r="X141" s="325" t="s">
        <v>8</v>
      </c>
      <c r="Y141" s="325" t="s">
        <v>8</v>
      </c>
      <c r="Z141" s="325" t="s">
        <v>8</v>
      </c>
      <c r="AA141" s="325" t="s">
        <v>8</v>
      </c>
      <c r="AB141" s="325" t="s">
        <v>8</v>
      </c>
      <c r="AC141" s="287" t="s">
        <v>8</v>
      </c>
      <c r="AD141" s="287" t="s">
        <v>8</v>
      </c>
      <c r="AE141" s="287">
        <v>320</v>
      </c>
      <c r="AF141" s="287" t="s">
        <v>8</v>
      </c>
      <c r="AG141" s="287" t="s">
        <v>8</v>
      </c>
      <c r="AH141" s="287" t="s">
        <v>8</v>
      </c>
    </row>
    <row r="142" spans="1:35" s="321" customFormat="1" x14ac:dyDescent="0.2">
      <c r="A142" s="346" t="s">
        <v>249</v>
      </c>
      <c r="B142" s="301" t="s">
        <v>8</v>
      </c>
      <c r="C142" s="301" t="s">
        <v>8</v>
      </c>
      <c r="D142" s="301" t="s">
        <v>8</v>
      </c>
      <c r="E142" s="301" t="s">
        <v>8</v>
      </c>
      <c r="F142" s="301" t="s">
        <v>8</v>
      </c>
      <c r="G142" s="301" t="s">
        <v>8</v>
      </c>
      <c r="H142" s="301" t="s">
        <v>8</v>
      </c>
      <c r="I142" s="301" t="s">
        <v>8</v>
      </c>
      <c r="J142" s="301" t="s">
        <v>8</v>
      </c>
      <c r="K142" s="301" t="s">
        <v>8</v>
      </c>
      <c r="L142" s="301" t="s">
        <v>8</v>
      </c>
      <c r="M142" s="301" t="s">
        <v>8</v>
      </c>
      <c r="N142" s="301" t="s">
        <v>8</v>
      </c>
      <c r="O142" s="301" t="s">
        <v>8</v>
      </c>
      <c r="P142" s="301" t="s">
        <v>8</v>
      </c>
      <c r="Q142" s="301" t="s">
        <v>8</v>
      </c>
      <c r="R142" s="301" t="s">
        <v>8</v>
      </c>
      <c r="S142" s="301" t="s">
        <v>8</v>
      </c>
      <c r="T142" s="301" t="s">
        <v>8</v>
      </c>
      <c r="U142" s="287"/>
      <c r="V142" s="287"/>
      <c r="W142" s="287"/>
      <c r="X142" s="287"/>
      <c r="Y142" s="287"/>
      <c r="Z142" s="287"/>
      <c r="AA142" s="287"/>
      <c r="AB142" s="287"/>
      <c r="AC142" s="287"/>
      <c r="AD142" s="287"/>
      <c r="AE142" s="287"/>
      <c r="AF142" s="287"/>
      <c r="AG142" s="287"/>
      <c r="AH142" s="287"/>
    </row>
    <row r="143" spans="1:35" s="321" customFormat="1" x14ac:dyDescent="0.2">
      <c r="A143" s="389" t="s">
        <v>250</v>
      </c>
      <c r="B143" s="390" t="s">
        <v>8</v>
      </c>
      <c r="C143" s="390" t="s">
        <v>8</v>
      </c>
      <c r="D143" s="390" t="s">
        <v>8</v>
      </c>
      <c r="E143" s="390" t="s">
        <v>8</v>
      </c>
      <c r="F143" s="390" t="s">
        <v>8</v>
      </c>
      <c r="G143" s="390" t="s">
        <v>8</v>
      </c>
      <c r="H143" s="390" t="s">
        <v>8</v>
      </c>
      <c r="I143" s="390" t="s">
        <v>8</v>
      </c>
      <c r="J143" s="390" t="s">
        <v>8</v>
      </c>
      <c r="K143" s="390" t="s">
        <v>8</v>
      </c>
      <c r="L143" s="390" t="s">
        <v>8</v>
      </c>
      <c r="M143" s="390" t="s">
        <v>8</v>
      </c>
      <c r="N143" s="390" t="s">
        <v>8</v>
      </c>
      <c r="O143" s="390" t="s">
        <v>8</v>
      </c>
      <c r="P143" s="390" t="s">
        <v>8</v>
      </c>
      <c r="Q143" s="390" t="s">
        <v>8</v>
      </c>
      <c r="R143" s="390" t="s">
        <v>8</v>
      </c>
      <c r="S143" s="390" t="s">
        <v>8</v>
      </c>
      <c r="T143" s="390" t="s">
        <v>8</v>
      </c>
      <c r="U143" s="287" t="s">
        <v>8</v>
      </c>
      <c r="V143" s="325" t="s">
        <v>8</v>
      </c>
      <c r="W143" s="325" t="s">
        <v>8</v>
      </c>
      <c r="X143" s="325" t="s">
        <v>8</v>
      </c>
      <c r="Y143" s="325" t="s">
        <v>8</v>
      </c>
      <c r="Z143" s="325" t="s">
        <v>8</v>
      </c>
      <c r="AA143" s="325" t="s">
        <v>8</v>
      </c>
      <c r="AB143" s="225" t="s">
        <v>8</v>
      </c>
      <c r="AC143" s="287" t="s">
        <v>8</v>
      </c>
      <c r="AD143" s="287" t="s">
        <v>8</v>
      </c>
      <c r="AE143" s="287" t="s">
        <v>8</v>
      </c>
      <c r="AF143" s="287" t="s">
        <v>8</v>
      </c>
      <c r="AG143" s="287" t="s">
        <v>8</v>
      </c>
      <c r="AH143" s="287" t="s">
        <v>8</v>
      </c>
    </row>
    <row r="144" spans="1:35" s="295" customFormat="1" ht="22.5" x14ac:dyDescent="0.2">
      <c r="A144" s="388" t="s">
        <v>308</v>
      </c>
      <c r="B144" s="349" t="s">
        <v>8</v>
      </c>
      <c r="C144" s="349" t="s">
        <v>8</v>
      </c>
      <c r="D144" s="349" t="s">
        <v>8</v>
      </c>
      <c r="E144" s="349" t="s">
        <v>8</v>
      </c>
      <c r="F144" s="349" t="s">
        <v>8</v>
      </c>
      <c r="G144" s="349" t="s">
        <v>8</v>
      </c>
      <c r="H144" s="349" t="s">
        <v>8</v>
      </c>
      <c r="I144" s="349" t="s">
        <v>8</v>
      </c>
      <c r="J144" s="349" t="s">
        <v>8</v>
      </c>
      <c r="K144" s="349" t="s">
        <v>8</v>
      </c>
      <c r="L144" s="349" t="s">
        <v>8</v>
      </c>
      <c r="M144" s="349" t="s">
        <v>8</v>
      </c>
      <c r="N144" s="349" t="s">
        <v>8</v>
      </c>
      <c r="O144" s="349" t="s">
        <v>8</v>
      </c>
      <c r="P144" s="349" t="s">
        <v>8</v>
      </c>
      <c r="Q144" s="349" t="s">
        <v>8</v>
      </c>
      <c r="R144" s="349" t="s">
        <v>8</v>
      </c>
      <c r="S144" s="349" t="s">
        <v>8</v>
      </c>
      <c r="T144" s="349" t="s">
        <v>8</v>
      </c>
      <c r="U144" s="287" t="s">
        <v>8</v>
      </c>
      <c r="V144" s="287" t="s">
        <v>8</v>
      </c>
      <c r="W144" s="287" t="s">
        <v>8</v>
      </c>
      <c r="X144" s="287" t="s">
        <v>8</v>
      </c>
      <c r="Y144" s="287" t="s">
        <v>8</v>
      </c>
      <c r="Z144" s="287" t="s">
        <v>8</v>
      </c>
      <c r="AA144" s="287" t="s">
        <v>8</v>
      </c>
      <c r="AB144" s="287" t="s">
        <v>8</v>
      </c>
      <c r="AC144" s="287" t="s">
        <v>8</v>
      </c>
      <c r="AD144" s="287" t="s">
        <v>8</v>
      </c>
      <c r="AE144" s="287" t="s">
        <v>8</v>
      </c>
      <c r="AF144" s="287" t="s">
        <v>8</v>
      </c>
      <c r="AG144" s="287" t="s">
        <v>8</v>
      </c>
      <c r="AH144" s="311" t="s">
        <v>8</v>
      </c>
    </row>
    <row r="145" spans="1:34" s="295" customFormat="1" ht="22.5" x14ac:dyDescent="0.2">
      <c r="A145" s="239" t="s">
        <v>180</v>
      </c>
      <c r="B145" s="289" t="s">
        <v>8</v>
      </c>
      <c r="C145" s="289" t="s">
        <v>8</v>
      </c>
      <c r="D145" s="289" t="s">
        <v>8</v>
      </c>
      <c r="E145" s="289" t="s">
        <v>8</v>
      </c>
      <c r="F145" s="289" t="s">
        <v>8</v>
      </c>
      <c r="G145" s="289" t="s">
        <v>8</v>
      </c>
      <c r="H145" s="289" t="s">
        <v>8</v>
      </c>
      <c r="I145" s="289" t="s">
        <v>8</v>
      </c>
      <c r="J145" s="289" t="s">
        <v>8</v>
      </c>
      <c r="K145" s="289" t="s">
        <v>8</v>
      </c>
      <c r="L145" s="289" t="s">
        <v>8</v>
      </c>
      <c r="M145" s="289" t="s">
        <v>8</v>
      </c>
      <c r="N145" s="289" t="s">
        <v>8</v>
      </c>
      <c r="O145" s="289" t="s">
        <v>8</v>
      </c>
      <c r="P145" s="289" t="s">
        <v>8</v>
      </c>
      <c r="Q145" s="289" t="s">
        <v>8</v>
      </c>
      <c r="R145" s="289" t="s">
        <v>8</v>
      </c>
      <c r="S145" s="289" t="s">
        <v>8</v>
      </c>
      <c r="T145" s="289" t="s">
        <v>8</v>
      </c>
      <c r="U145" s="391">
        <v>119844.837</v>
      </c>
      <c r="V145" s="391">
        <v>128477.075</v>
      </c>
      <c r="W145" s="391">
        <v>134900.255</v>
      </c>
      <c r="X145" s="391">
        <v>154351.04399999999</v>
      </c>
      <c r="Y145" s="391">
        <v>163356.16500000001</v>
      </c>
      <c r="Z145" s="391">
        <v>166645.45310909001</v>
      </c>
      <c r="AA145" s="391">
        <v>59131.802906850004</v>
      </c>
      <c r="AB145" s="391">
        <v>11464.771680500002</v>
      </c>
      <c r="AC145" s="391">
        <v>13705.968046800001</v>
      </c>
      <c r="AD145" s="391">
        <v>17309.027999999998</v>
      </c>
      <c r="AE145" s="391">
        <v>19401.833999999999</v>
      </c>
      <c r="AF145" s="391">
        <v>237668.09599999999</v>
      </c>
      <c r="AG145" s="391">
        <v>310759.57799999998</v>
      </c>
      <c r="AH145" s="311" t="s">
        <v>4</v>
      </c>
    </row>
    <row r="146" spans="1:34" s="295" customFormat="1" x14ac:dyDescent="0.2">
      <c r="A146" s="392" t="s">
        <v>309</v>
      </c>
      <c r="B146" s="354" t="s">
        <v>8</v>
      </c>
      <c r="C146" s="354" t="s">
        <v>8</v>
      </c>
      <c r="D146" s="354" t="s">
        <v>8</v>
      </c>
      <c r="E146" s="354" t="s">
        <v>8</v>
      </c>
      <c r="F146" s="354" t="s">
        <v>8</v>
      </c>
      <c r="G146" s="354" t="s">
        <v>8</v>
      </c>
      <c r="H146" s="354" t="s">
        <v>8</v>
      </c>
      <c r="I146" s="354" t="s">
        <v>8</v>
      </c>
      <c r="J146" s="354" t="s">
        <v>8</v>
      </c>
      <c r="K146" s="354" t="s">
        <v>8</v>
      </c>
      <c r="L146" s="354" t="s">
        <v>8</v>
      </c>
      <c r="M146" s="354" t="s">
        <v>8</v>
      </c>
      <c r="N146" s="354" t="s">
        <v>8</v>
      </c>
      <c r="O146" s="354" t="s">
        <v>8</v>
      </c>
      <c r="P146" s="354" t="s">
        <v>8</v>
      </c>
      <c r="Q146" s="354" t="s">
        <v>8</v>
      </c>
      <c r="R146" s="354" t="s">
        <v>8</v>
      </c>
      <c r="S146" s="354" t="s">
        <v>8</v>
      </c>
      <c r="T146" s="354" t="s">
        <v>8</v>
      </c>
      <c r="U146" s="211">
        <v>908</v>
      </c>
      <c r="V146" s="225">
        <v>1080</v>
      </c>
      <c r="W146" s="225">
        <v>1212</v>
      </c>
      <c r="X146" s="225">
        <v>1448</v>
      </c>
      <c r="Y146" s="225">
        <v>1748</v>
      </c>
      <c r="Z146" s="225">
        <v>1652</v>
      </c>
      <c r="AA146" s="225">
        <v>1647</v>
      </c>
      <c r="AB146" s="225">
        <v>1660</v>
      </c>
      <c r="AC146" s="228">
        <v>1715</v>
      </c>
      <c r="AD146" s="228">
        <v>1554</v>
      </c>
      <c r="AE146" s="228">
        <v>1629</v>
      </c>
      <c r="AF146" s="228">
        <v>1711</v>
      </c>
      <c r="AG146" s="228">
        <v>2011</v>
      </c>
      <c r="AH146" s="228">
        <v>2134</v>
      </c>
    </row>
    <row r="147" spans="1:34" s="295" customFormat="1" ht="12.75" x14ac:dyDescent="0.2">
      <c r="A147" s="258" t="s">
        <v>310</v>
      </c>
      <c r="B147" s="220" t="s">
        <v>8</v>
      </c>
      <c r="C147" s="220" t="s">
        <v>8</v>
      </c>
      <c r="D147" s="220" t="s">
        <v>8</v>
      </c>
      <c r="E147" s="220" t="s">
        <v>8</v>
      </c>
      <c r="F147" s="220" t="s">
        <v>8</v>
      </c>
      <c r="G147" s="220" t="s">
        <v>8</v>
      </c>
      <c r="H147" s="220" t="s">
        <v>8</v>
      </c>
      <c r="I147" s="220" t="s">
        <v>8</v>
      </c>
      <c r="J147" s="220" t="s">
        <v>8</v>
      </c>
      <c r="K147" s="220" t="s">
        <v>8</v>
      </c>
      <c r="L147" s="220" t="s">
        <v>8</v>
      </c>
      <c r="M147" s="220" t="s">
        <v>8</v>
      </c>
      <c r="N147" s="220" t="s">
        <v>8</v>
      </c>
      <c r="O147" s="220" t="s">
        <v>8</v>
      </c>
      <c r="P147" s="220" t="s">
        <v>8</v>
      </c>
      <c r="Q147" s="220" t="s">
        <v>8</v>
      </c>
      <c r="R147" s="220" t="s">
        <v>8</v>
      </c>
      <c r="S147" s="220" t="s">
        <v>8</v>
      </c>
      <c r="T147" s="220" t="s">
        <v>8</v>
      </c>
      <c r="U147" s="211">
        <v>787</v>
      </c>
      <c r="V147" s="211">
        <v>948</v>
      </c>
      <c r="W147" s="211">
        <v>1095</v>
      </c>
      <c r="X147" s="211">
        <v>1333</v>
      </c>
      <c r="Y147" s="211">
        <v>1655</v>
      </c>
      <c r="Z147" s="225">
        <v>1582</v>
      </c>
      <c r="AA147" s="225">
        <v>1541</v>
      </c>
      <c r="AB147" s="225">
        <v>1484</v>
      </c>
      <c r="AC147" s="228">
        <v>1591</v>
      </c>
      <c r="AD147" s="228">
        <v>1469</v>
      </c>
      <c r="AE147" s="228">
        <v>1557</v>
      </c>
      <c r="AF147" s="228">
        <v>1600</v>
      </c>
      <c r="AG147" s="228">
        <v>1925</v>
      </c>
      <c r="AH147" s="228">
        <v>2021</v>
      </c>
    </row>
    <row r="148" spans="1:34" s="295" customFormat="1" ht="22.5" x14ac:dyDescent="0.2">
      <c r="A148" s="256" t="s">
        <v>178</v>
      </c>
      <c r="B148" s="393" t="s">
        <v>8</v>
      </c>
      <c r="C148" s="393" t="s">
        <v>8</v>
      </c>
      <c r="D148" s="393" t="s">
        <v>8</v>
      </c>
      <c r="E148" s="393" t="s">
        <v>8</v>
      </c>
      <c r="F148" s="393" t="s">
        <v>8</v>
      </c>
      <c r="G148" s="393" t="s">
        <v>8</v>
      </c>
      <c r="H148" s="393" t="s">
        <v>8</v>
      </c>
      <c r="I148" s="393" t="s">
        <v>8</v>
      </c>
      <c r="J148" s="393" t="s">
        <v>8</v>
      </c>
      <c r="K148" s="393" t="s">
        <v>8</v>
      </c>
      <c r="L148" s="393" t="s">
        <v>8</v>
      </c>
      <c r="M148" s="393" t="s">
        <v>8</v>
      </c>
      <c r="N148" s="393" t="s">
        <v>8</v>
      </c>
      <c r="O148" s="393" t="s">
        <v>8</v>
      </c>
      <c r="P148" s="393" t="s">
        <v>8</v>
      </c>
      <c r="Q148" s="393" t="s">
        <v>8</v>
      </c>
      <c r="R148" s="393" t="s">
        <v>8</v>
      </c>
      <c r="S148" s="393" t="s">
        <v>8</v>
      </c>
      <c r="T148" s="393" t="s">
        <v>8</v>
      </c>
      <c r="U148" s="287" t="s">
        <v>8</v>
      </c>
      <c r="V148" s="287" t="s">
        <v>8</v>
      </c>
      <c r="W148" s="287" t="s">
        <v>8</v>
      </c>
      <c r="X148" s="287" t="s">
        <v>8</v>
      </c>
      <c r="Y148" s="287" t="s">
        <v>8</v>
      </c>
      <c r="Z148" s="287" t="s">
        <v>8</v>
      </c>
      <c r="AA148" s="287" t="s">
        <v>8</v>
      </c>
      <c r="AB148" s="287" t="s">
        <v>8</v>
      </c>
      <c r="AC148" s="287" t="s">
        <v>8</v>
      </c>
      <c r="AD148" s="287" t="s">
        <v>8</v>
      </c>
      <c r="AE148" s="287" t="s">
        <v>8</v>
      </c>
      <c r="AF148" s="287" t="s">
        <v>8</v>
      </c>
      <c r="AG148" s="287" t="s">
        <v>8</v>
      </c>
      <c r="AH148" s="311" t="s">
        <v>8</v>
      </c>
    </row>
    <row r="149" spans="1:34" s="295" customFormat="1" ht="22.5" x14ac:dyDescent="0.2">
      <c r="A149" s="256" t="s">
        <v>179</v>
      </c>
      <c r="B149" s="393" t="s">
        <v>8</v>
      </c>
      <c r="C149" s="393" t="s">
        <v>8</v>
      </c>
      <c r="D149" s="393" t="s">
        <v>8</v>
      </c>
      <c r="E149" s="393" t="s">
        <v>8</v>
      </c>
      <c r="F149" s="393" t="s">
        <v>8</v>
      </c>
      <c r="G149" s="393" t="s">
        <v>8</v>
      </c>
      <c r="H149" s="393" t="s">
        <v>8</v>
      </c>
      <c r="I149" s="393" t="s">
        <v>8</v>
      </c>
      <c r="J149" s="393" t="s">
        <v>8</v>
      </c>
      <c r="K149" s="393" t="s">
        <v>8</v>
      </c>
      <c r="L149" s="393" t="s">
        <v>8</v>
      </c>
      <c r="M149" s="393" t="s">
        <v>8</v>
      </c>
      <c r="N149" s="393" t="s">
        <v>8</v>
      </c>
      <c r="O149" s="393" t="s">
        <v>8</v>
      </c>
      <c r="P149" s="393" t="s">
        <v>8</v>
      </c>
      <c r="Q149" s="393" t="s">
        <v>8</v>
      </c>
      <c r="R149" s="393" t="s">
        <v>8</v>
      </c>
      <c r="S149" s="393" t="s">
        <v>8</v>
      </c>
      <c r="T149" s="393" t="s">
        <v>8</v>
      </c>
      <c r="U149" s="287" t="s">
        <v>8</v>
      </c>
      <c r="V149" s="287" t="s">
        <v>8</v>
      </c>
      <c r="W149" s="287" t="s">
        <v>8</v>
      </c>
      <c r="X149" s="287" t="s">
        <v>8</v>
      </c>
      <c r="Y149" s="287" t="s">
        <v>8</v>
      </c>
      <c r="Z149" s="287" t="s">
        <v>8</v>
      </c>
      <c r="AA149" s="287" t="s">
        <v>8</v>
      </c>
      <c r="AB149" s="287" t="s">
        <v>8</v>
      </c>
      <c r="AC149" s="287" t="s">
        <v>8</v>
      </c>
      <c r="AD149" s="287" t="s">
        <v>8</v>
      </c>
      <c r="AE149" s="287" t="s">
        <v>8</v>
      </c>
      <c r="AF149" s="287" t="s">
        <v>8</v>
      </c>
      <c r="AG149" s="287" t="s">
        <v>8</v>
      </c>
      <c r="AH149" s="311" t="s">
        <v>8</v>
      </c>
    </row>
    <row r="150" spans="1:34" s="356" customFormat="1" x14ac:dyDescent="0.2">
      <c r="A150" s="326" t="s">
        <v>181</v>
      </c>
      <c r="B150" s="934"/>
      <c r="C150" s="934"/>
      <c r="D150" s="934"/>
      <c r="E150" s="934"/>
      <c r="F150" s="934"/>
      <c r="G150" s="934"/>
      <c r="H150" s="934"/>
      <c r="I150" s="934"/>
      <c r="J150" s="934"/>
      <c r="K150" s="934"/>
      <c r="L150" s="934"/>
      <c r="M150" s="934"/>
      <c r="N150" s="934"/>
      <c r="O150" s="934"/>
      <c r="P150" s="934"/>
      <c r="Q150" s="934"/>
      <c r="R150" s="934"/>
      <c r="S150" s="934"/>
      <c r="T150" s="934"/>
      <c r="U150" s="808"/>
      <c r="V150" s="808"/>
      <c r="W150" s="791"/>
      <c r="X150" s="791"/>
      <c r="Y150" s="940"/>
      <c r="Z150" s="940"/>
      <c r="AA150" s="791"/>
      <c r="AB150" s="791"/>
      <c r="AC150" s="791"/>
      <c r="AD150" s="791"/>
      <c r="AE150" s="791"/>
      <c r="AF150" s="791"/>
      <c r="AG150" s="791"/>
      <c r="AH150" s="939"/>
    </row>
    <row r="151" spans="1:34" s="295" customFormat="1" ht="22.5" x14ac:dyDescent="0.2">
      <c r="A151" s="210" t="s">
        <v>311</v>
      </c>
      <c r="B151" s="301" t="s">
        <v>8</v>
      </c>
      <c r="C151" s="301" t="s">
        <v>8</v>
      </c>
      <c r="D151" s="301" t="s">
        <v>8</v>
      </c>
      <c r="E151" s="301" t="s">
        <v>8</v>
      </c>
      <c r="F151" s="301" t="s">
        <v>8</v>
      </c>
      <c r="G151" s="301" t="s">
        <v>8</v>
      </c>
      <c r="H151" s="301" t="s">
        <v>8</v>
      </c>
      <c r="I151" s="301" t="s">
        <v>8</v>
      </c>
      <c r="J151" s="301" t="s">
        <v>8</v>
      </c>
      <c r="K151" s="301" t="s">
        <v>8</v>
      </c>
      <c r="L151" s="301" t="s">
        <v>8</v>
      </c>
      <c r="M151" s="301" t="s">
        <v>8</v>
      </c>
      <c r="N151" s="301" t="s">
        <v>8</v>
      </c>
      <c r="O151" s="301" t="s">
        <v>8</v>
      </c>
      <c r="P151" s="301" t="s">
        <v>8</v>
      </c>
      <c r="Q151" s="301" t="s">
        <v>8</v>
      </c>
      <c r="R151" s="301" t="s">
        <v>8</v>
      </c>
      <c r="S151" s="301" t="s">
        <v>8</v>
      </c>
      <c r="T151" s="301" t="s">
        <v>8</v>
      </c>
      <c r="U151" s="301" t="s">
        <v>8</v>
      </c>
      <c r="V151" s="301" t="s">
        <v>8</v>
      </c>
      <c r="W151" s="301" t="s">
        <v>8</v>
      </c>
      <c r="X151" s="347">
        <v>2332.9</v>
      </c>
      <c r="Y151" s="347">
        <v>3316.6</v>
      </c>
      <c r="Z151" s="347">
        <v>3758.6</v>
      </c>
      <c r="AA151" s="347">
        <v>4909.1000000000004</v>
      </c>
      <c r="AB151" s="347">
        <v>2937.7</v>
      </c>
      <c r="AC151" s="347">
        <v>5193.3</v>
      </c>
      <c r="AD151" s="347">
        <v>5202</v>
      </c>
      <c r="AE151" s="347">
        <v>8957.7999999999993</v>
      </c>
      <c r="AF151" s="347">
        <v>10382.9</v>
      </c>
      <c r="AG151" s="347">
        <v>12494.3</v>
      </c>
      <c r="AH151" s="383">
        <v>11028.9</v>
      </c>
    </row>
    <row r="152" spans="1:34" s="295" customFormat="1" x14ac:dyDescent="0.2">
      <c r="A152" s="258" t="s">
        <v>312</v>
      </c>
      <c r="B152" s="220" t="s">
        <v>8</v>
      </c>
      <c r="C152" s="220" t="s">
        <v>8</v>
      </c>
      <c r="D152" s="220" t="s">
        <v>8</v>
      </c>
      <c r="E152" s="220" t="s">
        <v>8</v>
      </c>
      <c r="F152" s="220" t="s">
        <v>8</v>
      </c>
      <c r="G152" s="220" t="s">
        <v>8</v>
      </c>
      <c r="H152" s="220" t="s">
        <v>8</v>
      </c>
      <c r="I152" s="220" t="s">
        <v>8</v>
      </c>
      <c r="J152" s="220" t="s">
        <v>8</v>
      </c>
      <c r="K152" s="220" t="s">
        <v>8</v>
      </c>
      <c r="L152" s="220" t="s">
        <v>8</v>
      </c>
      <c r="M152" s="220" t="s">
        <v>8</v>
      </c>
      <c r="N152" s="220" t="s">
        <v>8</v>
      </c>
      <c r="O152" s="220" t="s">
        <v>8</v>
      </c>
      <c r="P152" s="220" t="s">
        <v>8</v>
      </c>
      <c r="Q152" s="220" t="s">
        <v>8</v>
      </c>
      <c r="R152" s="220" t="s">
        <v>8</v>
      </c>
      <c r="S152" s="220" t="s">
        <v>8</v>
      </c>
      <c r="T152" s="220" t="s">
        <v>8</v>
      </c>
      <c r="U152" s="220" t="s">
        <v>8</v>
      </c>
      <c r="V152" s="220" t="s">
        <v>8</v>
      </c>
      <c r="W152" s="220" t="s">
        <v>8</v>
      </c>
      <c r="X152" s="325" t="s">
        <v>8</v>
      </c>
      <c r="Y152" s="347">
        <v>133.23267512653419</v>
      </c>
      <c r="Z152" s="347">
        <v>106.7</v>
      </c>
      <c r="AA152" s="347">
        <v>111.6</v>
      </c>
      <c r="AB152" s="347">
        <v>55.1</v>
      </c>
      <c r="AC152" s="347">
        <v>166.1</v>
      </c>
      <c r="AD152" s="347">
        <v>94.9</v>
      </c>
      <c r="AE152" s="347">
        <v>160.5</v>
      </c>
      <c r="AF152" s="347">
        <v>105.9</v>
      </c>
      <c r="AG152" s="347">
        <v>103.2</v>
      </c>
      <c r="AH152" s="311">
        <v>116.6</v>
      </c>
    </row>
    <row r="153" spans="1:34" s="394" customFormat="1" ht="12.75" x14ac:dyDescent="0.2">
      <c r="A153" s="1487" t="s">
        <v>313</v>
      </c>
      <c r="B153" s="1487"/>
      <c r="C153" s="1487"/>
      <c r="D153" s="1487"/>
      <c r="E153" s="1487"/>
      <c r="F153" s="1487"/>
      <c r="G153" s="1487"/>
      <c r="H153" s="1487"/>
      <c r="I153" s="1487"/>
      <c r="J153" s="1487"/>
      <c r="K153" s="1487"/>
      <c r="L153" s="1487"/>
      <c r="M153" s="1487"/>
      <c r="N153" s="1487"/>
      <c r="O153" s="1487"/>
      <c r="P153" s="1487"/>
      <c r="Q153" s="1487"/>
      <c r="R153" s="1487"/>
      <c r="S153" s="1487"/>
      <c r="T153" s="1487"/>
      <c r="U153" s="1487"/>
      <c r="V153" s="1487"/>
      <c r="W153" s="1487"/>
      <c r="X153" s="1487"/>
      <c r="Y153" s="1487"/>
      <c r="Z153" s="1487"/>
      <c r="AA153" s="1487"/>
      <c r="AB153" s="1487"/>
    </row>
    <row r="154" spans="1:34" s="394" customFormat="1" ht="12.75" x14ac:dyDescent="0.2">
      <c r="A154" s="1487" t="s">
        <v>314</v>
      </c>
      <c r="B154" s="1487"/>
      <c r="C154" s="1487"/>
      <c r="D154" s="1487"/>
      <c r="E154" s="1487"/>
      <c r="F154" s="1487"/>
      <c r="G154" s="1487"/>
      <c r="H154" s="1487"/>
      <c r="I154" s="1487"/>
      <c r="J154" s="1487"/>
      <c r="K154" s="1487"/>
      <c r="L154" s="1487"/>
      <c r="M154" s="1487"/>
      <c r="N154" s="1487"/>
      <c r="O154" s="1487"/>
      <c r="P154" s="1487"/>
      <c r="Q154" s="1487"/>
      <c r="R154" s="1487"/>
      <c r="S154" s="1487"/>
      <c r="T154" s="1487"/>
      <c r="U154" s="1487"/>
      <c r="V154" s="1487"/>
      <c r="W154" s="1487"/>
      <c r="X154" s="1487"/>
      <c r="Y154" s="1487"/>
      <c r="Z154" s="1487"/>
      <c r="AA154" s="1487"/>
      <c r="AB154" s="1487"/>
    </row>
    <row r="155" spans="1:34" s="394" customFormat="1" ht="12.75" x14ac:dyDescent="0.2">
      <c r="A155" s="1487" t="s">
        <v>315</v>
      </c>
      <c r="B155" s="1487"/>
      <c r="C155" s="1487"/>
      <c r="D155" s="1487"/>
      <c r="E155" s="1487"/>
      <c r="F155" s="1487"/>
      <c r="G155" s="1487"/>
      <c r="H155" s="1487"/>
      <c r="I155" s="1487"/>
      <c r="J155" s="1487"/>
      <c r="K155" s="1487"/>
      <c r="L155" s="1487"/>
      <c r="M155" s="1487"/>
      <c r="N155" s="1487"/>
      <c r="O155" s="1487"/>
      <c r="P155" s="1487"/>
      <c r="Q155" s="1487"/>
      <c r="R155" s="1487"/>
      <c r="S155" s="1487"/>
      <c r="T155" s="1487"/>
      <c r="U155" s="1487"/>
      <c r="V155" s="1487"/>
      <c r="W155" s="1487"/>
      <c r="X155" s="1487"/>
      <c r="Y155" s="1487"/>
      <c r="Z155" s="1487"/>
      <c r="AA155" s="1487"/>
      <c r="AB155" s="1487"/>
    </row>
    <row r="156" spans="1:34" s="394" customFormat="1" ht="15" x14ac:dyDescent="0.2">
      <c r="A156" s="1488" t="s">
        <v>316</v>
      </c>
      <c r="B156" s="1489"/>
      <c r="C156" s="1489"/>
      <c r="D156" s="1489"/>
      <c r="E156" s="1489"/>
      <c r="F156" s="1489"/>
      <c r="G156" s="1489"/>
      <c r="H156" s="1489"/>
      <c r="I156" s="1489"/>
      <c r="J156" s="1489"/>
      <c r="K156" s="1489"/>
      <c r="L156" s="1489"/>
      <c r="M156" s="1489"/>
      <c r="N156" s="395"/>
      <c r="O156" s="395"/>
      <c r="P156" s="395"/>
      <c r="Q156" s="395"/>
      <c r="R156" s="395"/>
      <c r="S156" s="395"/>
      <c r="T156" s="395"/>
      <c r="U156" s="396"/>
      <c r="V156" s="396"/>
      <c r="W156" s="396"/>
      <c r="X156" s="397"/>
      <c r="Y156" s="397"/>
      <c r="Z156" s="397"/>
      <c r="AA156" s="397"/>
      <c r="AB156" s="397"/>
    </row>
    <row r="157" spans="1:34" s="394" customFormat="1" x14ac:dyDescent="0.2">
      <c r="A157" s="1490" t="s">
        <v>317</v>
      </c>
      <c r="B157" s="1490"/>
      <c r="C157" s="1490"/>
      <c r="D157" s="1490"/>
      <c r="E157" s="1490"/>
      <c r="F157" s="1490"/>
      <c r="G157" s="1490"/>
      <c r="H157" s="1490"/>
      <c r="I157" s="1490"/>
      <c r="J157" s="1490"/>
      <c r="K157" s="1490"/>
      <c r="L157" s="1490"/>
      <c r="M157" s="1490"/>
      <c r="N157" s="1490"/>
      <c r="O157" s="1490"/>
      <c r="P157" s="1490"/>
      <c r="Q157" s="1490"/>
      <c r="R157" s="1490"/>
      <c r="S157" s="1490"/>
      <c r="T157" s="1490"/>
      <c r="U157" s="1490"/>
      <c r="V157" s="1490"/>
      <c r="W157" s="1490"/>
      <c r="X157" s="1490"/>
      <c r="Y157" s="1490"/>
      <c r="Z157" s="1490"/>
      <c r="AA157" s="1490"/>
      <c r="AB157" s="1490"/>
    </row>
    <row r="158" spans="1:34" s="394" customFormat="1" ht="12.75" x14ac:dyDescent="0.2">
      <c r="A158" s="398" t="s">
        <v>261</v>
      </c>
      <c r="U158" s="263"/>
      <c r="V158" s="263"/>
      <c r="W158" s="263"/>
      <c r="X158" s="263"/>
      <c r="Y158" s="263"/>
      <c r="Z158" s="263"/>
      <c r="AA158" s="263"/>
      <c r="AB158" s="263"/>
    </row>
    <row r="159" spans="1:34" s="394" customFormat="1" ht="12.75" x14ac:dyDescent="0.2">
      <c r="A159" s="398" t="s">
        <v>318</v>
      </c>
      <c r="U159" s="397"/>
      <c r="V159" s="397"/>
      <c r="W159" s="397"/>
      <c r="X159" s="397"/>
      <c r="Y159" s="397"/>
      <c r="Z159" s="397"/>
      <c r="AA159" s="397"/>
      <c r="AB159" s="397"/>
    </row>
    <row r="160" spans="1:34" s="394" customFormat="1" x14ac:dyDescent="0.2">
      <c r="A160" s="399" t="s">
        <v>319</v>
      </c>
      <c r="B160" s="397"/>
      <c r="C160" s="397"/>
      <c r="D160" s="397"/>
      <c r="E160" s="397"/>
      <c r="F160" s="397"/>
      <c r="G160" s="397"/>
      <c r="H160" s="397"/>
      <c r="I160" s="397"/>
      <c r="J160" s="397"/>
      <c r="K160" s="397"/>
      <c r="L160" s="397"/>
      <c r="M160" s="397"/>
      <c r="N160" s="397"/>
      <c r="O160" s="397"/>
      <c r="P160" s="397"/>
      <c r="Q160" s="397"/>
      <c r="R160" s="397"/>
      <c r="S160" s="397"/>
      <c r="T160" s="397"/>
      <c r="U160" s="397"/>
      <c r="V160" s="397"/>
      <c r="W160" s="397"/>
      <c r="X160" s="397"/>
      <c r="Y160" s="397"/>
      <c r="Z160" s="397"/>
      <c r="AA160" s="397"/>
      <c r="AB160" s="397"/>
    </row>
    <row r="161" spans="1:28" s="394" customFormat="1" x14ac:dyDescent="0.2">
      <c r="A161" s="1484" t="s">
        <v>320</v>
      </c>
      <c r="B161" s="1484"/>
      <c r="C161" s="1484"/>
      <c r="D161" s="1484"/>
      <c r="E161" s="1484"/>
      <c r="F161" s="1484"/>
      <c r="G161" s="1484"/>
      <c r="H161" s="1484"/>
      <c r="I161" s="1484"/>
      <c r="J161" s="1484"/>
      <c r="K161" s="1484"/>
      <c r="L161" s="1484"/>
      <c r="M161" s="1484"/>
      <c r="N161" s="1484"/>
      <c r="O161" s="1484"/>
      <c r="P161" s="1484"/>
      <c r="Q161" s="1484"/>
      <c r="R161" s="1484"/>
      <c r="S161" s="1484"/>
      <c r="T161" s="1484"/>
      <c r="U161" s="1484"/>
      <c r="V161" s="1484"/>
      <c r="W161" s="1484"/>
      <c r="X161" s="1484"/>
      <c r="Y161" s="1484"/>
      <c r="Z161" s="1484"/>
      <c r="AA161" s="1484"/>
      <c r="AB161" s="1484"/>
    </row>
    <row r="162" spans="1:28" s="394" customFormat="1" x14ac:dyDescent="0.2">
      <c r="U162" s="397"/>
      <c r="V162" s="397"/>
      <c r="W162" s="397"/>
      <c r="X162" s="397"/>
      <c r="Y162" s="397"/>
      <c r="Z162" s="397"/>
      <c r="AA162" s="397"/>
      <c r="AB162" s="397"/>
    </row>
    <row r="163" spans="1:28" ht="12.75" x14ac:dyDescent="0.2">
      <c r="A163" s="400"/>
      <c r="B163" s="400"/>
      <c r="C163" s="400"/>
      <c r="D163" s="400"/>
      <c r="E163" s="400"/>
      <c r="F163" s="400"/>
      <c r="G163" s="400"/>
      <c r="H163" s="400"/>
      <c r="I163" s="400"/>
      <c r="J163" s="400"/>
      <c r="K163" s="400"/>
      <c r="L163" s="400"/>
      <c r="M163" s="400"/>
      <c r="N163" s="400"/>
      <c r="O163" s="400"/>
      <c r="P163" s="400"/>
      <c r="Q163" s="400"/>
      <c r="R163" s="400"/>
      <c r="S163" s="400"/>
      <c r="T163" s="400"/>
    </row>
    <row r="165" spans="1:28" ht="12.75" x14ac:dyDescent="0.2">
      <c r="A165" s="402"/>
      <c r="B165" s="402"/>
      <c r="C165" s="402"/>
      <c r="D165" s="402"/>
      <c r="E165" s="402"/>
      <c r="F165" s="402"/>
      <c r="G165" s="402"/>
      <c r="H165" s="402"/>
      <c r="I165" s="402"/>
      <c r="J165" s="402"/>
      <c r="K165" s="402"/>
      <c r="L165" s="402"/>
      <c r="M165" s="402"/>
      <c r="N165" s="402"/>
      <c r="O165" s="402"/>
      <c r="P165" s="402"/>
      <c r="Q165" s="402"/>
      <c r="R165" s="402"/>
      <c r="S165" s="402"/>
      <c r="T165" s="402"/>
    </row>
    <row r="166" spans="1:28" ht="12.75" x14ac:dyDescent="0.2">
      <c r="A166" s="402"/>
      <c r="B166" s="402"/>
      <c r="C166" s="402"/>
      <c r="D166" s="402"/>
      <c r="E166" s="402"/>
      <c r="F166" s="402"/>
      <c r="G166" s="402"/>
      <c r="H166" s="402"/>
      <c r="I166" s="402"/>
      <c r="J166" s="402"/>
      <c r="K166" s="402"/>
      <c r="L166" s="402"/>
      <c r="M166" s="402"/>
      <c r="N166" s="402"/>
      <c r="O166" s="402"/>
      <c r="P166" s="402"/>
      <c r="Q166" s="402"/>
      <c r="R166" s="402"/>
      <c r="S166" s="402"/>
      <c r="T166" s="402"/>
    </row>
    <row r="167" spans="1:28" ht="12.75" x14ac:dyDescent="0.2">
      <c r="A167" s="402"/>
      <c r="B167" s="402"/>
      <c r="C167" s="402"/>
      <c r="D167" s="402"/>
      <c r="E167" s="402"/>
      <c r="F167" s="402"/>
      <c r="G167" s="402"/>
      <c r="H167" s="402"/>
      <c r="I167" s="402"/>
      <c r="J167" s="402"/>
      <c r="K167" s="402"/>
      <c r="L167" s="402"/>
      <c r="M167" s="402"/>
      <c r="N167" s="402"/>
      <c r="O167" s="402"/>
      <c r="P167" s="402"/>
      <c r="Q167" s="402"/>
      <c r="R167" s="402"/>
      <c r="S167" s="402"/>
      <c r="T167" s="402"/>
    </row>
    <row r="168" spans="1:28" ht="12.75" x14ac:dyDescent="0.2">
      <c r="A168" s="402"/>
      <c r="B168" s="402"/>
      <c r="C168" s="402"/>
      <c r="D168" s="402"/>
      <c r="E168" s="402"/>
      <c r="F168" s="402"/>
      <c r="G168" s="402"/>
      <c r="H168" s="402"/>
      <c r="I168" s="402"/>
      <c r="J168" s="402"/>
      <c r="K168" s="402"/>
      <c r="L168" s="402"/>
      <c r="M168" s="402"/>
      <c r="N168" s="402"/>
      <c r="O168" s="402"/>
      <c r="P168" s="402"/>
      <c r="Q168" s="402"/>
      <c r="R168" s="402"/>
      <c r="S168" s="402"/>
      <c r="T168" s="402"/>
      <c r="U168" s="205"/>
      <c r="V168" s="205"/>
      <c r="W168" s="205"/>
      <c r="X168" s="205"/>
      <c r="Y168" s="205"/>
      <c r="Z168" s="205"/>
      <c r="AA168" s="205"/>
      <c r="AB168" s="205"/>
    </row>
    <row r="170" spans="1:28" x14ac:dyDescent="0.2">
      <c r="U170" s="205"/>
      <c r="V170" s="205"/>
      <c r="W170" s="205"/>
      <c r="X170" s="205"/>
      <c r="Y170" s="205"/>
      <c r="Z170" s="205"/>
      <c r="AA170" s="205"/>
      <c r="AB170" s="205"/>
    </row>
  </sheetData>
  <mergeCells count="7">
    <mergeCell ref="A161:AB161"/>
    <mergeCell ref="A1:AG1"/>
    <mergeCell ref="A153:AB153"/>
    <mergeCell ref="A154:AB154"/>
    <mergeCell ref="A155:AB155"/>
    <mergeCell ref="A156:M156"/>
    <mergeCell ref="A157:AB15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3B78B-CF8A-4832-A0BF-87F30E7756DA}">
  <dimension ref="A1:O174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A169" sqref="A169:G169"/>
    </sheetView>
  </sheetViews>
  <sheetFormatPr defaultRowHeight="11.25" x14ac:dyDescent="0.2"/>
  <cols>
    <col min="1" max="1" width="50.28515625" style="1360" customWidth="1"/>
    <col min="2" max="14" width="9.140625" style="182"/>
    <col min="15" max="15" width="12.85546875" style="182" customWidth="1"/>
    <col min="16" max="16384" width="9.140625" style="182"/>
  </cols>
  <sheetData>
    <row r="1" spans="1:15" s="1361" customFormat="1" ht="15.75" customHeight="1" x14ac:dyDescent="0.2">
      <c r="A1" s="1494" t="s">
        <v>818</v>
      </c>
      <c r="B1" s="1485"/>
      <c r="C1" s="1485"/>
      <c r="D1" s="1485"/>
      <c r="E1" s="1485"/>
      <c r="F1" s="1485"/>
      <c r="G1" s="1485"/>
      <c r="H1" s="1485"/>
      <c r="I1" s="1301"/>
      <c r="J1" s="1301"/>
      <c r="K1" s="1301"/>
      <c r="L1" s="1301"/>
      <c r="M1" s="1301"/>
      <c r="N1" s="1302"/>
    </row>
    <row r="2" spans="1:15" s="1367" customFormat="1" ht="27.75" customHeight="1" x14ac:dyDescent="0.25">
      <c r="A2" s="1364"/>
      <c r="B2" s="1365">
        <v>2010</v>
      </c>
      <c r="C2" s="1365">
        <v>2011</v>
      </c>
      <c r="D2" s="1365">
        <v>2012</v>
      </c>
      <c r="E2" s="1365">
        <v>2013</v>
      </c>
      <c r="F2" s="1365">
        <v>2014</v>
      </c>
      <c r="G2" s="1365">
        <v>2015</v>
      </c>
      <c r="H2" s="1365">
        <v>2016</v>
      </c>
      <c r="I2" s="1365">
        <v>2017</v>
      </c>
      <c r="J2" s="1365">
        <v>2018</v>
      </c>
      <c r="K2" s="1365">
        <v>2019</v>
      </c>
      <c r="L2" s="1365">
        <v>2020</v>
      </c>
      <c r="M2" s="1365">
        <v>2021</v>
      </c>
      <c r="N2" s="1366">
        <v>2022</v>
      </c>
      <c r="O2" s="1368" t="s">
        <v>859</v>
      </c>
    </row>
    <row r="3" spans="1:15" x14ac:dyDescent="0.2">
      <c r="A3" s="1336" t="s">
        <v>1</v>
      </c>
      <c r="B3" s="1330"/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1"/>
      <c r="O3" s="1330"/>
    </row>
    <row r="4" spans="1:15" x14ac:dyDescent="0.2">
      <c r="A4" s="1332" t="s">
        <v>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333"/>
      <c r="O4" s="123"/>
    </row>
    <row r="5" spans="1:15" x14ac:dyDescent="0.2">
      <c r="A5" s="1334" t="s">
        <v>3</v>
      </c>
      <c r="B5" s="129">
        <v>53.1</v>
      </c>
      <c r="C5" s="129">
        <v>53.7</v>
      </c>
      <c r="D5" s="129">
        <v>54.7</v>
      </c>
      <c r="E5" s="129">
        <v>55.5</v>
      </c>
      <c r="F5" s="129">
        <v>56.5</v>
      </c>
      <c r="G5" s="129">
        <v>57.4</v>
      </c>
      <c r="H5" s="129">
        <v>58.5</v>
      </c>
      <c r="I5" s="129">
        <v>59.6</v>
      </c>
      <c r="J5" s="129">
        <v>60.5</v>
      </c>
      <c r="K5" s="129">
        <v>61.5</v>
      </c>
      <c r="L5" s="129">
        <v>62.3</v>
      </c>
      <c r="M5" s="129">
        <v>63.1</v>
      </c>
      <c r="N5" s="17">
        <v>65.7</v>
      </c>
      <c r="O5" s="129">
        <v>66.599999999999994</v>
      </c>
    </row>
    <row r="6" spans="1:15" x14ac:dyDescent="0.2">
      <c r="A6" s="1332" t="s">
        <v>664</v>
      </c>
      <c r="B6" s="129">
        <v>102.3</v>
      </c>
      <c r="C6" s="129">
        <v>101.1</v>
      </c>
      <c r="D6" s="129">
        <v>101.9</v>
      </c>
      <c r="E6" s="129">
        <v>101.5</v>
      </c>
      <c r="F6" s="129">
        <v>101.8</v>
      </c>
      <c r="G6" s="129">
        <v>101.6</v>
      </c>
      <c r="H6" s="129">
        <v>101.9</v>
      </c>
      <c r="I6" s="129">
        <v>101.9</v>
      </c>
      <c r="J6" s="129">
        <v>101.5</v>
      </c>
      <c r="K6" s="129">
        <v>101.7</v>
      </c>
      <c r="L6" s="129">
        <v>101.3</v>
      </c>
      <c r="M6" s="129">
        <v>101.3</v>
      </c>
      <c r="N6" s="17">
        <v>104.6</v>
      </c>
      <c r="O6" s="123">
        <v>100.9</v>
      </c>
    </row>
    <row r="7" spans="1:15" x14ac:dyDescent="0.2">
      <c r="A7" s="1332" t="s">
        <v>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7"/>
      <c r="O7" s="123"/>
    </row>
    <row r="8" spans="1:15" x14ac:dyDescent="0.2">
      <c r="A8" s="1332" t="s">
        <v>819</v>
      </c>
      <c r="B8" s="130">
        <v>1609</v>
      </c>
      <c r="C8" s="130">
        <v>1640</v>
      </c>
      <c r="D8" s="130">
        <v>1685</v>
      </c>
      <c r="E8" s="130">
        <v>1664</v>
      </c>
      <c r="F8" s="130">
        <v>1775</v>
      </c>
      <c r="G8" s="130">
        <v>1744</v>
      </c>
      <c r="H8" s="130">
        <v>1815</v>
      </c>
      <c r="I8" s="130">
        <v>1823</v>
      </c>
      <c r="J8" s="130">
        <v>1857</v>
      </c>
      <c r="K8" s="130">
        <v>1765</v>
      </c>
      <c r="L8" s="130">
        <v>1800</v>
      </c>
      <c r="M8" s="130">
        <v>1805</v>
      </c>
      <c r="N8" s="181">
        <v>1694</v>
      </c>
      <c r="O8" s="129">
        <v>1668</v>
      </c>
    </row>
    <row r="9" spans="1:15" x14ac:dyDescent="0.2">
      <c r="A9" s="1332" t="s">
        <v>9</v>
      </c>
      <c r="B9" s="129">
        <v>30.64</v>
      </c>
      <c r="C9" s="129">
        <v>30.7</v>
      </c>
      <c r="D9" s="129">
        <v>31.08</v>
      </c>
      <c r="E9" s="129">
        <v>30.19</v>
      </c>
      <c r="F9" s="129">
        <v>31.7</v>
      </c>
      <c r="G9" s="129">
        <v>30.64</v>
      </c>
      <c r="H9" s="129">
        <v>31.34</v>
      </c>
      <c r="I9" s="129">
        <v>30.87</v>
      </c>
      <c r="J9" s="129">
        <v>30.92</v>
      </c>
      <c r="K9" s="129">
        <v>28.93</v>
      </c>
      <c r="L9" s="129">
        <v>29.07</v>
      </c>
      <c r="M9" s="129">
        <v>28.8</v>
      </c>
      <c r="N9" s="17">
        <v>25.89</v>
      </c>
      <c r="O9" s="123">
        <v>25.17</v>
      </c>
    </row>
    <row r="10" spans="1:15" x14ac:dyDescent="0.2">
      <c r="A10" s="1332" t="s">
        <v>10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31"/>
      <c r="O10" s="123"/>
    </row>
    <row r="11" spans="1:15" x14ac:dyDescent="0.2">
      <c r="A11" s="1332" t="s">
        <v>820</v>
      </c>
      <c r="B11" s="129">
        <v>322</v>
      </c>
      <c r="C11" s="129">
        <v>322</v>
      </c>
      <c r="D11" s="129">
        <v>318</v>
      </c>
      <c r="E11" s="16">
        <v>293</v>
      </c>
      <c r="F11" s="16">
        <v>297</v>
      </c>
      <c r="G11" s="16">
        <v>299</v>
      </c>
      <c r="H11" s="16">
        <v>296</v>
      </c>
      <c r="I11" s="16">
        <v>264</v>
      </c>
      <c r="J11" s="129">
        <v>304</v>
      </c>
      <c r="K11" s="129">
        <v>265</v>
      </c>
      <c r="L11" s="130">
        <v>1800</v>
      </c>
      <c r="M11" s="129">
        <v>423</v>
      </c>
      <c r="N11" s="17">
        <v>273</v>
      </c>
      <c r="O11" s="123">
        <v>371</v>
      </c>
    </row>
    <row r="12" spans="1:15" x14ac:dyDescent="0.2">
      <c r="A12" s="1332" t="s">
        <v>12</v>
      </c>
      <c r="B12" s="129">
        <v>6.13</v>
      </c>
      <c r="C12" s="129">
        <v>6.03</v>
      </c>
      <c r="D12" s="129">
        <v>5.87</v>
      </c>
      <c r="E12" s="129">
        <v>5.32</v>
      </c>
      <c r="F12" s="129">
        <v>5.3</v>
      </c>
      <c r="G12" s="129">
        <v>5.25</v>
      </c>
      <c r="H12" s="129">
        <v>5.1100000000000003</v>
      </c>
      <c r="I12" s="129">
        <v>4.47</v>
      </c>
      <c r="J12" s="129">
        <v>5.0599999999999996</v>
      </c>
      <c r="K12" s="129">
        <v>4.34</v>
      </c>
      <c r="L12" s="129">
        <v>6.38</v>
      </c>
      <c r="M12" s="129">
        <v>6.77</v>
      </c>
      <c r="N12" s="17">
        <v>4.17</v>
      </c>
      <c r="O12" s="123">
        <v>4.84</v>
      </c>
    </row>
    <row r="13" spans="1:15" x14ac:dyDescent="0.2">
      <c r="A13" s="1332" t="s">
        <v>13</v>
      </c>
      <c r="B13" s="129">
        <v>19.95</v>
      </c>
      <c r="C13" s="129">
        <v>20.76</v>
      </c>
      <c r="D13" s="129">
        <v>20.84</v>
      </c>
      <c r="E13" s="129">
        <v>12.61</v>
      </c>
      <c r="F13" s="129">
        <v>13.07</v>
      </c>
      <c r="G13" s="129">
        <v>6.86</v>
      </c>
      <c r="H13" s="129">
        <v>10.51</v>
      </c>
      <c r="I13" s="129">
        <v>7.13</v>
      </c>
      <c r="J13" s="129">
        <v>11.87</v>
      </c>
      <c r="K13" s="129">
        <v>13.51</v>
      </c>
      <c r="L13" s="129">
        <v>10.56</v>
      </c>
      <c r="M13" s="129">
        <v>7.75</v>
      </c>
      <c r="N13" s="17">
        <v>5.28</v>
      </c>
      <c r="O13" s="123">
        <v>9.59</v>
      </c>
    </row>
    <row r="14" spans="1:15" s="27" customFormat="1" ht="24" x14ac:dyDescent="0.2">
      <c r="A14" s="1334" t="s">
        <v>14</v>
      </c>
      <c r="B14" s="26" t="s">
        <v>8</v>
      </c>
      <c r="C14" s="26" t="s">
        <v>8</v>
      </c>
      <c r="D14" s="26" t="s">
        <v>8</v>
      </c>
      <c r="E14" s="26" t="s">
        <v>8</v>
      </c>
      <c r="F14" s="26" t="s">
        <v>8</v>
      </c>
      <c r="G14" s="26" t="s">
        <v>8</v>
      </c>
      <c r="H14" s="26" t="s">
        <v>8</v>
      </c>
      <c r="I14" s="26" t="s">
        <v>8</v>
      </c>
      <c r="J14" s="26" t="s">
        <v>8</v>
      </c>
      <c r="K14" s="26" t="s">
        <v>8</v>
      </c>
      <c r="L14" s="26" t="s">
        <v>8</v>
      </c>
      <c r="M14" s="26" t="s">
        <v>8</v>
      </c>
      <c r="N14" s="17" t="s">
        <v>8</v>
      </c>
      <c r="O14" s="16" t="s">
        <v>8</v>
      </c>
    </row>
    <row r="15" spans="1:15" x14ac:dyDescent="0.2">
      <c r="A15" s="1332" t="s">
        <v>15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31"/>
      <c r="O15" s="123"/>
    </row>
    <row r="16" spans="1:15" x14ac:dyDescent="0.2">
      <c r="A16" s="1335" t="s">
        <v>821</v>
      </c>
      <c r="B16" s="130">
        <v>1287</v>
      </c>
      <c r="C16" s="130">
        <v>1318</v>
      </c>
      <c r="D16" s="130">
        <v>1367</v>
      </c>
      <c r="E16" s="130">
        <v>1371</v>
      </c>
      <c r="F16" s="130">
        <v>1478</v>
      </c>
      <c r="G16" s="130">
        <v>1445</v>
      </c>
      <c r="H16" s="130">
        <v>1519</v>
      </c>
      <c r="I16" s="130">
        <v>1559</v>
      </c>
      <c r="J16" s="130">
        <v>1553</v>
      </c>
      <c r="K16" s="130">
        <v>1500</v>
      </c>
      <c r="L16" s="130">
        <v>1405</v>
      </c>
      <c r="M16" s="130">
        <v>1382</v>
      </c>
      <c r="N16" s="181">
        <v>1421</v>
      </c>
      <c r="O16" s="129">
        <v>1347</v>
      </c>
    </row>
    <row r="17" spans="1:15" x14ac:dyDescent="0.2">
      <c r="A17" s="1335" t="s">
        <v>822</v>
      </c>
      <c r="B17" s="129">
        <v>24.5</v>
      </c>
      <c r="C17" s="129">
        <v>24.67</v>
      </c>
      <c r="D17" s="129">
        <v>25.21</v>
      </c>
      <c r="E17" s="129">
        <v>24.88</v>
      </c>
      <c r="F17" s="129">
        <v>26.39</v>
      </c>
      <c r="G17" s="129">
        <v>25.39</v>
      </c>
      <c r="H17" s="129">
        <v>26.23</v>
      </c>
      <c r="I17" s="129">
        <v>26.4</v>
      </c>
      <c r="J17" s="129">
        <v>25.86</v>
      </c>
      <c r="K17" s="129">
        <v>24.58</v>
      </c>
      <c r="L17" s="129">
        <v>22.69</v>
      </c>
      <c r="M17" s="129">
        <v>22.03</v>
      </c>
      <c r="N17" s="17">
        <v>21.72</v>
      </c>
      <c r="O17" s="123">
        <v>20.329999999999998</v>
      </c>
    </row>
    <row r="18" spans="1:15" x14ac:dyDescent="0.2">
      <c r="A18" s="1332" t="s">
        <v>823</v>
      </c>
      <c r="B18" s="129">
        <v>11.42</v>
      </c>
      <c r="C18" s="129">
        <v>12.62</v>
      </c>
      <c r="D18" s="129">
        <v>10.92</v>
      </c>
      <c r="E18" s="129">
        <v>14.59</v>
      </c>
      <c r="F18" s="129">
        <v>10.18</v>
      </c>
      <c r="G18" s="129">
        <v>9.06</v>
      </c>
      <c r="H18" s="129">
        <v>8.8699999999999992</v>
      </c>
      <c r="I18" s="129">
        <v>9.23</v>
      </c>
      <c r="J18" s="129">
        <v>9.3699999999999992</v>
      </c>
      <c r="K18" s="129">
        <v>7.69</v>
      </c>
      <c r="L18" s="129">
        <v>7.49</v>
      </c>
      <c r="M18" s="129">
        <v>7.64</v>
      </c>
      <c r="N18" s="17">
        <v>7.17</v>
      </c>
      <c r="O18" s="123">
        <v>6.4</v>
      </c>
    </row>
    <row r="19" spans="1:15" x14ac:dyDescent="0.2">
      <c r="A19" s="1332" t="s">
        <v>19</v>
      </c>
      <c r="B19" s="129">
        <v>600</v>
      </c>
      <c r="C19" s="129">
        <v>674</v>
      </c>
      <c r="D19" s="129">
        <v>592</v>
      </c>
      <c r="E19" s="129">
        <v>804</v>
      </c>
      <c r="F19" s="129">
        <v>570</v>
      </c>
      <c r="G19" s="129">
        <v>516</v>
      </c>
      <c r="H19" s="129">
        <v>514</v>
      </c>
      <c r="I19" s="129">
        <v>545</v>
      </c>
      <c r="J19" s="129">
        <v>563</v>
      </c>
      <c r="K19" s="129">
        <v>469</v>
      </c>
      <c r="L19" s="129">
        <v>464</v>
      </c>
      <c r="M19" s="129">
        <v>479</v>
      </c>
      <c r="N19" s="131">
        <v>469</v>
      </c>
      <c r="O19" s="123">
        <v>4.24</v>
      </c>
    </row>
    <row r="20" spans="1:15" x14ac:dyDescent="0.2">
      <c r="A20" s="1332" t="s">
        <v>824</v>
      </c>
      <c r="B20" s="129">
        <v>1.21</v>
      </c>
      <c r="C20" s="129">
        <v>2.5099999999999998</v>
      </c>
      <c r="D20" s="129">
        <v>3.34</v>
      </c>
      <c r="E20" s="129">
        <v>3.16</v>
      </c>
      <c r="F20" s="129">
        <v>2.54</v>
      </c>
      <c r="G20" s="129">
        <v>2.71</v>
      </c>
      <c r="H20" s="129">
        <v>2.2799999999999998</v>
      </c>
      <c r="I20" s="129">
        <v>2.46</v>
      </c>
      <c r="J20" s="129">
        <v>2.2599999999999998</v>
      </c>
      <c r="K20" s="129">
        <v>2.69</v>
      </c>
      <c r="L20" s="129">
        <v>1.94</v>
      </c>
      <c r="M20" s="129">
        <v>1.91</v>
      </c>
      <c r="N20" s="131">
        <v>1.74</v>
      </c>
      <c r="O20" s="123">
        <v>0.56999999999999995</v>
      </c>
    </row>
    <row r="21" spans="1:15" x14ac:dyDescent="0.2">
      <c r="A21" s="1332" t="s">
        <v>21</v>
      </c>
      <c r="B21" s="129">
        <v>116</v>
      </c>
      <c r="C21" s="129">
        <v>134</v>
      </c>
      <c r="D21" s="129">
        <v>181</v>
      </c>
      <c r="E21" s="129">
        <v>174</v>
      </c>
      <c r="F21" s="129">
        <v>142</v>
      </c>
      <c r="G21" s="129">
        <v>154</v>
      </c>
      <c r="H21" s="129">
        <v>132</v>
      </c>
      <c r="I21" s="129">
        <v>145</v>
      </c>
      <c r="J21" s="129">
        <v>136</v>
      </c>
      <c r="K21" s="129">
        <v>164</v>
      </c>
      <c r="L21" s="129">
        <v>120</v>
      </c>
      <c r="M21" s="129">
        <v>120</v>
      </c>
      <c r="N21" s="131">
        <v>114</v>
      </c>
      <c r="O21" s="123">
        <v>38</v>
      </c>
    </row>
    <row r="22" spans="1:15" x14ac:dyDescent="0.2">
      <c r="A22" s="1332" t="s">
        <v>609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31"/>
      <c r="O22" s="123"/>
    </row>
    <row r="23" spans="1:15" x14ac:dyDescent="0.2">
      <c r="A23" s="1332" t="s">
        <v>825</v>
      </c>
      <c r="B23" s="130">
        <v>1263</v>
      </c>
      <c r="C23" s="130">
        <v>434</v>
      </c>
      <c r="D23" s="130">
        <v>496</v>
      </c>
      <c r="E23" s="130">
        <v>406</v>
      </c>
      <c r="F23" s="130">
        <v>760</v>
      </c>
      <c r="G23" s="130">
        <v>666</v>
      </c>
      <c r="H23" s="130">
        <v>1083</v>
      </c>
      <c r="I23" s="130">
        <v>1718</v>
      </c>
      <c r="J23" s="130">
        <v>1487</v>
      </c>
      <c r="K23" s="130">
        <v>2067</v>
      </c>
      <c r="L23" s="130">
        <v>1337</v>
      </c>
      <c r="M23" s="130">
        <v>1312</v>
      </c>
      <c r="N23" s="181">
        <v>1446</v>
      </c>
      <c r="O23" s="129">
        <v>1780</v>
      </c>
    </row>
    <row r="24" spans="1:15" x14ac:dyDescent="0.2">
      <c r="A24" s="1332" t="s">
        <v>826</v>
      </c>
      <c r="B24" s="130">
        <v>1386</v>
      </c>
      <c r="C24" s="130">
        <v>1123</v>
      </c>
      <c r="D24" s="130">
        <v>890</v>
      </c>
      <c r="E24" s="130">
        <v>967</v>
      </c>
      <c r="F24" s="130">
        <v>1270</v>
      </c>
      <c r="G24" s="130">
        <v>1229</v>
      </c>
      <c r="H24" s="130">
        <v>1493</v>
      </c>
      <c r="I24" s="130">
        <v>2133</v>
      </c>
      <c r="J24" s="130">
        <v>2159</v>
      </c>
      <c r="K24" s="130">
        <v>2524</v>
      </c>
      <c r="L24" s="130">
        <v>2005</v>
      </c>
      <c r="M24" s="130">
        <v>1901</v>
      </c>
      <c r="N24" s="181">
        <v>1791</v>
      </c>
      <c r="O24" s="129">
        <v>2506</v>
      </c>
    </row>
    <row r="25" spans="1:15" x14ac:dyDescent="0.2">
      <c r="A25" s="1332" t="s">
        <v>27</v>
      </c>
      <c r="B25" s="129">
        <v>-123</v>
      </c>
      <c r="C25" s="129">
        <v>-689</v>
      </c>
      <c r="D25" s="129">
        <v>-394</v>
      </c>
      <c r="E25" s="129">
        <v>-561</v>
      </c>
      <c r="F25" s="129">
        <v>-510</v>
      </c>
      <c r="G25" s="129">
        <v>-563</v>
      </c>
      <c r="H25" s="129">
        <v>-410</v>
      </c>
      <c r="I25" s="129">
        <v>-415</v>
      </c>
      <c r="J25" s="129">
        <v>-672</v>
      </c>
      <c r="K25" s="129">
        <v>-457</v>
      </c>
      <c r="L25" s="129">
        <v>-668</v>
      </c>
      <c r="M25" s="129">
        <v>-589</v>
      </c>
      <c r="N25" s="17">
        <v>-345</v>
      </c>
      <c r="O25" s="123">
        <v>-726</v>
      </c>
    </row>
    <row r="26" spans="1:15" ht="12.75" x14ac:dyDescent="0.2">
      <c r="A26" s="1332" t="s">
        <v>29</v>
      </c>
      <c r="B26" s="129">
        <v>3</v>
      </c>
      <c r="C26" s="129">
        <v>3</v>
      </c>
      <c r="D26" s="129">
        <v>3</v>
      </c>
      <c r="E26" s="129">
        <v>3</v>
      </c>
      <c r="F26" s="129">
        <v>3</v>
      </c>
      <c r="G26" s="129">
        <v>3</v>
      </c>
      <c r="H26" s="129">
        <v>1</v>
      </c>
      <c r="I26" s="129">
        <v>1</v>
      </c>
      <c r="J26" s="16">
        <v>1</v>
      </c>
      <c r="K26" s="16">
        <v>1</v>
      </c>
      <c r="L26" s="16">
        <v>1</v>
      </c>
      <c r="M26" s="16">
        <v>1</v>
      </c>
      <c r="N26" s="17">
        <v>1</v>
      </c>
      <c r="O26" s="123">
        <v>1</v>
      </c>
    </row>
    <row r="27" spans="1:15" ht="12.75" x14ac:dyDescent="0.2">
      <c r="A27" s="1332" t="s">
        <v>30</v>
      </c>
      <c r="B27" s="129">
        <v>235</v>
      </c>
      <c r="C27" s="129">
        <v>210</v>
      </c>
      <c r="D27" s="129">
        <v>210</v>
      </c>
      <c r="E27" s="129">
        <v>210</v>
      </c>
      <c r="F27" s="129">
        <v>200</v>
      </c>
      <c r="G27" s="129">
        <v>200</v>
      </c>
      <c r="H27" s="129">
        <v>145</v>
      </c>
      <c r="I27" s="129">
        <v>145</v>
      </c>
      <c r="J27" s="16">
        <v>145</v>
      </c>
      <c r="K27" s="16">
        <v>145</v>
      </c>
      <c r="L27" s="16">
        <v>145</v>
      </c>
      <c r="M27" s="16">
        <v>145</v>
      </c>
      <c r="N27" s="17">
        <v>145</v>
      </c>
      <c r="O27" s="123">
        <v>165</v>
      </c>
    </row>
    <row r="28" spans="1:15" ht="24" x14ac:dyDescent="0.2">
      <c r="A28" s="1332" t="s">
        <v>31</v>
      </c>
      <c r="B28" s="129">
        <v>32</v>
      </c>
      <c r="C28" s="129">
        <v>25</v>
      </c>
      <c r="D28" s="129">
        <v>33</v>
      </c>
      <c r="E28" s="129">
        <v>32</v>
      </c>
      <c r="F28" s="129">
        <v>40</v>
      </c>
      <c r="G28" s="129">
        <v>35</v>
      </c>
      <c r="H28" s="129">
        <v>35</v>
      </c>
      <c r="I28" s="129">
        <v>37</v>
      </c>
      <c r="J28" s="129">
        <v>34</v>
      </c>
      <c r="K28" s="129">
        <v>36</v>
      </c>
      <c r="L28" s="129">
        <v>30</v>
      </c>
      <c r="M28" s="129">
        <v>32</v>
      </c>
      <c r="N28" s="133">
        <v>39</v>
      </c>
      <c r="O28" s="123">
        <v>39</v>
      </c>
    </row>
    <row r="29" spans="1:15" ht="24" x14ac:dyDescent="0.2">
      <c r="A29" s="1332" t="s">
        <v>32</v>
      </c>
      <c r="B29" s="130">
        <v>2896</v>
      </c>
      <c r="C29" s="130">
        <v>3002</v>
      </c>
      <c r="D29" s="130">
        <v>2745</v>
      </c>
      <c r="E29" s="130">
        <v>2896</v>
      </c>
      <c r="F29" s="130">
        <v>3450</v>
      </c>
      <c r="G29" s="130">
        <v>2835</v>
      </c>
      <c r="H29" s="130">
        <v>2885</v>
      </c>
      <c r="I29" s="130">
        <v>3363</v>
      </c>
      <c r="J29" s="130">
        <v>3487</v>
      </c>
      <c r="K29" s="130">
        <v>3543</v>
      </c>
      <c r="L29" s="130">
        <v>3417</v>
      </c>
      <c r="M29" s="130">
        <v>3352</v>
      </c>
      <c r="N29" s="181">
        <v>5668</v>
      </c>
      <c r="O29" s="123">
        <v>4662</v>
      </c>
    </row>
    <row r="30" spans="1:15" ht="12.75" x14ac:dyDescent="0.2">
      <c r="A30" s="1332" t="s">
        <v>33</v>
      </c>
      <c r="B30" s="16">
        <v>13</v>
      </c>
      <c r="C30" s="16">
        <v>13</v>
      </c>
      <c r="D30" s="16">
        <v>13</v>
      </c>
      <c r="E30" s="16">
        <v>13</v>
      </c>
      <c r="F30" s="16">
        <v>13</v>
      </c>
      <c r="G30" s="16">
        <v>13</v>
      </c>
      <c r="H30" s="16">
        <v>13</v>
      </c>
      <c r="I30" s="16">
        <v>13</v>
      </c>
      <c r="J30" s="16">
        <v>13</v>
      </c>
      <c r="K30" s="16">
        <v>13</v>
      </c>
      <c r="L30" s="16">
        <v>13</v>
      </c>
      <c r="M30" s="16">
        <v>13</v>
      </c>
      <c r="N30" s="17">
        <v>14</v>
      </c>
      <c r="O30" s="123">
        <v>14</v>
      </c>
    </row>
    <row r="31" spans="1:15" x14ac:dyDescent="0.2">
      <c r="A31" s="1332" t="s">
        <v>827</v>
      </c>
      <c r="B31" s="130">
        <v>10294</v>
      </c>
      <c r="C31" s="130">
        <v>10363</v>
      </c>
      <c r="D31" s="130">
        <v>10451</v>
      </c>
      <c r="E31" s="130">
        <v>10561</v>
      </c>
      <c r="F31" s="130">
        <v>11095</v>
      </c>
      <c r="G31" s="130">
        <v>11534</v>
      </c>
      <c r="H31" s="130">
        <v>12121</v>
      </c>
      <c r="I31" s="130">
        <v>12748</v>
      </c>
      <c r="J31" s="130">
        <v>13176</v>
      </c>
      <c r="K31" s="130">
        <v>13752</v>
      </c>
      <c r="L31" s="130">
        <v>14061</v>
      </c>
      <c r="M31" s="130">
        <v>14149</v>
      </c>
      <c r="N31" s="181">
        <v>14634</v>
      </c>
      <c r="O31" s="123">
        <v>14972</v>
      </c>
    </row>
    <row r="32" spans="1:15" x14ac:dyDescent="0.2">
      <c r="A32" s="1332" t="s">
        <v>35</v>
      </c>
      <c r="B32" s="129">
        <v>2</v>
      </c>
      <c r="C32" s="129">
        <v>2</v>
      </c>
      <c r="D32" s="129">
        <v>2</v>
      </c>
      <c r="E32" s="129">
        <v>2</v>
      </c>
      <c r="F32" s="129">
        <v>3</v>
      </c>
      <c r="G32" s="129">
        <v>3</v>
      </c>
      <c r="H32" s="129">
        <v>3</v>
      </c>
      <c r="I32" s="129">
        <v>3</v>
      </c>
      <c r="J32" s="129">
        <v>3</v>
      </c>
      <c r="K32" s="129">
        <v>3</v>
      </c>
      <c r="L32" s="129">
        <v>3</v>
      </c>
      <c r="M32" s="129">
        <v>3</v>
      </c>
      <c r="N32" s="17">
        <v>3</v>
      </c>
      <c r="O32" s="123">
        <v>3</v>
      </c>
    </row>
    <row r="33" spans="1:15" x14ac:dyDescent="0.2">
      <c r="A33" s="1332" t="s">
        <v>36</v>
      </c>
      <c r="B33" s="130">
        <v>940</v>
      </c>
      <c r="C33" s="130">
        <v>622</v>
      </c>
      <c r="D33" s="130">
        <v>503</v>
      </c>
      <c r="E33" s="130">
        <v>415</v>
      </c>
      <c r="F33" s="130">
        <v>1044</v>
      </c>
      <c r="G33" s="130">
        <v>1011</v>
      </c>
      <c r="H33" s="130">
        <v>1058</v>
      </c>
      <c r="I33" s="130">
        <v>1223</v>
      </c>
      <c r="J33" s="130">
        <v>924</v>
      </c>
      <c r="K33" s="130">
        <v>946</v>
      </c>
      <c r="L33" s="130">
        <v>988</v>
      </c>
      <c r="M33" s="130">
        <v>997</v>
      </c>
      <c r="N33" s="181">
        <v>1092</v>
      </c>
      <c r="O33" s="123">
        <v>1087</v>
      </c>
    </row>
    <row r="34" spans="1:15" x14ac:dyDescent="0.2">
      <c r="A34" s="1332" t="s">
        <v>37</v>
      </c>
      <c r="B34" s="129" t="s">
        <v>8</v>
      </c>
      <c r="C34" s="129" t="s">
        <v>8</v>
      </c>
      <c r="D34" s="129" t="s">
        <v>8</v>
      </c>
      <c r="E34" s="129" t="s">
        <v>8</v>
      </c>
      <c r="F34" s="129" t="s">
        <v>8</v>
      </c>
      <c r="G34" s="129" t="s">
        <v>8</v>
      </c>
      <c r="H34" s="129" t="s">
        <v>8</v>
      </c>
      <c r="I34" s="129" t="s">
        <v>8</v>
      </c>
      <c r="J34" s="129" t="s">
        <v>8</v>
      </c>
      <c r="K34" s="129" t="s">
        <v>8</v>
      </c>
      <c r="L34" s="129" t="s">
        <v>8</v>
      </c>
      <c r="M34" s="129" t="s">
        <v>8</v>
      </c>
      <c r="N34" s="131" t="s">
        <v>8</v>
      </c>
      <c r="O34" s="16" t="s">
        <v>8</v>
      </c>
    </row>
    <row r="35" spans="1:15" x14ac:dyDescent="0.2">
      <c r="A35" s="1332" t="s">
        <v>38</v>
      </c>
      <c r="B35" s="129" t="s">
        <v>8</v>
      </c>
      <c r="C35" s="129" t="s">
        <v>8</v>
      </c>
      <c r="D35" s="129" t="s">
        <v>8</v>
      </c>
      <c r="E35" s="129" t="s">
        <v>8</v>
      </c>
      <c r="F35" s="129" t="s">
        <v>8</v>
      </c>
      <c r="G35" s="129" t="s">
        <v>8</v>
      </c>
      <c r="H35" s="129" t="s">
        <v>8</v>
      </c>
      <c r="I35" s="129" t="s">
        <v>8</v>
      </c>
      <c r="J35" s="129" t="s">
        <v>8</v>
      </c>
      <c r="K35" s="129" t="s">
        <v>8</v>
      </c>
      <c r="L35" s="129" t="s">
        <v>8</v>
      </c>
      <c r="M35" s="129" t="s">
        <v>8</v>
      </c>
      <c r="N35" s="131" t="s">
        <v>8</v>
      </c>
      <c r="O35" s="16" t="s">
        <v>8</v>
      </c>
    </row>
    <row r="36" spans="1:15" ht="12.75" x14ac:dyDescent="0.2">
      <c r="A36" s="1332" t="s">
        <v>39</v>
      </c>
      <c r="B36" s="129" t="s">
        <v>8</v>
      </c>
      <c r="C36" s="129"/>
      <c r="D36" s="129" t="s">
        <v>8</v>
      </c>
      <c r="E36" s="129" t="s">
        <v>8</v>
      </c>
      <c r="F36" s="129" t="s">
        <v>8</v>
      </c>
      <c r="G36" s="129" t="s">
        <v>8</v>
      </c>
      <c r="H36" s="129" t="s">
        <v>8</v>
      </c>
      <c r="I36" s="129" t="s">
        <v>8</v>
      </c>
      <c r="J36" s="129" t="s">
        <v>8</v>
      </c>
      <c r="K36" s="129" t="s">
        <v>8</v>
      </c>
      <c r="L36" s="129" t="s">
        <v>8</v>
      </c>
      <c r="M36" s="129" t="s">
        <v>8</v>
      </c>
      <c r="N36" s="131" t="s">
        <v>8</v>
      </c>
      <c r="O36" s="16" t="s">
        <v>8</v>
      </c>
    </row>
    <row r="37" spans="1:15" s="1362" customFormat="1" x14ac:dyDescent="0.2">
      <c r="A37" s="1336" t="s">
        <v>40</v>
      </c>
      <c r="B37" s="1357"/>
      <c r="C37" s="1357"/>
      <c r="D37" s="1357"/>
      <c r="E37" s="1357"/>
      <c r="F37" s="1357"/>
      <c r="G37" s="1357"/>
      <c r="H37" s="1357"/>
      <c r="I37" s="1357"/>
      <c r="J37" s="1357"/>
      <c r="K37" s="1357"/>
      <c r="L37" s="1357"/>
      <c r="M37" s="1357"/>
      <c r="N37" s="1358"/>
      <c r="O37" s="1337"/>
    </row>
    <row r="38" spans="1:15" x14ac:dyDescent="0.2">
      <c r="A38" s="1332" t="s">
        <v>41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31"/>
      <c r="O38" s="123"/>
    </row>
    <row r="39" spans="1:15" x14ac:dyDescent="0.2">
      <c r="A39" s="1332" t="s">
        <v>42</v>
      </c>
      <c r="B39" s="130">
        <v>14157</v>
      </c>
      <c r="C39" s="130">
        <v>17685</v>
      </c>
      <c r="D39" s="130">
        <v>17391</v>
      </c>
      <c r="E39" s="130">
        <v>17858</v>
      </c>
      <c r="F39" s="130">
        <v>18881</v>
      </c>
      <c r="G39" s="130">
        <v>19834</v>
      </c>
      <c r="H39" s="130">
        <v>22672</v>
      </c>
      <c r="I39" s="130">
        <v>26075</v>
      </c>
      <c r="J39" s="130">
        <v>28541</v>
      </c>
      <c r="K39" s="130">
        <v>31527</v>
      </c>
      <c r="L39" s="130">
        <v>35906</v>
      </c>
      <c r="M39" s="130">
        <v>40795</v>
      </c>
      <c r="N39" s="181">
        <v>46081</v>
      </c>
      <c r="O39" s="123">
        <v>53305</v>
      </c>
    </row>
    <row r="40" spans="1:15" x14ac:dyDescent="0.2">
      <c r="A40" s="1336" t="s">
        <v>44</v>
      </c>
      <c r="B40" s="1491"/>
      <c r="C40" s="1491"/>
      <c r="D40" s="1491"/>
      <c r="E40" s="1491"/>
      <c r="F40" s="1491"/>
      <c r="G40" s="1491"/>
      <c r="H40" s="1491"/>
      <c r="I40" s="1491"/>
      <c r="J40" s="1491"/>
      <c r="K40" s="1491"/>
      <c r="L40" s="1491"/>
      <c r="M40" s="1491"/>
      <c r="N40" s="1492"/>
      <c r="O40" s="1337"/>
    </row>
    <row r="41" spans="1:15" x14ac:dyDescent="0.2">
      <c r="A41" s="1332" t="s">
        <v>45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1"/>
      <c r="O41" s="123"/>
    </row>
    <row r="42" spans="1:15" x14ac:dyDescent="0.2">
      <c r="A42" s="1334" t="s">
        <v>46</v>
      </c>
      <c r="B42" s="129" t="s">
        <v>8</v>
      </c>
      <c r="C42" s="129" t="s">
        <v>8</v>
      </c>
      <c r="D42" s="129" t="s">
        <v>8</v>
      </c>
      <c r="E42" s="129" t="s">
        <v>8</v>
      </c>
      <c r="F42" s="130">
        <v>28817</v>
      </c>
      <c r="G42" s="130">
        <v>28974</v>
      </c>
      <c r="H42" s="130">
        <v>29650</v>
      </c>
      <c r="I42" s="130">
        <v>30284</v>
      </c>
      <c r="J42" s="130">
        <v>28429</v>
      </c>
      <c r="K42" s="130">
        <v>28390</v>
      </c>
      <c r="L42" s="130">
        <v>28219</v>
      </c>
      <c r="M42" s="130">
        <v>29010</v>
      </c>
      <c r="N42" s="181">
        <v>31821</v>
      </c>
      <c r="O42" s="129" t="s">
        <v>4</v>
      </c>
    </row>
    <row r="43" spans="1:15" x14ac:dyDescent="0.2">
      <c r="A43" s="1332" t="s">
        <v>5</v>
      </c>
      <c r="B43" s="129" t="s">
        <v>8</v>
      </c>
      <c r="C43" s="129" t="s">
        <v>8</v>
      </c>
      <c r="D43" s="129" t="s">
        <v>8</v>
      </c>
      <c r="E43" s="129" t="s">
        <v>8</v>
      </c>
      <c r="F43" s="129" t="s">
        <v>8</v>
      </c>
      <c r="G43" s="129">
        <v>100.6</v>
      </c>
      <c r="H43" s="129">
        <v>102.3</v>
      </c>
      <c r="I43" s="129">
        <v>102.1</v>
      </c>
      <c r="J43" s="129">
        <v>93.9</v>
      </c>
      <c r="K43" s="129">
        <v>99.9</v>
      </c>
      <c r="L43" s="129">
        <v>99.4</v>
      </c>
      <c r="M43" s="129">
        <v>102.8</v>
      </c>
      <c r="N43" s="17">
        <v>109.7</v>
      </c>
      <c r="O43" s="129" t="s">
        <v>4</v>
      </c>
    </row>
    <row r="44" spans="1:15" x14ac:dyDescent="0.2">
      <c r="A44" s="1334" t="s">
        <v>47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7"/>
      <c r="O44" s="129" t="s">
        <v>4</v>
      </c>
    </row>
    <row r="45" spans="1:15" x14ac:dyDescent="0.2">
      <c r="A45" s="1334" t="s">
        <v>46</v>
      </c>
      <c r="B45" s="129" t="s">
        <v>8</v>
      </c>
      <c r="C45" s="129" t="s">
        <v>8</v>
      </c>
      <c r="D45" s="129" t="s">
        <v>8</v>
      </c>
      <c r="E45" s="129" t="s">
        <v>8</v>
      </c>
      <c r="F45" s="130">
        <v>27701</v>
      </c>
      <c r="G45" s="130">
        <v>27830</v>
      </c>
      <c r="H45" s="130">
        <v>28191</v>
      </c>
      <c r="I45" s="130">
        <v>28845</v>
      </c>
      <c r="J45" s="130">
        <v>27085</v>
      </c>
      <c r="K45" s="130">
        <v>27286</v>
      </c>
      <c r="L45" s="130">
        <v>26898</v>
      </c>
      <c r="M45" s="130">
        <v>27664</v>
      </c>
      <c r="N45" s="181">
        <v>30317</v>
      </c>
      <c r="O45" s="129" t="s">
        <v>4</v>
      </c>
    </row>
    <row r="46" spans="1:15" x14ac:dyDescent="0.2">
      <c r="A46" s="1332" t="s">
        <v>5</v>
      </c>
      <c r="B46" s="129" t="s">
        <v>8</v>
      </c>
      <c r="C46" s="129" t="s">
        <v>8</v>
      </c>
      <c r="D46" s="129" t="s">
        <v>8</v>
      </c>
      <c r="E46" s="129" t="s">
        <v>8</v>
      </c>
      <c r="F46" s="129" t="s">
        <v>8</v>
      </c>
      <c r="G46" s="129">
        <v>100.5</v>
      </c>
      <c r="H46" s="129">
        <v>101.3</v>
      </c>
      <c r="I46" s="129">
        <v>102.3</v>
      </c>
      <c r="J46" s="129">
        <v>93.9</v>
      </c>
      <c r="K46" s="129">
        <v>100.8</v>
      </c>
      <c r="L46" s="129">
        <v>98.6</v>
      </c>
      <c r="M46" s="129">
        <v>102.9</v>
      </c>
      <c r="N46" s="17">
        <v>109.6</v>
      </c>
      <c r="O46" s="129" t="s">
        <v>4</v>
      </c>
    </row>
    <row r="47" spans="1:15" x14ac:dyDescent="0.2">
      <c r="A47" s="1332" t="s">
        <v>48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7"/>
      <c r="O47" s="129" t="s">
        <v>4</v>
      </c>
    </row>
    <row r="48" spans="1:15" x14ac:dyDescent="0.2">
      <c r="A48" s="1334" t="s">
        <v>49</v>
      </c>
      <c r="B48" s="129" t="s">
        <v>8</v>
      </c>
      <c r="C48" s="129" t="s">
        <v>8</v>
      </c>
      <c r="D48" s="129" t="s">
        <v>8</v>
      </c>
      <c r="E48" s="129" t="s">
        <v>8</v>
      </c>
      <c r="F48" s="130">
        <v>25238</v>
      </c>
      <c r="G48" s="130">
        <v>25366</v>
      </c>
      <c r="H48" s="130">
        <v>25461</v>
      </c>
      <c r="I48" s="130">
        <v>25797</v>
      </c>
      <c r="J48" s="130">
        <v>22813</v>
      </c>
      <c r="K48" s="130">
        <v>22001</v>
      </c>
      <c r="L48" s="130">
        <v>21712</v>
      </c>
      <c r="M48" s="130">
        <v>24080</v>
      </c>
      <c r="N48" s="181">
        <v>28918</v>
      </c>
      <c r="O48" s="129" t="s">
        <v>4</v>
      </c>
    </row>
    <row r="49" spans="1:15" x14ac:dyDescent="0.2">
      <c r="A49" s="1332" t="s">
        <v>5</v>
      </c>
      <c r="B49" s="129" t="s">
        <v>8</v>
      </c>
      <c r="C49" s="129" t="s">
        <v>8</v>
      </c>
      <c r="D49" s="129" t="s">
        <v>8</v>
      </c>
      <c r="E49" s="129" t="s">
        <v>8</v>
      </c>
      <c r="F49" s="129" t="s">
        <v>8</v>
      </c>
      <c r="G49" s="129">
        <v>100.5</v>
      </c>
      <c r="H49" s="129">
        <v>100.4</v>
      </c>
      <c r="I49" s="129">
        <v>101.3</v>
      </c>
      <c r="J49" s="129">
        <v>88.4</v>
      </c>
      <c r="K49" s="129">
        <v>96.4</v>
      </c>
      <c r="L49" s="129">
        <v>98.7</v>
      </c>
      <c r="M49" s="129">
        <v>110.9</v>
      </c>
      <c r="N49" s="17">
        <v>120.1</v>
      </c>
      <c r="O49" s="129" t="s">
        <v>4</v>
      </c>
    </row>
    <row r="50" spans="1:15" x14ac:dyDescent="0.2">
      <c r="A50" s="1332" t="s">
        <v>50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7"/>
      <c r="O50" s="129" t="s">
        <v>4</v>
      </c>
    </row>
    <row r="51" spans="1:15" x14ac:dyDescent="0.2">
      <c r="A51" s="1334" t="s">
        <v>46</v>
      </c>
      <c r="B51" s="129" t="s">
        <v>8</v>
      </c>
      <c r="C51" s="129" t="s">
        <v>8</v>
      </c>
      <c r="D51" s="129" t="s">
        <v>8</v>
      </c>
      <c r="E51" s="129" t="s">
        <v>8</v>
      </c>
      <c r="F51" s="130">
        <v>2463</v>
      </c>
      <c r="G51" s="130">
        <v>2464</v>
      </c>
      <c r="H51" s="130">
        <v>2730</v>
      </c>
      <c r="I51" s="130">
        <v>3048</v>
      </c>
      <c r="J51" s="130">
        <v>4272</v>
      </c>
      <c r="K51" s="130">
        <v>5285</v>
      </c>
      <c r="L51" s="130">
        <v>5186</v>
      </c>
      <c r="M51" s="130">
        <v>3584</v>
      </c>
      <c r="N51" s="181">
        <v>1399</v>
      </c>
      <c r="O51" s="129" t="s">
        <v>4</v>
      </c>
    </row>
    <row r="52" spans="1:15" x14ac:dyDescent="0.2">
      <c r="A52" s="1332" t="s">
        <v>5</v>
      </c>
      <c r="B52" s="129" t="s">
        <v>8</v>
      </c>
      <c r="C52" s="129" t="s">
        <v>8</v>
      </c>
      <c r="D52" s="129" t="s">
        <v>8</v>
      </c>
      <c r="E52" s="129" t="s">
        <v>8</v>
      </c>
      <c r="F52" s="129" t="s">
        <v>8</v>
      </c>
      <c r="G52" s="129">
        <v>100</v>
      </c>
      <c r="H52" s="129">
        <v>110.8</v>
      </c>
      <c r="I52" s="129">
        <v>111.7</v>
      </c>
      <c r="J52" s="129">
        <v>140.19999999999999</v>
      </c>
      <c r="K52" s="129">
        <v>123.7</v>
      </c>
      <c r="L52" s="129">
        <v>98.1</v>
      </c>
      <c r="M52" s="129">
        <v>69.099999999999994</v>
      </c>
      <c r="N52" s="17">
        <v>39</v>
      </c>
      <c r="O52" s="129" t="s">
        <v>4</v>
      </c>
    </row>
    <row r="53" spans="1:15" x14ac:dyDescent="0.2">
      <c r="A53" s="1334" t="s">
        <v>51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7"/>
      <c r="O53" s="129" t="s">
        <v>4</v>
      </c>
    </row>
    <row r="54" spans="1:15" x14ac:dyDescent="0.2">
      <c r="A54" s="1334" t="s">
        <v>46</v>
      </c>
      <c r="B54" s="129" t="s">
        <v>8</v>
      </c>
      <c r="C54" s="129" t="s">
        <v>8</v>
      </c>
      <c r="D54" s="129" t="s">
        <v>8</v>
      </c>
      <c r="E54" s="129" t="s">
        <v>8</v>
      </c>
      <c r="F54" s="130">
        <v>1116</v>
      </c>
      <c r="G54" s="130">
        <v>1144</v>
      </c>
      <c r="H54" s="130">
        <v>1459</v>
      </c>
      <c r="I54" s="130">
        <v>1439</v>
      </c>
      <c r="J54" s="130">
        <v>1344</v>
      </c>
      <c r="K54" s="130">
        <v>1104</v>
      </c>
      <c r="L54" s="130">
        <v>1321</v>
      </c>
      <c r="M54" s="130">
        <v>1346</v>
      </c>
      <c r="N54" s="181">
        <v>1504</v>
      </c>
      <c r="O54" s="129" t="s">
        <v>4</v>
      </c>
    </row>
    <row r="55" spans="1:15" x14ac:dyDescent="0.2">
      <c r="A55" s="1332" t="s">
        <v>5</v>
      </c>
      <c r="B55" s="129" t="s">
        <v>8</v>
      </c>
      <c r="C55" s="129" t="s">
        <v>8</v>
      </c>
      <c r="D55" s="129" t="s">
        <v>8</v>
      </c>
      <c r="E55" s="129" t="s">
        <v>8</v>
      </c>
      <c r="F55" s="129" t="s">
        <v>8</v>
      </c>
      <c r="G55" s="129">
        <v>102.5</v>
      </c>
      <c r="H55" s="129">
        <v>127.5</v>
      </c>
      <c r="I55" s="129">
        <v>98.6</v>
      </c>
      <c r="J55" s="129">
        <v>93.4</v>
      </c>
      <c r="K55" s="129">
        <v>82.2</v>
      </c>
      <c r="L55" s="129">
        <v>119.7</v>
      </c>
      <c r="M55" s="129">
        <v>101.9</v>
      </c>
      <c r="N55" s="17">
        <v>111.7</v>
      </c>
      <c r="O55" s="129" t="s">
        <v>4</v>
      </c>
    </row>
    <row r="56" spans="1:15" ht="24" x14ac:dyDescent="0.2">
      <c r="A56" s="1332" t="s">
        <v>828</v>
      </c>
      <c r="B56" s="129" t="s">
        <v>8</v>
      </c>
      <c r="C56" s="129" t="s">
        <v>8</v>
      </c>
      <c r="D56" s="129" t="s">
        <v>8</v>
      </c>
      <c r="E56" s="129" t="s">
        <v>8</v>
      </c>
      <c r="F56" s="129" t="s">
        <v>8</v>
      </c>
      <c r="G56" s="129" t="s">
        <v>8</v>
      </c>
      <c r="H56" s="129" t="s">
        <v>8</v>
      </c>
      <c r="I56" s="129" t="s">
        <v>8</v>
      </c>
      <c r="J56" s="129" t="s">
        <v>8</v>
      </c>
      <c r="K56" s="129" t="s">
        <v>8</v>
      </c>
      <c r="L56" s="129" t="s">
        <v>8</v>
      </c>
      <c r="M56" s="129" t="s">
        <v>8</v>
      </c>
      <c r="N56" s="1338" t="s">
        <v>8</v>
      </c>
      <c r="O56" s="35" t="s">
        <v>8</v>
      </c>
    </row>
    <row r="57" spans="1:15" ht="24" x14ac:dyDescent="0.2">
      <c r="A57" s="1332" t="s">
        <v>829</v>
      </c>
      <c r="B57" s="129" t="s">
        <v>8</v>
      </c>
      <c r="C57" s="129" t="s">
        <v>8</v>
      </c>
      <c r="D57" s="129" t="s">
        <v>8</v>
      </c>
      <c r="E57" s="129" t="s">
        <v>8</v>
      </c>
      <c r="F57" s="129" t="s">
        <v>8</v>
      </c>
      <c r="G57" s="129" t="s">
        <v>8</v>
      </c>
      <c r="H57" s="129" t="s">
        <v>8</v>
      </c>
      <c r="I57" s="129" t="s">
        <v>8</v>
      </c>
      <c r="J57" s="129" t="s">
        <v>8</v>
      </c>
      <c r="K57" s="129" t="s">
        <v>8</v>
      </c>
      <c r="L57" s="129" t="s">
        <v>8</v>
      </c>
      <c r="M57" s="129" t="s">
        <v>8</v>
      </c>
      <c r="N57" s="1338" t="s">
        <v>8</v>
      </c>
      <c r="O57" s="35" t="s">
        <v>8</v>
      </c>
    </row>
    <row r="58" spans="1:15" x14ac:dyDescent="0.2">
      <c r="A58" s="1334" t="s">
        <v>52</v>
      </c>
      <c r="B58" s="129" t="s">
        <v>8</v>
      </c>
      <c r="C58" s="129" t="s">
        <v>8</v>
      </c>
      <c r="D58" s="129" t="s">
        <v>8</v>
      </c>
      <c r="E58" s="129" t="s">
        <v>8</v>
      </c>
      <c r="F58" s="129">
        <v>3.9</v>
      </c>
      <c r="G58" s="129">
        <v>3.9</v>
      </c>
      <c r="H58" s="129">
        <v>4.9000000000000004</v>
      </c>
      <c r="I58" s="129">
        <v>4.8</v>
      </c>
      <c r="J58" s="129">
        <v>4.7</v>
      </c>
      <c r="K58" s="129">
        <v>3.9</v>
      </c>
      <c r="L58" s="129">
        <v>4.7</v>
      </c>
      <c r="M58" s="129">
        <v>4.5999999999999996</v>
      </c>
      <c r="N58" s="17">
        <v>4.7</v>
      </c>
      <c r="O58" s="129" t="s">
        <v>4</v>
      </c>
    </row>
    <row r="59" spans="1:15" x14ac:dyDescent="0.2">
      <c r="A59" s="1334" t="s">
        <v>53</v>
      </c>
      <c r="B59" s="129" t="s">
        <v>8</v>
      </c>
      <c r="C59" s="129" t="s">
        <v>8</v>
      </c>
      <c r="D59" s="129" t="s">
        <v>8</v>
      </c>
      <c r="E59" s="129" t="s">
        <v>8</v>
      </c>
      <c r="F59" s="129">
        <v>0.5</v>
      </c>
      <c r="G59" s="129">
        <v>1.4</v>
      </c>
      <c r="H59" s="129">
        <v>1.4</v>
      </c>
      <c r="I59" s="129">
        <v>0.9</v>
      </c>
      <c r="J59" s="129">
        <v>2</v>
      </c>
      <c r="K59" s="129">
        <v>2.9</v>
      </c>
      <c r="L59" s="129">
        <v>2.5</v>
      </c>
      <c r="M59" s="129">
        <v>3.5</v>
      </c>
      <c r="N59" s="131" t="s">
        <v>8</v>
      </c>
      <c r="O59" s="129" t="s">
        <v>4</v>
      </c>
    </row>
    <row r="60" spans="1:15" ht="24" x14ac:dyDescent="0.2">
      <c r="A60" s="1332" t="s">
        <v>830</v>
      </c>
      <c r="B60" s="129" t="s">
        <v>8</v>
      </c>
      <c r="C60" s="129" t="s">
        <v>8</v>
      </c>
      <c r="D60" s="129" t="s">
        <v>8</v>
      </c>
      <c r="E60" s="129" t="s">
        <v>8</v>
      </c>
      <c r="F60" s="129">
        <v>2.1</v>
      </c>
      <c r="G60" s="129">
        <v>2.5</v>
      </c>
      <c r="H60" s="129">
        <v>2.2000000000000002</v>
      </c>
      <c r="I60" s="129">
        <v>1.9</v>
      </c>
      <c r="J60" s="129">
        <v>1.9</v>
      </c>
      <c r="K60" s="129">
        <v>3.8</v>
      </c>
      <c r="L60" s="129">
        <v>3.5</v>
      </c>
      <c r="M60" s="129">
        <v>2.5</v>
      </c>
      <c r="N60" s="17">
        <v>3.3</v>
      </c>
      <c r="O60" s="129" t="s">
        <v>4</v>
      </c>
    </row>
    <row r="61" spans="1:15" ht="22.5" x14ac:dyDescent="0.2">
      <c r="A61" s="1332" t="s">
        <v>339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31"/>
      <c r="O61" s="123"/>
    </row>
    <row r="62" spans="1:15" x14ac:dyDescent="0.2">
      <c r="A62" s="1332" t="s">
        <v>282</v>
      </c>
      <c r="B62" s="130">
        <v>107823.11693777281</v>
      </c>
      <c r="C62" s="130">
        <v>113256.6891366347</v>
      </c>
      <c r="D62" s="130">
        <v>119744.21071194638</v>
      </c>
      <c r="E62" s="130">
        <v>124152.54497924035</v>
      </c>
      <c r="F62" s="130">
        <v>147534</v>
      </c>
      <c r="G62" s="130">
        <v>170429</v>
      </c>
      <c r="H62" s="130">
        <v>203761</v>
      </c>
      <c r="I62" s="130">
        <v>196086</v>
      </c>
      <c r="J62" s="130">
        <v>215556</v>
      </c>
      <c r="K62" s="130">
        <v>244339</v>
      </c>
      <c r="L62" s="130">
        <v>277132</v>
      </c>
      <c r="M62" s="130">
        <v>321520</v>
      </c>
      <c r="N62" s="1339">
        <v>433119</v>
      </c>
      <c r="O62" s="129">
        <v>479193</v>
      </c>
    </row>
    <row r="63" spans="1:15" x14ac:dyDescent="0.2">
      <c r="A63" s="1332" t="s">
        <v>43</v>
      </c>
      <c r="B63" s="129">
        <v>789.3</v>
      </c>
      <c r="C63" s="129">
        <v>811.3</v>
      </c>
      <c r="D63" s="129">
        <v>770.6</v>
      </c>
      <c r="E63" s="129">
        <v>784.3</v>
      </c>
      <c r="F63" s="129">
        <v>791.1</v>
      </c>
      <c r="G63" s="129">
        <v>749.1</v>
      </c>
      <c r="H63" s="129">
        <v>589.29999999999995</v>
      </c>
      <c r="I63" s="129">
        <v>599.29999999999995</v>
      </c>
      <c r="J63" s="129">
        <v>625.4</v>
      </c>
      <c r="K63" s="129">
        <v>638.29999999999995</v>
      </c>
      <c r="L63" s="129">
        <v>647.79999999999995</v>
      </c>
      <c r="M63" s="129">
        <v>755.3</v>
      </c>
      <c r="N63" s="17">
        <v>941.1</v>
      </c>
      <c r="O63" s="123">
        <v>1044</v>
      </c>
    </row>
    <row r="64" spans="1:15" ht="22.5" x14ac:dyDescent="0.2">
      <c r="A64" s="1332" t="s">
        <v>831</v>
      </c>
      <c r="B64" s="15">
        <v>109.13485941148002</v>
      </c>
      <c r="C64" s="15">
        <v>105.03933882935115</v>
      </c>
      <c r="D64" s="15">
        <v>105.728157537331</v>
      </c>
      <c r="E64" s="15">
        <v>103.68145920465295</v>
      </c>
      <c r="F64" s="15">
        <v>118.83247057431585</v>
      </c>
      <c r="G64" s="129">
        <v>115.5</v>
      </c>
      <c r="H64" s="129">
        <v>119.6</v>
      </c>
      <c r="I64" s="129">
        <v>96.2</v>
      </c>
      <c r="J64" s="129">
        <v>109.9</v>
      </c>
      <c r="K64" s="129">
        <v>113.4</v>
      </c>
      <c r="L64" s="129">
        <v>113.4</v>
      </c>
      <c r="M64" s="1340">
        <v>116</v>
      </c>
      <c r="N64" s="1341">
        <v>134.69999999999999</v>
      </c>
      <c r="O64" s="129" t="s">
        <v>4</v>
      </c>
    </row>
    <row r="65" spans="1:15" ht="22.5" x14ac:dyDescent="0.2">
      <c r="A65" s="1332" t="s">
        <v>832</v>
      </c>
      <c r="B65" s="15">
        <v>101.99519571166358</v>
      </c>
      <c r="C65" s="15">
        <v>96.899759067667119</v>
      </c>
      <c r="D65" s="15">
        <v>100.31134491207874</v>
      </c>
      <c r="E65" s="15">
        <v>98.276264648960137</v>
      </c>
      <c r="F65" s="15">
        <v>111.68465279540962</v>
      </c>
      <c r="G65" s="15">
        <v>107.96172257030518</v>
      </c>
      <c r="H65" s="15">
        <v>104.5998452780065</v>
      </c>
      <c r="I65" s="15">
        <v>88.449641574965185</v>
      </c>
      <c r="J65" s="15">
        <v>104.09983253702958</v>
      </c>
      <c r="K65" s="15">
        <v>107.03769505500989</v>
      </c>
      <c r="L65" s="15">
        <v>106.19924508384007</v>
      </c>
      <c r="M65" s="1340">
        <v>107.1255214190226</v>
      </c>
      <c r="N65" s="1341">
        <v>98</v>
      </c>
      <c r="O65" s="129" t="s">
        <v>4</v>
      </c>
    </row>
    <row r="66" spans="1:15" x14ac:dyDescent="0.2">
      <c r="A66" s="1332" t="s">
        <v>555</v>
      </c>
      <c r="B66" s="129" t="s">
        <v>8</v>
      </c>
      <c r="C66" s="129" t="s">
        <v>8</v>
      </c>
      <c r="D66" s="129" t="s">
        <v>8</v>
      </c>
      <c r="E66" s="129" t="s">
        <v>8</v>
      </c>
      <c r="F66" s="129" t="s">
        <v>8</v>
      </c>
      <c r="G66" s="129" t="s">
        <v>8</v>
      </c>
      <c r="H66" s="129" t="s">
        <v>8</v>
      </c>
      <c r="I66" s="129" t="s">
        <v>8</v>
      </c>
      <c r="J66" s="129" t="s">
        <v>8</v>
      </c>
      <c r="K66" s="129" t="s">
        <v>8</v>
      </c>
      <c r="L66" s="129" t="s">
        <v>8</v>
      </c>
      <c r="M66" s="129" t="s">
        <v>8</v>
      </c>
      <c r="N66" s="17"/>
      <c r="O66" s="123"/>
    </row>
    <row r="67" spans="1:15" x14ac:dyDescent="0.2">
      <c r="A67" s="1334" t="s">
        <v>74</v>
      </c>
      <c r="B67" s="130">
        <v>14952</v>
      </c>
      <c r="C67" s="130">
        <v>15999</v>
      </c>
      <c r="D67" s="130">
        <v>17439</v>
      </c>
      <c r="E67" s="130">
        <v>18660</v>
      </c>
      <c r="F67" s="130">
        <v>19966</v>
      </c>
      <c r="G67" s="130">
        <v>21364</v>
      </c>
      <c r="H67" s="130">
        <v>22859</v>
      </c>
      <c r="I67" s="130">
        <v>24459</v>
      </c>
      <c r="J67" s="130">
        <v>28284</v>
      </c>
      <c r="K67" s="130">
        <v>42500</v>
      </c>
      <c r="L67" s="40">
        <v>42500</v>
      </c>
      <c r="M67" s="40">
        <v>42500</v>
      </c>
      <c r="N67" s="181">
        <v>60000</v>
      </c>
      <c r="O67" s="129">
        <v>70000</v>
      </c>
    </row>
    <row r="68" spans="1:15" s="1362" customFormat="1" x14ac:dyDescent="0.2">
      <c r="A68" s="1363" t="s">
        <v>79</v>
      </c>
      <c r="B68" s="1491"/>
      <c r="C68" s="1491"/>
      <c r="D68" s="1491"/>
      <c r="E68" s="1491"/>
      <c r="F68" s="1491"/>
      <c r="G68" s="1491"/>
      <c r="H68" s="1491"/>
      <c r="I68" s="1491"/>
      <c r="J68" s="1491"/>
      <c r="K68" s="1491"/>
      <c r="L68" s="1491"/>
      <c r="M68" s="1491"/>
      <c r="N68" s="1492"/>
      <c r="O68" s="1337"/>
    </row>
    <row r="69" spans="1:15" x14ac:dyDescent="0.2">
      <c r="A69" s="1332" t="s">
        <v>80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31"/>
      <c r="O69" s="123"/>
    </row>
    <row r="70" spans="1:15" x14ac:dyDescent="0.2">
      <c r="A70" s="1332" t="s">
        <v>294</v>
      </c>
      <c r="B70" s="129" t="s">
        <v>8</v>
      </c>
      <c r="C70" s="129" t="s">
        <v>8</v>
      </c>
      <c r="D70" s="129" t="s">
        <v>8</v>
      </c>
      <c r="E70" s="129" t="s">
        <v>8</v>
      </c>
      <c r="F70" s="1342">
        <v>47722.9</v>
      </c>
      <c r="G70" s="1342">
        <v>43754.3</v>
      </c>
      <c r="H70" s="1342">
        <v>62621.5</v>
      </c>
      <c r="I70" s="1342">
        <v>12551.4</v>
      </c>
      <c r="J70" s="1342">
        <v>20695.400000000001</v>
      </c>
      <c r="K70" s="1342">
        <v>29854.5</v>
      </c>
      <c r="L70" s="1342">
        <v>15448.2</v>
      </c>
      <c r="M70" s="1342" t="s">
        <v>833</v>
      </c>
      <c r="N70" s="1343">
        <v>40065.1</v>
      </c>
      <c r="O70" s="129">
        <v>65820</v>
      </c>
    </row>
    <row r="71" spans="1:15" x14ac:dyDescent="0.2">
      <c r="A71" s="1332" t="s">
        <v>84</v>
      </c>
      <c r="B71" s="129" t="s">
        <v>8</v>
      </c>
      <c r="C71" s="129" t="s">
        <v>8</v>
      </c>
      <c r="D71" s="129" t="s">
        <v>8</v>
      </c>
      <c r="E71" s="129" t="s">
        <v>8</v>
      </c>
      <c r="F71" s="129">
        <v>106.9</v>
      </c>
      <c r="G71" s="129">
        <v>88</v>
      </c>
      <c r="H71" s="129">
        <v>139.4</v>
      </c>
      <c r="I71" s="129">
        <v>19.100000000000001</v>
      </c>
      <c r="J71" s="129">
        <v>157.30000000000001</v>
      </c>
      <c r="K71" s="129">
        <v>137.6</v>
      </c>
      <c r="L71" s="129">
        <v>53.2</v>
      </c>
      <c r="M71" s="129">
        <v>290.7</v>
      </c>
      <c r="N71" s="17">
        <v>69.8</v>
      </c>
      <c r="O71" s="123">
        <v>159.19999999999999</v>
      </c>
    </row>
    <row r="72" spans="1:15" ht="12.75" x14ac:dyDescent="0.2">
      <c r="A72" s="1332" t="s">
        <v>834</v>
      </c>
      <c r="B72" s="129" t="s">
        <v>8</v>
      </c>
      <c r="C72" s="129" t="s">
        <v>8</v>
      </c>
      <c r="D72" s="129" t="s">
        <v>8</v>
      </c>
      <c r="E72" s="129" t="s">
        <v>8</v>
      </c>
      <c r="F72" s="26">
        <v>100</v>
      </c>
      <c r="G72" s="1344">
        <v>88</v>
      </c>
      <c r="H72" s="85">
        <v>122.7</v>
      </c>
      <c r="I72" s="85">
        <v>23.4</v>
      </c>
      <c r="J72" s="85">
        <v>36.9</v>
      </c>
      <c r="K72" s="85">
        <v>50.7</v>
      </c>
      <c r="L72" s="85">
        <v>27</v>
      </c>
      <c r="M72" s="85">
        <v>78.400000000000006</v>
      </c>
      <c r="N72" s="85">
        <v>54.7</v>
      </c>
      <c r="O72" s="85">
        <v>87.2</v>
      </c>
    </row>
    <row r="73" spans="1:15" ht="22.5" x14ac:dyDescent="0.2">
      <c r="A73" s="1332" t="s">
        <v>835</v>
      </c>
      <c r="B73" s="129" t="s">
        <v>8</v>
      </c>
      <c r="C73" s="129" t="s">
        <v>8</v>
      </c>
      <c r="D73" s="129" t="s">
        <v>8</v>
      </c>
      <c r="E73" s="1345">
        <v>739</v>
      </c>
      <c r="F73" s="1345">
        <v>954</v>
      </c>
      <c r="G73" s="1345">
        <v>915</v>
      </c>
      <c r="H73" s="1345">
        <v>952</v>
      </c>
      <c r="I73" s="1345">
        <v>850</v>
      </c>
      <c r="J73" s="1345">
        <v>905</v>
      </c>
      <c r="K73" s="1345">
        <v>927</v>
      </c>
      <c r="L73" s="1345">
        <v>961</v>
      </c>
      <c r="M73" s="1345">
        <v>979</v>
      </c>
      <c r="N73" s="1346">
        <v>986</v>
      </c>
      <c r="O73" s="129">
        <v>990</v>
      </c>
    </row>
    <row r="74" spans="1:15" ht="22.5" x14ac:dyDescent="0.2">
      <c r="A74" s="1332" t="s">
        <v>836</v>
      </c>
      <c r="B74" s="129" t="s">
        <v>8</v>
      </c>
      <c r="C74" s="129" t="s">
        <v>8</v>
      </c>
      <c r="D74" s="129" t="s">
        <v>8</v>
      </c>
      <c r="E74" s="1345">
        <v>674</v>
      </c>
      <c r="F74" s="1345">
        <v>747</v>
      </c>
      <c r="G74" s="1345">
        <v>787</v>
      </c>
      <c r="H74" s="1345">
        <v>745</v>
      </c>
      <c r="I74" s="1345">
        <v>725</v>
      </c>
      <c r="J74" s="1345">
        <v>771</v>
      </c>
      <c r="K74" s="1345">
        <v>807</v>
      </c>
      <c r="L74" s="1345">
        <v>797</v>
      </c>
      <c r="M74" s="1345">
        <v>796</v>
      </c>
      <c r="N74" s="1346">
        <v>845</v>
      </c>
      <c r="O74" s="129">
        <v>852</v>
      </c>
    </row>
    <row r="75" spans="1:15" s="7" customFormat="1" ht="26.25" customHeight="1" x14ac:dyDescent="0.2">
      <c r="A75" s="18" t="s">
        <v>89</v>
      </c>
      <c r="B75" s="1347" t="s">
        <v>8</v>
      </c>
      <c r="C75" s="1347" t="s">
        <v>8</v>
      </c>
      <c r="D75" s="1347" t="s">
        <v>8</v>
      </c>
      <c r="E75" s="1347" t="s">
        <v>8</v>
      </c>
      <c r="F75" s="1347" t="s">
        <v>8</v>
      </c>
      <c r="G75" s="1347" t="s">
        <v>8</v>
      </c>
      <c r="H75" s="1347" t="s">
        <v>8</v>
      </c>
      <c r="I75" s="1347" t="s">
        <v>8</v>
      </c>
      <c r="J75" s="1347" t="s">
        <v>8</v>
      </c>
      <c r="K75" s="1347" t="s">
        <v>8</v>
      </c>
      <c r="L75" s="1347" t="s">
        <v>8</v>
      </c>
      <c r="M75" s="1347" t="s">
        <v>8</v>
      </c>
      <c r="N75" s="1347" t="s">
        <v>8</v>
      </c>
      <c r="O75" s="413" t="s">
        <v>8</v>
      </c>
    </row>
    <row r="76" spans="1:15" s="7" customFormat="1" ht="22.5" x14ac:dyDescent="0.2">
      <c r="A76" s="18" t="s">
        <v>90</v>
      </c>
      <c r="B76" s="1347" t="s">
        <v>8</v>
      </c>
      <c r="C76" s="1347" t="s">
        <v>8</v>
      </c>
      <c r="D76" s="1347" t="s">
        <v>8</v>
      </c>
      <c r="E76" s="1347" t="s">
        <v>8</v>
      </c>
      <c r="F76" s="1347" t="s">
        <v>8</v>
      </c>
      <c r="G76" s="1347" t="s">
        <v>8</v>
      </c>
      <c r="H76" s="1347" t="s">
        <v>8</v>
      </c>
      <c r="I76" s="1347" t="s">
        <v>8</v>
      </c>
      <c r="J76" s="1347" t="s">
        <v>8</v>
      </c>
      <c r="K76" s="1347" t="s">
        <v>8</v>
      </c>
      <c r="L76" s="1347" t="s">
        <v>8</v>
      </c>
      <c r="M76" s="1347" t="s">
        <v>8</v>
      </c>
      <c r="N76" s="1347" t="s">
        <v>8</v>
      </c>
      <c r="O76" s="413" t="s">
        <v>8</v>
      </c>
    </row>
    <row r="77" spans="1:15" s="7" customFormat="1" ht="15" customHeight="1" x14ac:dyDescent="0.2">
      <c r="A77" s="18" t="s">
        <v>91</v>
      </c>
      <c r="B77" s="1347" t="s">
        <v>8</v>
      </c>
      <c r="C77" s="1347" t="s">
        <v>8</v>
      </c>
      <c r="D77" s="1347" t="s">
        <v>8</v>
      </c>
      <c r="E77" s="1347" t="s">
        <v>8</v>
      </c>
      <c r="F77" s="1347" t="s">
        <v>8</v>
      </c>
      <c r="G77" s="1347" t="s">
        <v>8</v>
      </c>
      <c r="H77" s="1347" t="s">
        <v>8</v>
      </c>
      <c r="I77" s="1347" t="s">
        <v>8</v>
      </c>
      <c r="J77" s="1347" t="s">
        <v>8</v>
      </c>
      <c r="K77" s="1347" t="s">
        <v>8</v>
      </c>
      <c r="L77" s="1347" t="s">
        <v>8</v>
      </c>
      <c r="M77" s="1347" t="s">
        <v>8</v>
      </c>
      <c r="N77" s="1347" t="s">
        <v>8</v>
      </c>
      <c r="O77" s="413" t="s">
        <v>8</v>
      </c>
    </row>
    <row r="78" spans="1:15" s="7" customFormat="1" ht="12.75" x14ac:dyDescent="0.2">
      <c r="A78" s="18" t="s">
        <v>92</v>
      </c>
      <c r="B78" s="1347" t="s">
        <v>8</v>
      </c>
      <c r="C78" s="1347" t="s">
        <v>8</v>
      </c>
      <c r="D78" s="1347" t="s">
        <v>8</v>
      </c>
      <c r="E78" s="1347" t="s">
        <v>8</v>
      </c>
      <c r="F78" s="1347" t="s">
        <v>8</v>
      </c>
      <c r="G78" s="1347" t="s">
        <v>8</v>
      </c>
      <c r="H78" s="1347" t="s">
        <v>8</v>
      </c>
      <c r="I78" s="1347" t="s">
        <v>8</v>
      </c>
      <c r="J78" s="1347" t="s">
        <v>8</v>
      </c>
      <c r="K78" s="1347" t="s">
        <v>8</v>
      </c>
      <c r="L78" s="1347" t="s">
        <v>8</v>
      </c>
      <c r="M78" s="1347" t="s">
        <v>8</v>
      </c>
      <c r="N78" s="1347" t="s">
        <v>8</v>
      </c>
      <c r="O78" s="413" t="s">
        <v>8</v>
      </c>
    </row>
    <row r="79" spans="1:15" s="7" customFormat="1" ht="12.75" x14ac:dyDescent="0.2">
      <c r="A79" s="18" t="s">
        <v>93</v>
      </c>
      <c r="B79" s="1347" t="s">
        <v>8</v>
      </c>
      <c r="C79" s="1347" t="s">
        <v>8</v>
      </c>
      <c r="D79" s="1347" t="s">
        <v>8</v>
      </c>
      <c r="E79" s="1347" t="s">
        <v>8</v>
      </c>
      <c r="F79" s="1347" t="s">
        <v>8</v>
      </c>
      <c r="G79" s="1347" t="s">
        <v>8</v>
      </c>
      <c r="H79" s="1347" t="s">
        <v>8</v>
      </c>
      <c r="I79" s="1347" t="s">
        <v>8</v>
      </c>
      <c r="J79" s="1347" t="s">
        <v>8</v>
      </c>
      <c r="K79" s="1347" t="s">
        <v>8</v>
      </c>
      <c r="L79" s="1347" t="s">
        <v>8</v>
      </c>
      <c r="M79" s="1347" t="s">
        <v>8</v>
      </c>
      <c r="N79" s="1347" t="s">
        <v>8</v>
      </c>
      <c r="O79" s="413" t="s">
        <v>8</v>
      </c>
    </row>
    <row r="80" spans="1:15" s="7" customFormat="1" ht="12.75" x14ac:dyDescent="0.2">
      <c r="A80" s="18" t="s">
        <v>94</v>
      </c>
      <c r="B80" s="1347" t="s">
        <v>8</v>
      </c>
      <c r="C80" s="1347" t="s">
        <v>8</v>
      </c>
      <c r="D80" s="1347" t="s">
        <v>8</v>
      </c>
      <c r="E80" s="1347" t="s">
        <v>8</v>
      </c>
      <c r="F80" s="1347" t="s">
        <v>8</v>
      </c>
      <c r="G80" s="1347" t="s">
        <v>8</v>
      </c>
      <c r="H80" s="1347" t="s">
        <v>8</v>
      </c>
      <c r="I80" s="1347" t="s">
        <v>8</v>
      </c>
      <c r="J80" s="1347" t="s">
        <v>8</v>
      </c>
      <c r="K80" s="1347" t="s">
        <v>8</v>
      </c>
      <c r="L80" s="1347" t="s">
        <v>8</v>
      </c>
      <c r="M80" s="1347" t="s">
        <v>8</v>
      </c>
      <c r="N80" s="1347" t="s">
        <v>8</v>
      </c>
      <c r="O80" s="413" t="s">
        <v>8</v>
      </c>
    </row>
    <row r="81" spans="1:15" s="7" customFormat="1" ht="12.75" x14ac:dyDescent="0.2">
      <c r="A81" s="18" t="s">
        <v>95</v>
      </c>
      <c r="B81" s="1347" t="s">
        <v>8</v>
      </c>
      <c r="C81" s="1347" t="s">
        <v>8</v>
      </c>
      <c r="D81" s="1347" t="s">
        <v>8</v>
      </c>
      <c r="E81" s="1347" t="s">
        <v>8</v>
      </c>
      <c r="F81" s="1347" t="s">
        <v>8</v>
      </c>
      <c r="G81" s="1347" t="s">
        <v>8</v>
      </c>
      <c r="H81" s="1347" t="s">
        <v>8</v>
      </c>
      <c r="I81" s="1347" t="s">
        <v>8</v>
      </c>
      <c r="J81" s="1347" t="s">
        <v>8</v>
      </c>
      <c r="K81" s="1347" t="s">
        <v>8</v>
      </c>
      <c r="L81" s="1347" t="s">
        <v>8</v>
      </c>
      <c r="M81" s="1347" t="s">
        <v>8</v>
      </c>
      <c r="N81" s="1347" t="s">
        <v>8</v>
      </c>
      <c r="O81" s="413" t="s">
        <v>8</v>
      </c>
    </row>
    <row r="82" spans="1:15" s="7" customFormat="1" ht="15" customHeight="1" x14ac:dyDescent="0.2">
      <c r="A82" s="18" t="s">
        <v>96</v>
      </c>
      <c r="B82" s="1347" t="s">
        <v>8</v>
      </c>
      <c r="C82" s="1347" t="s">
        <v>8</v>
      </c>
      <c r="D82" s="1347" t="s">
        <v>8</v>
      </c>
      <c r="E82" s="1347" t="s">
        <v>8</v>
      </c>
      <c r="F82" s="1347" t="s">
        <v>8</v>
      </c>
      <c r="G82" s="1347" t="s">
        <v>8</v>
      </c>
      <c r="H82" s="1347" t="s">
        <v>8</v>
      </c>
      <c r="I82" s="1347" t="s">
        <v>8</v>
      </c>
      <c r="J82" s="1347" t="s">
        <v>8</v>
      </c>
      <c r="K82" s="1347" t="s">
        <v>8</v>
      </c>
      <c r="L82" s="1347" t="s">
        <v>8</v>
      </c>
      <c r="M82" s="1347" t="s">
        <v>8</v>
      </c>
      <c r="N82" s="1347" t="s">
        <v>8</v>
      </c>
      <c r="O82" s="413" t="s">
        <v>8</v>
      </c>
    </row>
    <row r="83" spans="1:15" s="7" customFormat="1" ht="12.75" x14ac:dyDescent="0.2">
      <c r="A83" s="18" t="s">
        <v>97</v>
      </c>
      <c r="B83" s="1347" t="s">
        <v>8</v>
      </c>
      <c r="C83" s="1347" t="s">
        <v>8</v>
      </c>
      <c r="D83" s="1347" t="s">
        <v>8</v>
      </c>
      <c r="E83" s="1347" t="s">
        <v>8</v>
      </c>
      <c r="F83" s="1347" t="s">
        <v>8</v>
      </c>
      <c r="G83" s="1347" t="s">
        <v>8</v>
      </c>
      <c r="H83" s="1347" t="s">
        <v>8</v>
      </c>
      <c r="I83" s="1347" t="s">
        <v>8</v>
      </c>
      <c r="J83" s="1347" t="s">
        <v>8</v>
      </c>
      <c r="K83" s="1347" t="s">
        <v>8</v>
      </c>
      <c r="L83" s="1347" t="s">
        <v>8</v>
      </c>
      <c r="M83" s="1347" t="s">
        <v>8</v>
      </c>
      <c r="N83" s="1347" t="s">
        <v>8</v>
      </c>
      <c r="O83" s="413" t="s">
        <v>8</v>
      </c>
    </row>
    <row r="84" spans="1:15" s="7" customFormat="1" ht="12.75" x14ac:dyDescent="0.2">
      <c r="A84" s="135" t="s">
        <v>98</v>
      </c>
      <c r="B84" s="1347" t="s">
        <v>8</v>
      </c>
      <c r="C84" s="1347" t="s">
        <v>8</v>
      </c>
      <c r="D84" s="1347" t="s">
        <v>8</v>
      </c>
      <c r="E84" s="1347" t="s">
        <v>8</v>
      </c>
      <c r="F84" s="1347" t="s">
        <v>8</v>
      </c>
      <c r="G84" s="1347" t="s">
        <v>8</v>
      </c>
      <c r="H84" s="1347" t="s">
        <v>8</v>
      </c>
      <c r="I84" s="1347" t="s">
        <v>8</v>
      </c>
      <c r="J84" s="1347" t="s">
        <v>8</v>
      </c>
      <c r="K84" s="1347" t="s">
        <v>8</v>
      </c>
      <c r="L84" s="1347" t="s">
        <v>8</v>
      </c>
      <c r="M84" s="1347" t="s">
        <v>8</v>
      </c>
      <c r="N84" s="1347" t="s">
        <v>8</v>
      </c>
      <c r="O84" s="413" t="s">
        <v>8</v>
      </c>
    </row>
    <row r="85" spans="1:15" s="7" customFormat="1" ht="12.75" x14ac:dyDescent="0.2">
      <c r="A85" s="135" t="s">
        <v>99</v>
      </c>
      <c r="B85" s="1347" t="s">
        <v>8</v>
      </c>
      <c r="C85" s="1347" t="s">
        <v>8</v>
      </c>
      <c r="D85" s="1347" t="s">
        <v>8</v>
      </c>
      <c r="E85" s="1347" t="s">
        <v>8</v>
      </c>
      <c r="F85" s="1347" t="s">
        <v>8</v>
      </c>
      <c r="G85" s="1347" t="s">
        <v>8</v>
      </c>
      <c r="H85" s="1347" t="s">
        <v>8</v>
      </c>
      <c r="I85" s="1347" t="s">
        <v>8</v>
      </c>
      <c r="J85" s="1347" t="s">
        <v>8</v>
      </c>
      <c r="K85" s="1347" t="s">
        <v>8</v>
      </c>
      <c r="L85" s="1347" t="s">
        <v>8</v>
      </c>
      <c r="M85" s="1347" t="s">
        <v>8</v>
      </c>
      <c r="N85" s="1347" t="s">
        <v>8</v>
      </c>
      <c r="O85" s="413" t="s">
        <v>8</v>
      </c>
    </row>
    <row r="86" spans="1:15" s="7" customFormat="1" ht="12.75" x14ac:dyDescent="0.2">
      <c r="A86" s="135" t="s">
        <v>101</v>
      </c>
      <c r="B86" s="1347" t="s">
        <v>8</v>
      </c>
      <c r="C86" s="1347" t="s">
        <v>8</v>
      </c>
      <c r="D86" s="1347" t="s">
        <v>8</v>
      </c>
      <c r="E86" s="1347" t="s">
        <v>8</v>
      </c>
      <c r="F86" s="1347" t="s">
        <v>8</v>
      </c>
      <c r="G86" s="1347" t="s">
        <v>8</v>
      </c>
      <c r="H86" s="1347" t="s">
        <v>8</v>
      </c>
      <c r="I86" s="1347" t="s">
        <v>8</v>
      </c>
      <c r="J86" s="1347" t="s">
        <v>8</v>
      </c>
      <c r="K86" s="1347" t="s">
        <v>8</v>
      </c>
      <c r="L86" s="1347" t="s">
        <v>8</v>
      </c>
      <c r="M86" s="1347" t="s">
        <v>8</v>
      </c>
      <c r="N86" s="1347" t="s">
        <v>8</v>
      </c>
      <c r="O86" s="413" t="s">
        <v>8</v>
      </c>
    </row>
    <row r="87" spans="1:15" s="7" customFormat="1" ht="12.75" x14ac:dyDescent="0.2">
      <c r="A87" s="135" t="s">
        <v>102</v>
      </c>
      <c r="B87" s="1347" t="s">
        <v>8</v>
      </c>
      <c r="C87" s="1347" t="s">
        <v>8</v>
      </c>
      <c r="D87" s="1347" t="s">
        <v>8</v>
      </c>
      <c r="E87" s="1347" t="s">
        <v>8</v>
      </c>
      <c r="F87" s="1347" t="s">
        <v>8</v>
      </c>
      <c r="G87" s="1347" t="s">
        <v>8</v>
      </c>
      <c r="H87" s="1347" t="s">
        <v>8</v>
      </c>
      <c r="I87" s="1347" t="s">
        <v>8</v>
      </c>
      <c r="J87" s="1347" t="s">
        <v>8</v>
      </c>
      <c r="K87" s="1347" t="s">
        <v>8</v>
      </c>
      <c r="L87" s="1347" t="s">
        <v>8</v>
      </c>
      <c r="M87" s="1347" t="s">
        <v>8</v>
      </c>
      <c r="N87" s="1347" t="s">
        <v>8</v>
      </c>
      <c r="O87" s="413" t="s">
        <v>8</v>
      </c>
    </row>
    <row r="88" spans="1:15" s="7" customFormat="1" ht="12.75" x14ac:dyDescent="0.2">
      <c r="A88" s="135" t="s">
        <v>103</v>
      </c>
      <c r="B88" s="1347" t="s">
        <v>8</v>
      </c>
      <c r="C88" s="1347" t="s">
        <v>8</v>
      </c>
      <c r="D88" s="1347" t="s">
        <v>8</v>
      </c>
      <c r="E88" s="1347" t="s">
        <v>8</v>
      </c>
      <c r="F88" s="1347" t="s">
        <v>8</v>
      </c>
      <c r="G88" s="1347" t="s">
        <v>8</v>
      </c>
      <c r="H88" s="1347" t="s">
        <v>8</v>
      </c>
      <c r="I88" s="1347" t="s">
        <v>8</v>
      </c>
      <c r="J88" s="1347" t="s">
        <v>8</v>
      </c>
      <c r="K88" s="1347" t="s">
        <v>8</v>
      </c>
      <c r="L88" s="1347" t="s">
        <v>8</v>
      </c>
      <c r="M88" s="1347" t="s">
        <v>8</v>
      </c>
      <c r="N88" s="1347" t="s">
        <v>8</v>
      </c>
      <c r="O88" s="413" t="s">
        <v>8</v>
      </c>
    </row>
    <row r="89" spans="1:15" x14ac:dyDescent="0.2">
      <c r="A89" s="1336" t="s">
        <v>104</v>
      </c>
      <c r="B89" s="1491"/>
      <c r="C89" s="1491"/>
      <c r="D89" s="1491"/>
      <c r="E89" s="1491"/>
      <c r="F89" s="1491"/>
      <c r="G89" s="1491"/>
      <c r="H89" s="1491"/>
      <c r="I89" s="1491"/>
      <c r="J89" s="1491"/>
      <c r="K89" s="1491"/>
      <c r="L89" s="1491"/>
      <c r="M89" s="1491"/>
      <c r="N89" s="1492"/>
      <c r="O89" s="1337"/>
    </row>
    <row r="90" spans="1:15" ht="22.5" x14ac:dyDescent="0.2">
      <c r="A90" s="1332" t="s">
        <v>105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31"/>
      <c r="O90" s="123"/>
    </row>
    <row r="91" spans="1:15" x14ac:dyDescent="0.2">
      <c r="A91" s="1334" t="s">
        <v>81</v>
      </c>
      <c r="B91" s="130">
        <v>2997.0970000000002</v>
      </c>
      <c r="C91" s="130">
        <v>4092.2809999999999</v>
      </c>
      <c r="D91" s="130">
        <v>4227.7550000000001</v>
      </c>
      <c r="E91" s="130">
        <v>4349.2340000000004</v>
      </c>
      <c r="F91" s="130">
        <v>7270.3239999999996</v>
      </c>
      <c r="G91" s="130">
        <v>9140.6280000000006</v>
      </c>
      <c r="H91" s="130">
        <v>7846.4340000000002</v>
      </c>
      <c r="I91" s="130">
        <v>6691.8680000000004</v>
      </c>
      <c r="J91" s="130">
        <v>9968.6919999999991</v>
      </c>
      <c r="K91" s="130">
        <v>6222.6880000000001</v>
      </c>
      <c r="L91" s="130">
        <v>3362.5970000000002</v>
      </c>
      <c r="M91" s="130">
        <v>3296.4929999999999</v>
      </c>
      <c r="N91" s="181">
        <v>8623</v>
      </c>
      <c r="O91" s="129">
        <v>4252</v>
      </c>
    </row>
    <row r="92" spans="1:15" ht="22.5" x14ac:dyDescent="0.2">
      <c r="A92" s="1332" t="s">
        <v>106</v>
      </c>
      <c r="B92" s="129">
        <v>0.1</v>
      </c>
      <c r="C92" s="129">
        <v>0.1</v>
      </c>
      <c r="D92" s="129">
        <v>0.1</v>
      </c>
      <c r="E92" s="129">
        <v>0.1</v>
      </c>
      <c r="F92" s="129">
        <v>0.1</v>
      </c>
      <c r="G92" s="129">
        <v>0.3</v>
      </c>
      <c r="H92" s="129">
        <v>0.2</v>
      </c>
      <c r="I92" s="129">
        <v>0.1</v>
      </c>
      <c r="J92" s="129">
        <v>0.1</v>
      </c>
      <c r="K92" s="129">
        <v>0.1</v>
      </c>
      <c r="L92" s="129">
        <v>0.1</v>
      </c>
      <c r="M92" s="129" t="s">
        <v>8</v>
      </c>
      <c r="N92" s="129">
        <v>0.1</v>
      </c>
      <c r="O92" s="26" t="s">
        <v>8</v>
      </c>
    </row>
    <row r="93" spans="1:15" x14ac:dyDescent="0.2">
      <c r="A93" s="1332" t="s">
        <v>113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31"/>
      <c r="O93" s="123"/>
    </row>
    <row r="94" spans="1:15" x14ac:dyDescent="0.2">
      <c r="A94" s="1332" t="s">
        <v>294</v>
      </c>
      <c r="B94" s="1348" t="s">
        <v>8</v>
      </c>
      <c r="C94" s="1348">
        <v>220.001</v>
      </c>
      <c r="D94" s="1348">
        <v>8.516</v>
      </c>
      <c r="E94" s="1348">
        <v>11.35</v>
      </c>
      <c r="F94" s="1348">
        <v>346.39600000000002</v>
      </c>
      <c r="G94" s="1348">
        <v>3089.24</v>
      </c>
      <c r="H94" s="1348">
        <v>312.09300000000002</v>
      </c>
      <c r="I94" s="1348">
        <v>45.204999999999998</v>
      </c>
      <c r="J94" s="1348">
        <v>8.3520000000000003</v>
      </c>
      <c r="K94" s="1348">
        <v>1141.7349999999999</v>
      </c>
      <c r="L94" s="1348">
        <v>303.82</v>
      </c>
      <c r="M94" s="1348" t="s">
        <v>8</v>
      </c>
      <c r="N94" s="1349">
        <v>837</v>
      </c>
      <c r="O94" s="123">
        <v>46</v>
      </c>
    </row>
    <row r="95" spans="1:15" x14ac:dyDescent="0.2">
      <c r="A95" s="1332" t="s">
        <v>116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31"/>
      <c r="O95" s="123"/>
    </row>
    <row r="96" spans="1:15" x14ac:dyDescent="0.2">
      <c r="A96" s="1332" t="s">
        <v>294</v>
      </c>
      <c r="B96" s="130">
        <v>2369.9389999999999</v>
      </c>
      <c r="C96" s="130">
        <v>2753.6109999999999</v>
      </c>
      <c r="D96" s="130">
        <v>2643.0680000000002</v>
      </c>
      <c r="E96" s="130">
        <v>2905.4870000000001</v>
      </c>
      <c r="F96" s="130">
        <v>2152.2199999999998</v>
      </c>
      <c r="G96" s="130">
        <v>2260.7669999999998</v>
      </c>
      <c r="H96" s="130">
        <v>4050.681</v>
      </c>
      <c r="I96" s="130">
        <v>2971.7979999999998</v>
      </c>
      <c r="J96" s="130">
        <v>4224.7979999999998</v>
      </c>
      <c r="K96" s="130">
        <v>2753.14</v>
      </c>
      <c r="L96" s="130">
        <v>544.524</v>
      </c>
      <c r="M96" s="130">
        <v>489.28399999999999</v>
      </c>
      <c r="N96" s="181">
        <v>2834</v>
      </c>
      <c r="O96" s="123">
        <v>2096</v>
      </c>
    </row>
    <row r="97" spans="1:15" ht="22.5" x14ac:dyDescent="0.2">
      <c r="A97" s="1332" t="s">
        <v>112</v>
      </c>
      <c r="B97" s="129" t="s">
        <v>8</v>
      </c>
      <c r="C97" s="129" t="s">
        <v>8</v>
      </c>
      <c r="D97" s="129" t="s">
        <v>8</v>
      </c>
      <c r="E97" s="129" t="s">
        <v>8</v>
      </c>
      <c r="F97" s="129"/>
      <c r="G97" s="129" t="s">
        <v>8</v>
      </c>
      <c r="H97" s="129" t="s">
        <v>8</v>
      </c>
      <c r="I97" s="129" t="s">
        <v>8</v>
      </c>
      <c r="J97" s="129" t="s">
        <v>8</v>
      </c>
      <c r="K97" s="129" t="s">
        <v>8</v>
      </c>
      <c r="L97" s="129" t="s">
        <v>8</v>
      </c>
      <c r="M97" s="129" t="s">
        <v>8</v>
      </c>
      <c r="N97" s="129" t="s">
        <v>8</v>
      </c>
      <c r="O97" s="129" t="s">
        <v>8</v>
      </c>
    </row>
    <row r="98" spans="1:15" ht="22.5" x14ac:dyDescent="0.2">
      <c r="A98" s="1332" t="s">
        <v>117</v>
      </c>
      <c r="B98" s="1348">
        <v>68.275999999999996</v>
      </c>
      <c r="C98" s="1348">
        <v>68.164000000000001</v>
      </c>
      <c r="D98" s="1348">
        <v>45.615000000000002</v>
      </c>
      <c r="E98" s="1348">
        <v>55.767000000000003</v>
      </c>
      <c r="F98" s="1348">
        <v>40.811999999999998</v>
      </c>
      <c r="G98" s="1348">
        <v>56.829000000000001</v>
      </c>
      <c r="H98" s="1348">
        <v>50.783999999999999</v>
      </c>
      <c r="I98" s="1348">
        <v>25.623999999999999</v>
      </c>
      <c r="J98" s="1348">
        <v>31.027999999999999</v>
      </c>
      <c r="K98" s="1348">
        <v>31.654</v>
      </c>
      <c r="L98" s="1348">
        <v>7.7160000000000002</v>
      </c>
      <c r="M98" s="1348">
        <v>8.1240000000000006</v>
      </c>
      <c r="N98" s="1349">
        <v>6</v>
      </c>
      <c r="O98" s="123"/>
    </row>
    <row r="99" spans="1:15" x14ac:dyDescent="0.2">
      <c r="A99" s="1332" t="s">
        <v>118</v>
      </c>
      <c r="B99" s="1348" t="s">
        <v>8</v>
      </c>
      <c r="C99" s="1348">
        <v>1.095</v>
      </c>
      <c r="D99" s="1348">
        <v>1.349</v>
      </c>
      <c r="E99" s="1348">
        <v>8.58</v>
      </c>
      <c r="F99" s="1348">
        <v>10.435</v>
      </c>
      <c r="G99" s="1348">
        <v>3.5369999999999999</v>
      </c>
      <c r="H99" s="1348">
        <v>5.5419999999999998</v>
      </c>
      <c r="I99" s="1348">
        <v>1.677</v>
      </c>
      <c r="J99" s="1348" t="s">
        <v>114</v>
      </c>
      <c r="K99" s="1348" t="s">
        <v>114</v>
      </c>
      <c r="L99" s="1348" t="s">
        <v>114</v>
      </c>
      <c r="M99" s="1348" t="s">
        <v>8</v>
      </c>
      <c r="N99" s="1349" t="s">
        <v>8</v>
      </c>
      <c r="O99" s="1348" t="s">
        <v>8</v>
      </c>
    </row>
    <row r="100" spans="1:15" x14ac:dyDescent="0.2">
      <c r="A100" s="1332" t="s">
        <v>119</v>
      </c>
      <c r="B100" s="1348">
        <v>6.2910000000000004</v>
      </c>
      <c r="C100" s="1348">
        <v>53.911999999999999</v>
      </c>
      <c r="D100" s="1348">
        <v>53.954000000000001</v>
      </c>
      <c r="E100" s="1348">
        <v>5.7089999999999996</v>
      </c>
      <c r="F100" s="1348">
        <v>7.31</v>
      </c>
      <c r="G100" s="1348" t="s">
        <v>8</v>
      </c>
      <c r="H100" s="1348" t="s">
        <v>8</v>
      </c>
      <c r="I100" s="1348" t="s">
        <v>8</v>
      </c>
      <c r="J100" s="1348">
        <v>0.81599999999999995</v>
      </c>
      <c r="K100" s="129" t="s">
        <v>8</v>
      </c>
      <c r="L100" s="129" t="s">
        <v>8</v>
      </c>
      <c r="M100" s="129" t="s">
        <v>8</v>
      </c>
      <c r="N100" s="1349" t="s">
        <v>8</v>
      </c>
      <c r="O100" s="1348" t="s">
        <v>8</v>
      </c>
    </row>
    <row r="101" spans="1:15" ht="29.25" customHeight="1" x14ac:dyDescent="0.2">
      <c r="A101" s="1332" t="s">
        <v>120</v>
      </c>
      <c r="B101" s="129" t="s">
        <v>8</v>
      </c>
      <c r="C101" s="129" t="s">
        <v>8</v>
      </c>
      <c r="D101" s="129" t="s">
        <v>8</v>
      </c>
      <c r="E101" s="129" t="s">
        <v>8</v>
      </c>
      <c r="F101" s="129" t="s">
        <v>8</v>
      </c>
      <c r="G101" s="129" t="s">
        <v>8</v>
      </c>
      <c r="H101" s="129" t="s">
        <v>8</v>
      </c>
      <c r="I101" s="129" t="s">
        <v>8</v>
      </c>
      <c r="J101" s="129" t="s">
        <v>8</v>
      </c>
      <c r="K101" s="16" t="s">
        <v>8</v>
      </c>
      <c r="L101" s="16" t="s">
        <v>8</v>
      </c>
      <c r="M101" s="129" t="s">
        <v>8</v>
      </c>
      <c r="N101" s="1349" t="s">
        <v>8</v>
      </c>
      <c r="O101" s="1348" t="s">
        <v>8</v>
      </c>
    </row>
    <row r="102" spans="1:15" ht="29.25" customHeight="1" x14ac:dyDescent="0.2">
      <c r="A102" s="1332" t="s">
        <v>121</v>
      </c>
      <c r="B102" s="1348">
        <v>30.763000000000002</v>
      </c>
      <c r="C102" s="1348">
        <v>28.539000000000001</v>
      </c>
      <c r="D102" s="1348">
        <v>34.950000000000003</v>
      </c>
      <c r="E102" s="1348">
        <v>18.401</v>
      </c>
      <c r="F102" s="1348">
        <v>17.844000000000001</v>
      </c>
      <c r="G102" s="1348">
        <v>17.888000000000002</v>
      </c>
      <c r="H102" s="1348">
        <v>65.2</v>
      </c>
      <c r="I102" s="1348">
        <v>1.5920000000000001</v>
      </c>
      <c r="J102" s="1348" t="s">
        <v>114</v>
      </c>
      <c r="K102" s="1348" t="s">
        <v>8</v>
      </c>
      <c r="L102" s="1348" t="s">
        <v>8</v>
      </c>
      <c r="M102" s="1348" t="s">
        <v>8</v>
      </c>
      <c r="N102" s="1349" t="s">
        <v>8</v>
      </c>
      <c r="O102" s="1348" t="s">
        <v>8</v>
      </c>
    </row>
    <row r="103" spans="1:15" ht="29.25" customHeight="1" x14ac:dyDescent="0.2">
      <c r="A103" s="1332" t="s">
        <v>122</v>
      </c>
      <c r="B103" s="1348">
        <v>3.2490000000000001</v>
      </c>
      <c r="C103" s="1348">
        <v>43.874000000000002</v>
      </c>
      <c r="D103" s="1348">
        <v>2.9049999999999998</v>
      </c>
      <c r="E103" s="1348">
        <v>0.33600000000000002</v>
      </c>
      <c r="F103" s="1348">
        <v>78.813000000000002</v>
      </c>
      <c r="G103" s="1348">
        <v>241.8</v>
      </c>
      <c r="H103" s="1348">
        <v>126.864</v>
      </c>
      <c r="I103" s="1348">
        <v>127.533</v>
      </c>
      <c r="J103" s="1348">
        <v>38.445999999999998</v>
      </c>
      <c r="K103" s="1348">
        <v>506.86200000000002</v>
      </c>
      <c r="L103" s="1348">
        <v>195.61099999999999</v>
      </c>
      <c r="M103" s="1348">
        <v>195.22300000000001</v>
      </c>
      <c r="N103" s="1349">
        <v>636</v>
      </c>
      <c r="O103" s="129" t="s">
        <v>4</v>
      </c>
    </row>
    <row r="104" spans="1:15" ht="19.5" customHeight="1" x14ac:dyDescent="0.2">
      <c r="A104" s="1335" t="s">
        <v>837</v>
      </c>
      <c r="B104" s="1350" t="s">
        <v>8</v>
      </c>
      <c r="C104" s="1350" t="s">
        <v>8</v>
      </c>
      <c r="D104" s="1350" t="s">
        <v>8</v>
      </c>
      <c r="E104" s="1350" t="s">
        <v>8</v>
      </c>
      <c r="F104" s="1350" t="s">
        <v>8</v>
      </c>
      <c r="G104" s="1350" t="s">
        <v>8</v>
      </c>
      <c r="H104" s="1350" t="s">
        <v>8</v>
      </c>
      <c r="I104" s="1350" t="s">
        <v>8</v>
      </c>
      <c r="J104" s="1350">
        <v>3939</v>
      </c>
      <c r="K104" s="1350">
        <v>2099</v>
      </c>
      <c r="L104" s="1350">
        <v>319</v>
      </c>
      <c r="M104" s="1350">
        <v>209</v>
      </c>
      <c r="N104" s="1351">
        <v>1726</v>
      </c>
      <c r="O104" s="129" t="s">
        <v>4</v>
      </c>
    </row>
    <row r="105" spans="1:15" ht="29.25" customHeight="1" x14ac:dyDescent="0.2">
      <c r="A105" s="1332" t="s">
        <v>123</v>
      </c>
      <c r="B105" s="1348" t="s">
        <v>8</v>
      </c>
      <c r="C105" s="1348">
        <v>29.4</v>
      </c>
      <c r="D105" s="1348">
        <v>65.900000000000006</v>
      </c>
      <c r="E105" s="1348">
        <v>53.72</v>
      </c>
      <c r="F105" s="1348">
        <v>194.52099999999999</v>
      </c>
      <c r="G105" s="1348">
        <v>32.061999999999998</v>
      </c>
      <c r="H105" s="1348">
        <v>33.195999999999998</v>
      </c>
      <c r="I105" s="1348">
        <v>50.899000000000001</v>
      </c>
      <c r="J105" s="1348">
        <v>96.465000000000003</v>
      </c>
      <c r="K105" s="1348">
        <v>78.816999999999993</v>
      </c>
      <c r="L105" s="1348">
        <v>21.035</v>
      </c>
      <c r="M105" s="1348">
        <v>15.645</v>
      </c>
      <c r="N105" s="1349" t="s">
        <v>8</v>
      </c>
      <c r="O105" s="1348" t="s">
        <v>8</v>
      </c>
    </row>
    <row r="106" spans="1:15" ht="29.25" customHeight="1" x14ac:dyDescent="0.2">
      <c r="A106" s="1332" t="s">
        <v>124</v>
      </c>
      <c r="B106" s="1348">
        <v>235.149</v>
      </c>
      <c r="C106" s="1348">
        <v>152.18100000000001</v>
      </c>
      <c r="D106" s="1348">
        <v>14.231</v>
      </c>
      <c r="E106" s="1348">
        <v>32.597000000000001</v>
      </c>
      <c r="F106" s="1348">
        <v>262.58300000000003</v>
      </c>
      <c r="G106" s="1348">
        <v>0.28799999999999998</v>
      </c>
      <c r="H106" s="1348" t="s">
        <v>8</v>
      </c>
      <c r="I106" s="1348">
        <v>133.46600000000001</v>
      </c>
      <c r="J106" s="1348">
        <v>117.486</v>
      </c>
      <c r="K106" s="1348" t="s">
        <v>8</v>
      </c>
      <c r="L106" s="1348" t="s">
        <v>8</v>
      </c>
      <c r="M106" s="1348" t="s">
        <v>8</v>
      </c>
      <c r="N106" s="1349" t="s">
        <v>8</v>
      </c>
      <c r="O106" s="1348" t="s">
        <v>8</v>
      </c>
    </row>
    <row r="107" spans="1:15" ht="22.5" x14ac:dyDescent="0.2">
      <c r="A107" s="1332" t="s">
        <v>126</v>
      </c>
      <c r="B107" s="129" t="s">
        <v>8</v>
      </c>
      <c r="C107" s="129" t="s">
        <v>8</v>
      </c>
      <c r="D107" s="129" t="s">
        <v>8</v>
      </c>
      <c r="E107" s="129" t="s">
        <v>8</v>
      </c>
      <c r="F107" s="129" t="s">
        <v>8</v>
      </c>
      <c r="G107" s="129" t="s">
        <v>8</v>
      </c>
      <c r="H107" s="129" t="s">
        <v>8</v>
      </c>
      <c r="I107" s="129" t="s">
        <v>8</v>
      </c>
      <c r="J107" s="129" t="s">
        <v>8</v>
      </c>
      <c r="K107" s="16" t="s">
        <v>8</v>
      </c>
      <c r="L107" s="16" t="s">
        <v>8</v>
      </c>
      <c r="M107" s="129" t="s">
        <v>8</v>
      </c>
      <c r="N107" s="1349" t="s">
        <v>8</v>
      </c>
      <c r="O107" s="1348" t="s">
        <v>8</v>
      </c>
    </row>
    <row r="108" spans="1:15" ht="22.5" x14ac:dyDescent="0.2">
      <c r="A108" s="1332" t="s">
        <v>127</v>
      </c>
      <c r="B108" s="129" t="s">
        <v>8</v>
      </c>
      <c r="C108" s="129" t="s">
        <v>8</v>
      </c>
      <c r="D108" s="129" t="s">
        <v>8</v>
      </c>
      <c r="E108" s="129" t="s">
        <v>8</v>
      </c>
      <c r="F108" s="129" t="s">
        <v>8</v>
      </c>
      <c r="G108" s="129" t="s">
        <v>8</v>
      </c>
      <c r="H108" s="129" t="s">
        <v>8</v>
      </c>
      <c r="I108" s="129" t="s">
        <v>8</v>
      </c>
      <c r="J108" s="129" t="s">
        <v>8</v>
      </c>
      <c r="K108" s="16" t="s">
        <v>8</v>
      </c>
      <c r="L108" s="16" t="s">
        <v>8</v>
      </c>
      <c r="M108" s="129" t="s">
        <v>8</v>
      </c>
      <c r="N108" s="1349" t="s">
        <v>8</v>
      </c>
      <c r="O108" s="1348" t="s">
        <v>8</v>
      </c>
    </row>
    <row r="109" spans="1:15" x14ac:dyDescent="0.2">
      <c r="A109" s="1332" t="s">
        <v>129</v>
      </c>
      <c r="B109" s="1348">
        <v>4.492</v>
      </c>
      <c r="C109" s="1348">
        <v>4.0670000000000002</v>
      </c>
      <c r="D109" s="1348">
        <v>10.207000000000001</v>
      </c>
      <c r="E109" s="1348">
        <v>6.4569999999999999</v>
      </c>
      <c r="F109" s="1348">
        <v>15.067</v>
      </c>
      <c r="G109" s="1348">
        <v>30.817</v>
      </c>
      <c r="H109" s="1348">
        <v>23.936</v>
      </c>
      <c r="I109" s="1348" t="s">
        <v>8</v>
      </c>
      <c r="J109" s="1348" t="s">
        <v>8</v>
      </c>
      <c r="K109" s="1348" t="s">
        <v>114</v>
      </c>
      <c r="L109" s="1348" t="s">
        <v>114</v>
      </c>
      <c r="M109" s="1348">
        <v>61.033000000000001</v>
      </c>
      <c r="N109" s="1349">
        <v>38</v>
      </c>
      <c r="O109" s="123"/>
    </row>
    <row r="110" spans="1:15" ht="22.5" x14ac:dyDescent="0.2">
      <c r="A110" s="1332" t="s">
        <v>130</v>
      </c>
      <c r="B110" s="1348"/>
      <c r="C110" s="1348"/>
      <c r="D110" s="1348"/>
      <c r="E110" s="1348"/>
      <c r="F110" s="1348"/>
      <c r="G110" s="1348"/>
      <c r="H110" s="1348"/>
      <c r="I110" s="1348"/>
      <c r="J110" s="1348"/>
      <c r="K110" s="50"/>
      <c r="L110" s="50"/>
      <c r="M110" s="1348"/>
      <c r="N110" s="1352"/>
      <c r="O110" s="123"/>
    </row>
    <row r="111" spans="1:15" x14ac:dyDescent="0.2">
      <c r="A111" s="1332" t="s">
        <v>81</v>
      </c>
      <c r="B111" s="1348">
        <v>574.44000000000005</v>
      </c>
      <c r="C111" s="1348">
        <v>820.75900000000001</v>
      </c>
      <c r="D111" s="1348">
        <v>960.26900000000001</v>
      </c>
      <c r="E111" s="1348">
        <v>643.928</v>
      </c>
      <c r="F111" s="1348">
        <v>907.1</v>
      </c>
      <c r="G111" s="1348">
        <v>839.59100000000001</v>
      </c>
      <c r="H111" s="1348">
        <v>969.98500000000001</v>
      </c>
      <c r="I111" s="1348">
        <v>1068.0650000000001</v>
      </c>
      <c r="J111" s="1348">
        <v>1221.1669999999999</v>
      </c>
      <c r="K111" s="1348">
        <v>1363.193</v>
      </c>
      <c r="L111" s="1348">
        <v>1410.347</v>
      </c>
      <c r="M111" s="1348">
        <v>1607.0630000000001</v>
      </c>
      <c r="N111" s="1349">
        <v>1658</v>
      </c>
      <c r="O111" s="123">
        <v>1588</v>
      </c>
    </row>
    <row r="112" spans="1:15" ht="22.5" x14ac:dyDescent="0.2">
      <c r="A112" s="1332" t="s">
        <v>115</v>
      </c>
      <c r="B112" s="129" t="s">
        <v>8</v>
      </c>
      <c r="C112" s="129" t="s">
        <v>8</v>
      </c>
      <c r="D112" s="129" t="s">
        <v>8</v>
      </c>
      <c r="E112" s="129" t="s">
        <v>8</v>
      </c>
      <c r="F112" s="129" t="s">
        <v>8</v>
      </c>
      <c r="G112" s="129" t="s">
        <v>8</v>
      </c>
      <c r="H112" s="129" t="s">
        <v>8</v>
      </c>
      <c r="I112" s="129" t="s">
        <v>8</v>
      </c>
      <c r="J112" s="129" t="s">
        <v>8</v>
      </c>
      <c r="K112" s="129" t="s">
        <v>8</v>
      </c>
      <c r="L112" s="129" t="s">
        <v>8</v>
      </c>
      <c r="M112" s="129" t="s">
        <v>8</v>
      </c>
      <c r="N112" s="17"/>
      <c r="O112" s="123"/>
    </row>
    <row r="113" spans="1:15" ht="22.5" x14ac:dyDescent="0.2">
      <c r="A113" s="1332" t="s">
        <v>131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31"/>
      <c r="O113" s="123"/>
    </row>
    <row r="114" spans="1:15" x14ac:dyDescent="0.2">
      <c r="A114" s="1332" t="s">
        <v>81</v>
      </c>
      <c r="B114" s="1348">
        <v>52.718000000000004</v>
      </c>
      <c r="C114" s="1348">
        <v>297.91000000000003</v>
      </c>
      <c r="D114" s="1348">
        <v>615.90200000000004</v>
      </c>
      <c r="E114" s="1348">
        <v>788.46900000000005</v>
      </c>
      <c r="F114" s="1348">
        <v>3864.6080000000002</v>
      </c>
      <c r="G114" s="1348">
        <v>2951.03</v>
      </c>
      <c r="H114" s="1348">
        <v>2513.6750000000002</v>
      </c>
      <c r="I114" s="1348">
        <v>2606.8000000000002</v>
      </c>
      <c r="J114" s="1348">
        <v>4514.375</v>
      </c>
      <c r="K114" s="1348">
        <v>964.62</v>
      </c>
      <c r="L114" s="1348">
        <v>1103.9059999999999</v>
      </c>
      <c r="M114" s="1348">
        <v>1200.146</v>
      </c>
      <c r="N114" s="1349">
        <v>3295</v>
      </c>
      <c r="O114" s="123">
        <v>520</v>
      </c>
    </row>
    <row r="115" spans="1:15" ht="22.5" x14ac:dyDescent="0.2">
      <c r="A115" s="1332" t="s">
        <v>115</v>
      </c>
      <c r="B115" s="129" t="s">
        <v>8</v>
      </c>
      <c r="C115" s="129" t="s">
        <v>8</v>
      </c>
      <c r="D115" s="129" t="s">
        <v>8</v>
      </c>
      <c r="E115" s="129" t="s">
        <v>8</v>
      </c>
      <c r="F115" s="129" t="s">
        <v>8</v>
      </c>
      <c r="G115" s="129" t="s">
        <v>8</v>
      </c>
      <c r="H115" s="129" t="s">
        <v>8</v>
      </c>
      <c r="I115" s="129" t="s">
        <v>8</v>
      </c>
      <c r="J115" s="129" t="s">
        <v>8</v>
      </c>
      <c r="K115" s="129" t="s">
        <v>8</v>
      </c>
      <c r="L115" s="129" t="s">
        <v>8</v>
      </c>
      <c r="M115" s="129" t="s">
        <v>8</v>
      </c>
      <c r="N115" s="129" t="s">
        <v>8</v>
      </c>
      <c r="O115" s="129" t="s">
        <v>8</v>
      </c>
    </row>
    <row r="116" spans="1:15" x14ac:dyDescent="0.2">
      <c r="A116" s="1332" t="s">
        <v>132</v>
      </c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 t="s">
        <v>8</v>
      </c>
      <c r="N116" s="129" t="s">
        <v>8</v>
      </c>
      <c r="O116" s="129" t="s">
        <v>8</v>
      </c>
    </row>
    <row r="117" spans="1:15" x14ac:dyDescent="0.2">
      <c r="A117" s="1332" t="s">
        <v>133</v>
      </c>
      <c r="B117" s="129" t="s">
        <v>8</v>
      </c>
      <c r="C117" s="129" t="s">
        <v>8</v>
      </c>
      <c r="D117" s="129" t="s">
        <v>8</v>
      </c>
      <c r="E117" s="129" t="s">
        <v>8</v>
      </c>
      <c r="F117" s="129" t="s">
        <v>8</v>
      </c>
      <c r="G117" s="129" t="s">
        <v>8</v>
      </c>
      <c r="H117" s="129" t="s">
        <v>8</v>
      </c>
      <c r="I117" s="129" t="s">
        <v>8</v>
      </c>
      <c r="J117" s="129" t="s">
        <v>8</v>
      </c>
      <c r="K117" s="129" t="s">
        <v>8</v>
      </c>
      <c r="L117" s="129" t="s">
        <v>8</v>
      </c>
      <c r="M117" s="129" t="s">
        <v>8</v>
      </c>
      <c r="N117" s="129" t="s">
        <v>8</v>
      </c>
      <c r="O117" s="129" t="s">
        <v>8</v>
      </c>
    </row>
    <row r="118" spans="1:15" ht="22.5" x14ac:dyDescent="0.2">
      <c r="A118" s="1332" t="s">
        <v>134</v>
      </c>
      <c r="B118" s="129" t="s">
        <v>8</v>
      </c>
      <c r="C118" s="129" t="s">
        <v>8</v>
      </c>
      <c r="D118" s="129" t="s">
        <v>8</v>
      </c>
      <c r="E118" s="129" t="s">
        <v>8</v>
      </c>
      <c r="F118" s="129" t="s">
        <v>8</v>
      </c>
      <c r="G118" s="129" t="s">
        <v>8</v>
      </c>
      <c r="H118" s="129" t="s">
        <v>8</v>
      </c>
      <c r="I118" s="129" t="s">
        <v>8</v>
      </c>
      <c r="J118" s="129" t="s">
        <v>8</v>
      </c>
      <c r="K118" s="129" t="s">
        <v>8</v>
      </c>
      <c r="L118" s="129" t="s">
        <v>8</v>
      </c>
      <c r="M118" s="129" t="s">
        <v>8</v>
      </c>
      <c r="N118" s="129" t="s">
        <v>8</v>
      </c>
      <c r="O118" s="129" t="s">
        <v>8</v>
      </c>
    </row>
    <row r="119" spans="1:15" x14ac:dyDescent="0.2">
      <c r="A119" s="1332" t="s">
        <v>135</v>
      </c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31"/>
      <c r="O119" s="123"/>
    </row>
    <row r="120" spans="1:15" x14ac:dyDescent="0.2">
      <c r="A120" s="1332" t="s">
        <v>838</v>
      </c>
      <c r="B120" s="129" t="s">
        <v>8</v>
      </c>
      <c r="C120" s="129" t="s">
        <v>8</v>
      </c>
      <c r="D120" s="129" t="s">
        <v>8</v>
      </c>
      <c r="E120" s="129" t="s">
        <v>8</v>
      </c>
      <c r="F120" s="129" t="s">
        <v>8</v>
      </c>
      <c r="G120" s="129" t="s">
        <v>8</v>
      </c>
      <c r="H120" s="129" t="s">
        <v>8</v>
      </c>
      <c r="I120" s="129" t="s">
        <v>8</v>
      </c>
      <c r="J120" s="129" t="s">
        <v>8</v>
      </c>
      <c r="K120" s="129" t="s">
        <v>8</v>
      </c>
      <c r="L120" s="129" t="s">
        <v>8</v>
      </c>
      <c r="M120" s="129" t="s">
        <v>8</v>
      </c>
      <c r="N120" s="129" t="s">
        <v>8</v>
      </c>
      <c r="O120" s="129" t="s">
        <v>8</v>
      </c>
    </row>
    <row r="121" spans="1:15" x14ac:dyDescent="0.2">
      <c r="A121" s="1332" t="s">
        <v>839</v>
      </c>
      <c r="B121" s="129" t="s">
        <v>8</v>
      </c>
      <c r="C121" s="129" t="s">
        <v>8</v>
      </c>
      <c r="D121" s="129" t="s">
        <v>8</v>
      </c>
      <c r="E121" s="129" t="s">
        <v>8</v>
      </c>
      <c r="F121" s="129" t="s">
        <v>8</v>
      </c>
      <c r="G121" s="129" t="s">
        <v>8</v>
      </c>
      <c r="H121" s="129" t="s">
        <v>8</v>
      </c>
      <c r="I121" s="129" t="s">
        <v>8</v>
      </c>
      <c r="J121" s="129" t="s">
        <v>8</v>
      </c>
      <c r="K121" s="129" t="s">
        <v>8</v>
      </c>
      <c r="L121" s="129" t="s">
        <v>8</v>
      </c>
      <c r="M121" s="129" t="s">
        <v>8</v>
      </c>
      <c r="N121" s="129" t="s">
        <v>8</v>
      </c>
      <c r="O121" s="129" t="s">
        <v>8</v>
      </c>
    </row>
    <row r="122" spans="1:15" ht="22.5" x14ac:dyDescent="0.2">
      <c r="A122" s="1332" t="s">
        <v>840</v>
      </c>
      <c r="B122" s="129" t="s">
        <v>8</v>
      </c>
      <c r="C122" s="129" t="s">
        <v>8</v>
      </c>
      <c r="D122" s="129" t="s">
        <v>8</v>
      </c>
      <c r="E122" s="129" t="s">
        <v>8</v>
      </c>
      <c r="F122" s="129" t="s">
        <v>8</v>
      </c>
      <c r="G122" s="129" t="s">
        <v>8</v>
      </c>
      <c r="H122" s="129" t="s">
        <v>8</v>
      </c>
      <c r="I122" s="129" t="s">
        <v>8</v>
      </c>
      <c r="J122" s="129" t="s">
        <v>8</v>
      </c>
      <c r="K122" s="129" t="s">
        <v>8</v>
      </c>
      <c r="L122" s="129" t="s">
        <v>8</v>
      </c>
      <c r="M122" s="129" t="s">
        <v>8</v>
      </c>
      <c r="N122" s="131" t="s">
        <v>8</v>
      </c>
      <c r="O122" s="129" t="s">
        <v>8</v>
      </c>
    </row>
    <row r="123" spans="1:15" x14ac:dyDescent="0.2">
      <c r="A123" s="1332" t="s">
        <v>841</v>
      </c>
      <c r="B123" s="129" t="s">
        <v>8</v>
      </c>
      <c r="C123" s="129" t="s">
        <v>8</v>
      </c>
      <c r="D123" s="129" t="s">
        <v>8</v>
      </c>
      <c r="E123" s="129" t="s">
        <v>8</v>
      </c>
      <c r="F123" s="129" t="s">
        <v>8</v>
      </c>
      <c r="G123" s="129" t="s">
        <v>8</v>
      </c>
      <c r="H123" s="129" t="s">
        <v>8</v>
      </c>
      <c r="I123" s="129" t="s">
        <v>8</v>
      </c>
      <c r="J123" s="129" t="s">
        <v>8</v>
      </c>
      <c r="K123" s="129" t="s">
        <v>8</v>
      </c>
      <c r="L123" s="129" t="s">
        <v>8</v>
      </c>
      <c r="M123" s="129" t="s">
        <v>8</v>
      </c>
      <c r="N123" s="131" t="s">
        <v>8</v>
      </c>
      <c r="O123" s="129" t="s">
        <v>8</v>
      </c>
    </row>
    <row r="124" spans="1:15" x14ac:dyDescent="0.2">
      <c r="A124" s="1332" t="s">
        <v>839</v>
      </c>
      <c r="B124" s="129" t="s">
        <v>8</v>
      </c>
      <c r="C124" s="129" t="s">
        <v>8</v>
      </c>
      <c r="D124" s="129" t="s">
        <v>8</v>
      </c>
      <c r="E124" s="129" t="s">
        <v>8</v>
      </c>
      <c r="F124" s="129" t="s">
        <v>8</v>
      </c>
      <c r="G124" s="129" t="s">
        <v>8</v>
      </c>
      <c r="H124" s="129" t="s">
        <v>8</v>
      </c>
      <c r="I124" s="129" t="s">
        <v>8</v>
      </c>
      <c r="J124" s="129" t="s">
        <v>8</v>
      </c>
      <c r="K124" s="129" t="s">
        <v>8</v>
      </c>
      <c r="L124" s="129" t="s">
        <v>8</v>
      </c>
      <c r="M124" s="129" t="s">
        <v>8</v>
      </c>
      <c r="N124" s="131" t="s">
        <v>8</v>
      </c>
      <c r="O124" s="129" t="s">
        <v>8</v>
      </c>
    </row>
    <row r="125" spans="1:15" ht="22.5" x14ac:dyDescent="0.2">
      <c r="A125" s="1332" t="s">
        <v>842</v>
      </c>
      <c r="B125" s="129" t="s">
        <v>8</v>
      </c>
      <c r="C125" s="129" t="s">
        <v>8</v>
      </c>
      <c r="D125" s="129" t="s">
        <v>8</v>
      </c>
      <c r="E125" s="129" t="s">
        <v>8</v>
      </c>
      <c r="F125" s="129" t="s">
        <v>8</v>
      </c>
      <c r="G125" s="129" t="s">
        <v>8</v>
      </c>
      <c r="H125" s="129" t="s">
        <v>8</v>
      </c>
      <c r="I125" s="129" t="s">
        <v>8</v>
      </c>
      <c r="J125" s="129" t="s">
        <v>8</v>
      </c>
      <c r="K125" s="129" t="s">
        <v>8</v>
      </c>
      <c r="L125" s="129" t="s">
        <v>8</v>
      </c>
      <c r="M125" s="129" t="s">
        <v>8</v>
      </c>
      <c r="N125" s="131" t="s">
        <v>8</v>
      </c>
      <c r="O125" s="129" t="s">
        <v>8</v>
      </c>
    </row>
    <row r="126" spans="1:15" x14ac:dyDescent="0.2">
      <c r="A126" s="1332" t="s">
        <v>843</v>
      </c>
      <c r="B126" s="129" t="s">
        <v>8</v>
      </c>
      <c r="C126" s="129" t="s">
        <v>8</v>
      </c>
      <c r="D126" s="129" t="s">
        <v>8</v>
      </c>
      <c r="E126" s="129" t="s">
        <v>8</v>
      </c>
      <c r="F126" s="129" t="s">
        <v>8</v>
      </c>
      <c r="G126" s="129" t="s">
        <v>8</v>
      </c>
      <c r="H126" s="129" t="s">
        <v>8</v>
      </c>
      <c r="I126" s="129" t="s">
        <v>8</v>
      </c>
      <c r="J126" s="129" t="s">
        <v>8</v>
      </c>
      <c r="K126" s="129" t="s">
        <v>8</v>
      </c>
      <c r="L126" s="129" t="s">
        <v>8</v>
      </c>
      <c r="M126" s="129" t="s">
        <v>8</v>
      </c>
      <c r="N126" s="131" t="s">
        <v>8</v>
      </c>
      <c r="O126" s="129" t="s">
        <v>8</v>
      </c>
    </row>
    <row r="127" spans="1:15" x14ac:dyDescent="0.2">
      <c r="A127" s="1332" t="s">
        <v>346</v>
      </c>
      <c r="B127" s="129" t="s">
        <v>8</v>
      </c>
      <c r="C127" s="129" t="s">
        <v>8</v>
      </c>
      <c r="D127" s="129" t="s">
        <v>8</v>
      </c>
      <c r="E127" s="129" t="s">
        <v>8</v>
      </c>
      <c r="F127" s="129" t="s">
        <v>8</v>
      </c>
      <c r="G127" s="129" t="s">
        <v>8</v>
      </c>
      <c r="H127" s="129" t="s">
        <v>8</v>
      </c>
      <c r="I127" s="129" t="s">
        <v>8</v>
      </c>
      <c r="J127" s="129" t="s">
        <v>8</v>
      </c>
      <c r="K127" s="129" t="s">
        <v>8</v>
      </c>
      <c r="L127" s="129" t="s">
        <v>8</v>
      </c>
      <c r="M127" s="129" t="s">
        <v>8</v>
      </c>
      <c r="N127" s="131" t="s">
        <v>8</v>
      </c>
      <c r="O127" s="129" t="s">
        <v>8</v>
      </c>
    </row>
    <row r="128" spans="1:15" x14ac:dyDescent="0.2">
      <c r="A128" s="1332" t="s">
        <v>244</v>
      </c>
      <c r="B128" s="129" t="s">
        <v>8</v>
      </c>
      <c r="C128" s="129" t="s">
        <v>8</v>
      </c>
      <c r="D128" s="129" t="s">
        <v>8</v>
      </c>
      <c r="E128" s="129" t="s">
        <v>8</v>
      </c>
      <c r="F128" s="129" t="s">
        <v>8</v>
      </c>
      <c r="G128" s="129" t="s">
        <v>8</v>
      </c>
      <c r="H128" s="129" t="s">
        <v>8</v>
      </c>
      <c r="I128" s="129" t="s">
        <v>8</v>
      </c>
      <c r="J128" s="129" t="s">
        <v>8</v>
      </c>
      <c r="K128" s="129" t="s">
        <v>8</v>
      </c>
      <c r="L128" s="129" t="s">
        <v>8</v>
      </c>
      <c r="M128" s="129" t="s">
        <v>8</v>
      </c>
      <c r="N128" s="131" t="s">
        <v>8</v>
      </c>
      <c r="O128" s="129" t="s">
        <v>8</v>
      </c>
    </row>
    <row r="129" spans="1:15" x14ac:dyDescent="0.2">
      <c r="A129" s="1332" t="s">
        <v>142</v>
      </c>
      <c r="B129" s="129" t="s">
        <v>8</v>
      </c>
      <c r="C129" s="129" t="s">
        <v>8</v>
      </c>
      <c r="D129" s="129" t="s">
        <v>8</v>
      </c>
      <c r="E129" s="129" t="s">
        <v>8</v>
      </c>
      <c r="F129" s="129" t="s">
        <v>8</v>
      </c>
      <c r="G129" s="129" t="s">
        <v>8</v>
      </c>
      <c r="H129" s="129" t="s">
        <v>8</v>
      </c>
      <c r="I129" s="129" t="s">
        <v>8</v>
      </c>
      <c r="J129" s="129" t="s">
        <v>8</v>
      </c>
      <c r="K129" s="129" t="s">
        <v>8</v>
      </c>
      <c r="L129" s="129" t="s">
        <v>8</v>
      </c>
      <c r="M129" s="129" t="s">
        <v>8</v>
      </c>
      <c r="N129" s="131" t="s">
        <v>8</v>
      </c>
      <c r="O129" s="129" t="s">
        <v>8</v>
      </c>
    </row>
    <row r="130" spans="1:15" ht="12" customHeight="1" x14ac:dyDescent="0.2">
      <c r="A130" s="1332" t="s">
        <v>844</v>
      </c>
      <c r="B130" s="129" t="s">
        <v>8</v>
      </c>
      <c r="C130" s="129" t="s">
        <v>8</v>
      </c>
      <c r="D130" s="129" t="s">
        <v>8</v>
      </c>
      <c r="E130" s="129" t="s">
        <v>8</v>
      </c>
      <c r="F130" s="129" t="s">
        <v>8</v>
      </c>
      <c r="G130" s="129" t="s">
        <v>8</v>
      </c>
      <c r="H130" s="129" t="s">
        <v>8</v>
      </c>
      <c r="I130" s="129" t="s">
        <v>8</v>
      </c>
      <c r="J130" s="129" t="s">
        <v>8</v>
      </c>
      <c r="K130" s="129" t="s">
        <v>8</v>
      </c>
      <c r="L130" s="129" t="s">
        <v>8</v>
      </c>
      <c r="M130" s="129" t="s">
        <v>8</v>
      </c>
      <c r="N130" s="131" t="s">
        <v>8</v>
      </c>
      <c r="O130" s="129" t="s">
        <v>8</v>
      </c>
    </row>
    <row r="131" spans="1:15" ht="22.5" x14ac:dyDescent="0.2">
      <c r="A131" s="1332" t="s">
        <v>145</v>
      </c>
    </row>
    <row r="132" spans="1:15" x14ac:dyDescent="0.2">
      <c r="A132" s="1332" t="s">
        <v>346</v>
      </c>
      <c r="B132" s="129" t="s">
        <v>8</v>
      </c>
      <c r="C132" s="129" t="s">
        <v>8</v>
      </c>
      <c r="D132" s="129" t="s">
        <v>8</v>
      </c>
      <c r="E132" s="129" t="s">
        <v>8</v>
      </c>
      <c r="F132" s="129" t="s">
        <v>8</v>
      </c>
      <c r="G132" s="129" t="s">
        <v>8</v>
      </c>
      <c r="H132" s="129" t="s">
        <v>8</v>
      </c>
      <c r="I132" s="129" t="s">
        <v>8</v>
      </c>
      <c r="J132" s="129" t="s">
        <v>8</v>
      </c>
      <c r="K132" s="129" t="s">
        <v>8</v>
      </c>
      <c r="L132" s="129" t="s">
        <v>8</v>
      </c>
      <c r="M132" s="129" t="s">
        <v>8</v>
      </c>
      <c r="N132" s="131" t="s">
        <v>8</v>
      </c>
      <c r="O132" s="129" t="s">
        <v>8</v>
      </c>
    </row>
    <row r="133" spans="1:15" x14ac:dyDescent="0.2">
      <c r="A133" s="1332" t="s">
        <v>244</v>
      </c>
      <c r="B133" s="129" t="s">
        <v>8</v>
      </c>
      <c r="C133" s="129" t="s">
        <v>8</v>
      </c>
      <c r="D133" s="129" t="s">
        <v>8</v>
      </c>
      <c r="E133" s="129" t="s">
        <v>8</v>
      </c>
      <c r="F133" s="129" t="s">
        <v>8</v>
      </c>
      <c r="G133" s="129" t="s">
        <v>8</v>
      </c>
      <c r="H133" s="129" t="s">
        <v>8</v>
      </c>
      <c r="I133" s="129" t="s">
        <v>8</v>
      </c>
      <c r="J133" s="129" t="s">
        <v>8</v>
      </c>
      <c r="K133" s="129" t="s">
        <v>8</v>
      </c>
      <c r="L133" s="129" t="s">
        <v>8</v>
      </c>
      <c r="M133" s="129" t="s">
        <v>8</v>
      </c>
      <c r="N133" s="131" t="s">
        <v>8</v>
      </c>
      <c r="O133" s="129" t="s">
        <v>8</v>
      </c>
    </row>
    <row r="134" spans="1:15" x14ac:dyDescent="0.2">
      <c r="A134" s="1332" t="s">
        <v>142</v>
      </c>
      <c r="B134" s="129" t="s">
        <v>8</v>
      </c>
      <c r="C134" s="129" t="s">
        <v>8</v>
      </c>
      <c r="D134" s="129" t="s">
        <v>8</v>
      </c>
      <c r="E134" s="129" t="s">
        <v>8</v>
      </c>
      <c r="F134" s="129" t="s">
        <v>8</v>
      </c>
      <c r="G134" s="129" t="s">
        <v>8</v>
      </c>
      <c r="H134" s="129" t="s">
        <v>8</v>
      </c>
      <c r="I134" s="129" t="s">
        <v>8</v>
      </c>
      <c r="J134" s="129" t="s">
        <v>8</v>
      </c>
      <c r="K134" s="129" t="s">
        <v>8</v>
      </c>
      <c r="L134" s="129" t="s">
        <v>8</v>
      </c>
      <c r="M134" s="129" t="s">
        <v>8</v>
      </c>
      <c r="N134" s="131" t="s">
        <v>8</v>
      </c>
      <c r="O134" s="129" t="s">
        <v>8</v>
      </c>
    </row>
    <row r="135" spans="1:15" x14ac:dyDescent="0.2">
      <c r="A135" s="1332" t="s">
        <v>146</v>
      </c>
      <c r="B135" s="129" t="s">
        <v>8</v>
      </c>
      <c r="C135" s="129" t="s">
        <v>8</v>
      </c>
      <c r="D135" s="129" t="s">
        <v>8</v>
      </c>
      <c r="E135" s="129" t="s">
        <v>8</v>
      </c>
      <c r="F135" s="129" t="s">
        <v>8</v>
      </c>
      <c r="G135" s="129" t="s">
        <v>8</v>
      </c>
      <c r="H135" s="129" t="s">
        <v>8</v>
      </c>
      <c r="I135" s="129" t="s">
        <v>8</v>
      </c>
      <c r="J135" s="129" t="s">
        <v>8</v>
      </c>
      <c r="K135" s="129" t="s">
        <v>8</v>
      </c>
      <c r="L135" s="129" t="s">
        <v>8</v>
      </c>
      <c r="M135" s="129" t="s">
        <v>8</v>
      </c>
      <c r="N135" s="131" t="s">
        <v>8</v>
      </c>
      <c r="O135" s="129" t="s">
        <v>8</v>
      </c>
    </row>
    <row r="136" spans="1:15" x14ac:dyDescent="0.2">
      <c r="A136" s="1332" t="s">
        <v>152</v>
      </c>
      <c r="B136" s="129" t="s">
        <v>8</v>
      </c>
      <c r="C136" s="129" t="s">
        <v>8</v>
      </c>
      <c r="D136" s="129" t="s">
        <v>8</v>
      </c>
      <c r="E136" s="129" t="s">
        <v>8</v>
      </c>
      <c r="F136" s="129" t="s">
        <v>8</v>
      </c>
      <c r="G136" s="129" t="s">
        <v>8</v>
      </c>
      <c r="H136" s="129" t="s">
        <v>8</v>
      </c>
      <c r="I136" s="129" t="s">
        <v>8</v>
      </c>
      <c r="J136" s="129" t="s">
        <v>8</v>
      </c>
      <c r="K136" s="129" t="s">
        <v>8</v>
      </c>
      <c r="L136" s="129" t="s">
        <v>8</v>
      </c>
      <c r="M136" s="129" t="s">
        <v>8</v>
      </c>
      <c r="N136" s="131" t="s">
        <v>8</v>
      </c>
      <c r="O136" s="129" t="s">
        <v>8</v>
      </c>
    </row>
    <row r="137" spans="1:15" x14ac:dyDescent="0.2">
      <c r="A137" s="1332" t="s">
        <v>153</v>
      </c>
      <c r="B137" s="129" t="s">
        <v>8</v>
      </c>
      <c r="C137" s="129" t="s">
        <v>8</v>
      </c>
      <c r="D137" s="129" t="s">
        <v>8</v>
      </c>
      <c r="E137" s="129" t="s">
        <v>8</v>
      </c>
      <c r="F137" s="129" t="s">
        <v>8</v>
      </c>
      <c r="G137" s="129" t="s">
        <v>8</v>
      </c>
      <c r="H137" s="129" t="s">
        <v>8</v>
      </c>
      <c r="I137" s="129" t="s">
        <v>8</v>
      </c>
      <c r="J137" s="129" t="s">
        <v>8</v>
      </c>
      <c r="K137" s="129" t="s">
        <v>8</v>
      </c>
      <c r="L137" s="129" t="s">
        <v>8</v>
      </c>
      <c r="M137" s="129" t="s">
        <v>8</v>
      </c>
      <c r="N137" s="131" t="s">
        <v>8</v>
      </c>
      <c r="O137" s="129" t="s">
        <v>8</v>
      </c>
    </row>
    <row r="138" spans="1:15" x14ac:dyDescent="0.2">
      <c r="A138" s="1332" t="s">
        <v>845</v>
      </c>
      <c r="B138" s="129" t="s">
        <v>8</v>
      </c>
      <c r="C138" s="129" t="s">
        <v>8</v>
      </c>
      <c r="D138" s="129" t="s">
        <v>8</v>
      </c>
      <c r="E138" s="129" t="s">
        <v>8</v>
      </c>
      <c r="F138" s="129" t="s">
        <v>8</v>
      </c>
      <c r="G138" s="129" t="s">
        <v>8</v>
      </c>
      <c r="H138" s="129" t="s">
        <v>8</v>
      </c>
      <c r="I138" s="129" t="s">
        <v>8</v>
      </c>
      <c r="J138" s="129" t="s">
        <v>8</v>
      </c>
      <c r="K138" s="129" t="s">
        <v>8</v>
      </c>
      <c r="L138" s="129" t="s">
        <v>8</v>
      </c>
      <c r="M138" s="129" t="s">
        <v>8</v>
      </c>
      <c r="N138" s="131" t="s">
        <v>8</v>
      </c>
      <c r="O138" s="129" t="s">
        <v>8</v>
      </c>
    </row>
    <row r="139" spans="1:15" x14ac:dyDescent="0.2">
      <c r="A139" s="1332" t="s">
        <v>155</v>
      </c>
      <c r="B139" s="129" t="s">
        <v>8</v>
      </c>
      <c r="C139" s="129" t="s">
        <v>8</v>
      </c>
      <c r="D139" s="129" t="s">
        <v>8</v>
      </c>
      <c r="E139" s="129" t="s">
        <v>8</v>
      </c>
      <c r="F139" s="129" t="s">
        <v>8</v>
      </c>
      <c r="G139" s="129" t="s">
        <v>8</v>
      </c>
      <c r="H139" s="129" t="s">
        <v>8</v>
      </c>
      <c r="I139" s="129" t="s">
        <v>8</v>
      </c>
      <c r="J139" s="129" t="s">
        <v>8</v>
      </c>
      <c r="K139" s="129" t="s">
        <v>8</v>
      </c>
      <c r="L139" s="129" t="s">
        <v>8</v>
      </c>
      <c r="M139" s="129" t="s">
        <v>8</v>
      </c>
      <c r="N139" s="131" t="s">
        <v>8</v>
      </c>
      <c r="O139" s="129" t="s">
        <v>8</v>
      </c>
    </row>
    <row r="140" spans="1:15" x14ac:dyDescent="0.2">
      <c r="A140" s="1332" t="s">
        <v>156</v>
      </c>
      <c r="B140" s="129" t="s">
        <v>8</v>
      </c>
      <c r="C140" s="129" t="s">
        <v>8</v>
      </c>
      <c r="D140" s="129" t="s">
        <v>8</v>
      </c>
      <c r="E140" s="129" t="s">
        <v>8</v>
      </c>
      <c r="F140" s="129" t="s">
        <v>8</v>
      </c>
      <c r="G140" s="129" t="s">
        <v>8</v>
      </c>
      <c r="H140" s="129" t="s">
        <v>8</v>
      </c>
      <c r="I140" s="129" t="s">
        <v>8</v>
      </c>
      <c r="J140" s="129" t="s">
        <v>8</v>
      </c>
      <c r="K140" s="129" t="s">
        <v>8</v>
      </c>
      <c r="L140" s="129" t="s">
        <v>8</v>
      </c>
      <c r="M140" s="129" t="s">
        <v>8</v>
      </c>
      <c r="N140" s="131" t="s">
        <v>8</v>
      </c>
      <c r="O140" s="129" t="s">
        <v>8</v>
      </c>
    </row>
    <row r="141" spans="1:15" x14ac:dyDescent="0.2">
      <c r="A141" s="1332" t="s">
        <v>157</v>
      </c>
      <c r="B141" s="129" t="s">
        <v>8</v>
      </c>
      <c r="C141" s="129" t="s">
        <v>8</v>
      </c>
      <c r="D141" s="129" t="s">
        <v>8</v>
      </c>
      <c r="E141" s="129" t="s">
        <v>8</v>
      </c>
      <c r="F141" s="129" t="s">
        <v>8</v>
      </c>
      <c r="G141" s="129" t="s">
        <v>8</v>
      </c>
      <c r="H141" s="129" t="s">
        <v>8</v>
      </c>
      <c r="I141" s="129" t="s">
        <v>8</v>
      </c>
      <c r="J141" s="129" t="s">
        <v>8</v>
      </c>
      <c r="K141" s="129" t="s">
        <v>8</v>
      </c>
      <c r="L141" s="129" t="s">
        <v>8</v>
      </c>
      <c r="M141" s="129" t="s">
        <v>8</v>
      </c>
      <c r="N141" s="131" t="s">
        <v>8</v>
      </c>
      <c r="O141" s="129" t="s">
        <v>8</v>
      </c>
    </row>
    <row r="142" spans="1:15" x14ac:dyDescent="0.2">
      <c r="A142" s="1332" t="s">
        <v>158</v>
      </c>
      <c r="B142" s="129" t="s">
        <v>8</v>
      </c>
      <c r="C142" s="129" t="s">
        <v>8</v>
      </c>
      <c r="D142" s="129" t="s">
        <v>8</v>
      </c>
      <c r="E142" s="129" t="s">
        <v>8</v>
      </c>
      <c r="F142" s="129" t="s">
        <v>8</v>
      </c>
      <c r="G142" s="129" t="s">
        <v>8</v>
      </c>
      <c r="H142" s="129" t="s">
        <v>8</v>
      </c>
      <c r="I142" s="129" t="s">
        <v>8</v>
      </c>
      <c r="J142" s="129" t="s">
        <v>8</v>
      </c>
      <c r="K142" s="129" t="s">
        <v>8</v>
      </c>
      <c r="L142" s="129" t="s">
        <v>8</v>
      </c>
      <c r="M142" s="129" t="s">
        <v>8</v>
      </c>
      <c r="N142" s="131" t="s">
        <v>8</v>
      </c>
      <c r="O142" s="129" t="s">
        <v>8</v>
      </c>
    </row>
    <row r="143" spans="1:15" x14ac:dyDescent="0.2">
      <c r="A143" s="1332" t="s">
        <v>159</v>
      </c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7"/>
      <c r="O143" s="123"/>
    </row>
    <row r="144" spans="1:15" x14ac:dyDescent="0.2">
      <c r="A144" s="1332" t="s">
        <v>81</v>
      </c>
      <c r="B144" s="1353" t="s">
        <v>8</v>
      </c>
      <c r="C144" s="1353" t="s">
        <v>8</v>
      </c>
      <c r="D144" s="1353" t="s">
        <v>8</v>
      </c>
      <c r="E144" s="1353" t="s">
        <v>8</v>
      </c>
      <c r="F144" s="1353">
        <v>14585.7</v>
      </c>
      <c r="G144" s="1354">
        <v>20152.599999999999</v>
      </c>
      <c r="H144" s="1354">
        <v>57771.9</v>
      </c>
      <c r="I144" s="1354">
        <v>57730</v>
      </c>
      <c r="J144" s="1354">
        <v>43521</v>
      </c>
      <c r="K144" s="1354">
        <v>42723</v>
      </c>
      <c r="L144" s="1354">
        <v>25231</v>
      </c>
      <c r="M144" s="1355">
        <v>41408</v>
      </c>
      <c r="N144" s="1356">
        <v>28182.6</v>
      </c>
      <c r="O144" s="123">
        <v>16273.4</v>
      </c>
    </row>
    <row r="145" spans="1:15" x14ac:dyDescent="0.2">
      <c r="A145" s="1332" t="s">
        <v>160</v>
      </c>
      <c r="B145" s="129" t="s">
        <v>8</v>
      </c>
      <c r="C145" s="129" t="s">
        <v>8</v>
      </c>
      <c r="D145" s="129" t="s">
        <v>8</v>
      </c>
      <c r="E145" s="129" t="s">
        <v>8</v>
      </c>
      <c r="F145" s="129">
        <v>134</v>
      </c>
      <c r="G145" s="129">
        <v>131.6</v>
      </c>
      <c r="H145" s="129">
        <v>273</v>
      </c>
      <c r="I145" s="129">
        <v>95.2</v>
      </c>
      <c r="J145" s="129">
        <v>71.900000000000006</v>
      </c>
      <c r="K145" s="129">
        <v>96.6</v>
      </c>
      <c r="L145" s="129">
        <v>59.4</v>
      </c>
      <c r="M145" s="129">
        <v>159</v>
      </c>
      <c r="N145" s="17">
        <v>56.9</v>
      </c>
      <c r="O145" s="123">
        <v>135.30000000000001</v>
      </c>
    </row>
    <row r="146" spans="1:15" x14ac:dyDescent="0.2">
      <c r="A146" s="1332" t="s">
        <v>162</v>
      </c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7"/>
      <c r="O146" s="123"/>
    </row>
    <row r="147" spans="1:15" x14ac:dyDescent="0.2">
      <c r="A147" s="1332" t="s">
        <v>846</v>
      </c>
      <c r="B147" s="129" t="s">
        <v>8</v>
      </c>
      <c r="C147" s="129" t="s">
        <v>8</v>
      </c>
      <c r="D147" s="129" t="s">
        <v>8</v>
      </c>
      <c r="E147" s="129" t="s">
        <v>8</v>
      </c>
      <c r="F147" s="130">
        <v>72755</v>
      </c>
      <c r="G147" s="130">
        <v>77211</v>
      </c>
      <c r="H147" s="130">
        <v>67600</v>
      </c>
      <c r="I147" s="130">
        <v>66453</v>
      </c>
      <c r="J147" s="130">
        <v>67650</v>
      </c>
      <c r="K147" s="130">
        <v>89482</v>
      </c>
      <c r="L147" s="130">
        <v>70615</v>
      </c>
      <c r="M147" s="130">
        <v>61632</v>
      </c>
      <c r="N147" s="181">
        <v>59895</v>
      </c>
      <c r="O147" s="123">
        <v>85285</v>
      </c>
    </row>
    <row r="148" spans="1:15" ht="22.5" x14ac:dyDescent="0.2">
      <c r="A148" s="1332" t="s">
        <v>164</v>
      </c>
      <c r="B148" s="129" t="s">
        <v>8</v>
      </c>
      <c r="C148" s="129" t="s">
        <v>8</v>
      </c>
      <c r="D148" s="129" t="s">
        <v>8</v>
      </c>
      <c r="E148" s="129" t="s">
        <v>8</v>
      </c>
      <c r="F148" s="129">
        <v>98.4</v>
      </c>
      <c r="G148" s="129">
        <v>106.1</v>
      </c>
      <c r="H148" s="129">
        <v>87.6</v>
      </c>
      <c r="I148" s="129">
        <v>98.3</v>
      </c>
      <c r="J148" s="129">
        <v>101.8</v>
      </c>
      <c r="K148" s="129">
        <v>132.30000000000001</v>
      </c>
      <c r="L148" s="129">
        <v>78.900000000000006</v>
      </c>
      <c r="M148" s="129">
        <v>87.3</v>
      </c>
      <c r="N148" s="17">
        <v>97.2</v>
      </c>
      <c r="O148" s="123">
        <v>142.4</v>
      </c>
    </row>
    <row r="149" spans="1:15" ht="22.5" x14ac:dyDescent="0.2">
      <c r="A149" s="1332" t="s">
        <v>165</v>
      </c>
      <c r="B149" s="129"/>
      <c r="C149" s="129"/>
      <c r="D149" s="129" t="s">
        <v>8</v>
      </c>
      <c r="E149" s="129" t="s">
        <v>8</v>
      </c>
      <c r="F149" s="129" t="s">
        <v>8</v>
      </c>
      <c r="G149" s="129" t="s">
        <v>8</v>
      </c>
      <c r="H149" s="129" t="s">
        <v>8</v>
      </c>
      <c r="I149" s="129" t="s">
        <v>8</v>
      </c>
      <c r="J149" s="129" t="s">
        <v>8</v>
      </c>
      <c r="K149" s="129" t="s">
        <v>8</v>
      </c>
      <c r="L149" s="129" t="s">
        <v>8</v>
      </c>
      <c r="M149" s="129" t="s">
        <v>8</v>
      </c>
      <c r="N149" s="129" t="s">
        <v>8</v>
      </c>
      <c r="O149" s="129" t="s">
        <v>8</v>
      </c>
    </row>
    <row r="150" spans="1:15" ht="22.5" x14ac:dyDescent="0.2">
      <c r="A150" s="1332" t="s">
        <v>166</v>
      </c>
      <c r="B150" s="129" t="s">
        <v>8</v>
      </c>
      <c r="C150" s="129" t="s">
        <v>8</v>
      </c>
      <c r="D150" s="129" t="s">
        <v>8</v>
      </c>
      <c r="E150" s="129" t="s">
        <v>8</v>
      </c>
      <c r="F150" s="129" t="s">
        <v>8</v>
      </c>
      <c r="G150" s="129" t="s">
        <v>8</v>
      </c>
      <c r="H150" s="129" t="s">
        <v>8</v>
      </c>
      <c r="I150" s="129" t="s">
        <v>416</v>
      </c>
      <c r="J150" s="129" t="s">
        <v>416</v>
      </c>
      <c r="K150" s="129" t="s">
        <v>416</v>
      </c>
      <c r="L150" s="129" t="s">
        <v>416</v>
      </c>
      <c r="M150" s="129" t="s">
        <v>8</v>
      </c>
      <c r="N150" s="129" t="s">
        <v>8</v>
      </c>
      <c r="O150" s="129" t="s">
        <v>8</v>
      </c>
    </row>
    <row r="151" spans="1:15" ht="22.5" x14ac:dyDescent="0.2">
      <c r="A151" s="1332" t="s">
        <v>167</v>
      </c>
      <c r="B151" s="129" t="s">
        <v>8</v>
      </c>
      <c r="C151" s="129" t="s">
        <v>8</v>
      </c>
      <c r="D151" s="129" t="s">
        <v>8</v>
      </c>
      <c r="E151" s="129" t="s">
        <v>8</v>
      </c>
      <c r="F151" s="129" t="s">
        <v>8</v>
      </c>
      <c r="G151" s="129" t="s">
        <v>8</v>
      </c>
      <c r="H151" s="129" t="s">
        <v>8</v>
      </c>
      <c r="I151" s="129" t="s">
        <v>8</v>
      </c>
      <c r="J151" s="129" t="s">
        <v>8</v>
      </c>
      <c r="K151" s="129" t="s">
        <v>8</v>
      </c>
      <c r="L151" s="129" t="s">
        <v>8</v>
      </c>
      <c r="M151" s="129" t="s">
        <v>8</v>
      </c>
      <c r="N151" s="129" t="s">
        <v>8</v>
      </c>
      <c r="O151" s="129" t="s">
        <v>8</v>
      </c>
    </row>
    <row r="152" spans="1:15" x14ac:dyDescent="0.2">
      <c r="A152" s="1332" t="s">
        <v>249</v>
      </c>
      <c r="B152" s="129" t="s">
        <v>8</v>
      </c>
      <c r="C152" s="129" t="s">
        <v>8</v>
      </c>
      <c r="D152" s="129" t="s">
        <v>8</v>
      </c>
      <c r="E152" s="129" t="s">
        <v>8</v>
      </c>
      <c r="F152" s="129" t="s">
        <v>8</v>
      </c>
      <c r="G152" s="129" t="s">
        <v>8</v>
      </c>
      <c r="H152" s="129" t="s">
        <v>8</v>
      </c>
      <c r="I152" s="129" t="s">
        <v>8</v>
      </c>
      <c r="J152" s="129" t="s">
        <v>8</v>
      </c>
      <c r="K152" s="129" t="s">
        <v>8</v>
      </c>
      <c r="L152" s="129" t="s">
        <v>8</v>
      </c>
      <c r="M152" s="129" t="s">
        <v>8</v>
      </c>
      <c r="N152" s="129" t="s">
        <v>8</v>
      </c>
      <c r="O152" s="129" t="s">
        <v>8</v>
      </c>
    </row>
    <row r="153" spans="1:15" x14ac:dyDescent="0.2">
      <c r="A153" s="1332" t="s">
        <v>250</v>
      </c>
      <c r="B153" s="129" t="s">
        <v>8</v>
      </c>
      <c r="C153" s="129" t="s">
        <v>8</v>
      </c>
      <c r="D153" s="129" t="s">
        <v>8</v>
      </c>
      <c r="E153" s="129" t="s">
        <v>8</v>
      </c>
      <c r="F153" s="129" t="s">
        <v>8</v>
      </c>
      <c r="G153" s="129" t="s">
        <v>8</v>
      </c>
      <c r="H153" s="129" t="s">
        <v>8</v>
      </c>
      <c r="I153" s="129" t="s">
        <v>384</v>
      </c>
      <c r="J153" s="129" t="s">
        <v>384</v>
      </c>
      <c r="K153" s="129" t="s">
        <v>384</v>
      </c>
      <c r="L153" s="129" t="s">
        <v>384</v>
      </c>
      <c r="M153" s="129" t="s">
        <v>8</v>
      </c>
      <c r="N153" s="129" t="s">
        <v>8</v>
      </c>
      <c r="O153" s="129" t="s">
        <v>8</v>
      </c>
    </row>
    <row r="154" spans="1:15" ht="22.5" x14ac:dyDescent="0.2">
      <c r="A154" s="1332" t="s">
        <v>251</v>
      </c>
      <c r="B154" s="129" t="s">
        <v>8</v>
      </c>
      <c r="C154" s="129" t="s">
        <v>8</v>
      </c>
      <c r="D154" s="129" t="s">
        <v>8</v>
      </c>
      <c r="E154" s="129" t="s">
        <v>8</v>
      </c>
      <c r="F154" s="129" t="s">
        <v>8</v>
      </c>
      <c r="G154" s="129" t="s">
        <v>8</v>
      </c>
      <c r="H154" s="129">
        <v>60</v>
      </c>
      <c r="I154" s="129" t="s">
        <v>384</v>
      </c>
      <c r="J154" s="129" t="s">
        <v>384</v>
      </c>
      <c r="K154" s="129" t="s">
        <v>384</v>
      </c>
      <c r="L154" s="129" t="s">
        <v>384</v>
      </c>
      <c r="M154" s="129" t="s">
        <v>8</v>
      </c>
      <c r="N154" s="129" t="s">
        <v>8</v>
      </c>
      <c r="O154" s="129" t="s">
        <v>8</v>
      </c>
    </row>
    <row r="155" spans="1:15" x14ac:dyDescent="0.2">
      <c r="A155" s="1332" t="s">
        <v>847</v>
      </c>
      <c r="B155" s="130">
        <v>4022</v>
      </c>
      <c r="C155" s="130">
        <v>4579</v>
      </c>
      <c r="D155" s="130">
        <v>5138</v>
      </c>
      <c r="E155" s="130">
        <v>5610</v>
      </c>
      <c r="F155" s="130">
        <v>6119</v>
      </c>
      <c r="G155" s="130">
        <v>5685</v>
      </c>
      <c r="H155" s="130">
        <v>5896</v>
      </c>
      <c r="I155" s="130">
        <v>5993</v>
      </c>
      <c r="J155" s="130">
        <v>6057</v>
      </c>
      <c r="K155" s="130">
        <v>6080</v>
      </c>
      <c r="L155" s="130">
        <v>5790</v>
      </c>
      <c r="M155" s="130">
        <v>5403</v>
      </c>
      <c r="N155" s="181">
        <v>6299</v>
      </c>
      <c r="O155" s="129">
        <v>5828</v>
      </c>
    </row>
    <row r="156" spans="1:15" x14ac:dyDescent="0.2">
      <c r="A156" s="1332" t="s">
        <v>848</v>
      </c>
      <c r="B156" s="130">
        <v>3857</v>
      </c>
      <c r="C156" s="130">
        <v>4379</v>
      </c>
      <c r="D156" s="130">
        <v>4783</v>
      </c>
      <c r="E156" s="130">
        <v>5243</v>
      </c>
      <c r="F156" s="130">
        <v>5580</v>
      </c>
      <c r="G156" s="130">
        <v>5318</v>
      </c>
      <c r="H156" s="130">
        <v>5128</v>
      </c>
      <c r="I156" s="130">
        <v>4829</v>
      </c>
      <c r="J156" s="130">
        <v>5078</v>
      </c>
      <c r="K156" s="130">
        <v>5316</v>
      </c>
      <c r="L156" s="130">
        <v>5125</v>
      </c>
      <c r="M156" s="130">
        <v>4834</v>
      </c>
      <c r="N156" s="181">
        <v>5898</v>
      </c>
      <c r="O156" s="123">
        <v>5639</v>
      </c>
    </row>
    <row r="157" spans="1:15" ht="22.5" x14ac:dyDescent="0.2">
      <c r="A157" s="1332" t="s">
        <v>178</v>
      </c>
      <c r="B157" s="129" t="s">
        <v>8</v>
      </c>
      <c r="C157" s="129" t="s">
        <v>8</v>
      </c>
      <c r="D157" s="129" t="s">
        <v>8</v>
      </c>
      <c r="E157" s="129" t="s">
        <v>8</v>
      </c>
      <c r="F157" s="129" t="s">
        <v>8</v>
      </c>
      <c r="G157" s="129" t="s">
        <v>8</v>
      </c>
      <c r="H157" s="129" t="s">
        <v>8</v>
      </c>
      <c r="I157" s="129" t="s">
        <v>8</v>
      </c>
      <c r="J157" s="129" t="s">
        <v>8</v>
      </c>
      <c r="K157" s="129" t="s">
        <v>8</v>
      </c>
      <c r="L157" s="129" t="s">
        <v>8</v>
      </c>
      <c r="M157" s="129" t="s">
        <v>8</v>
      </c>
      <c r="N157" s="17" t="s">
        <v>8</v>
      </c>
      <c r="O157" s="16" t="s">
        <v>8</v>
      </c>
    </row>
    <row r="158" spans="1:15" ht="22.5" x14ac:dyDescent="0.2">
      <c r="A158" s="1332" t="s">
        <v>179</v>
      </c>
      <c r="B158" s="129" t="s">
        <v>8</v>
      </c>
      <c r="C158" s="129" t="s">
        <v>8</v>
      </c>
      <c r="D158" s="129" t="s">
        <v>8</v>
      </c>
      <c r="E158" s="129" t="s">
        <v>8</v>
      </c>
      <c r="F158" s="129" t="s">
        <v>8</v>
      </c>
      <c r="G158" s="129" t="s">
        <v>8</v>
      </c>
      <c r="H158" s="129" t="s">
        <v>8</v>
      </c>
      <c r="I158" s="129" t="s">
        <v>8</v>
      </c>
      <c r="J158" s="129" t="s">
        <v>8</v>
      </c>
      <c r="K158" s="129" t="s">
        <v>8</v>
      </c>
      <c r="L158" s="129" t="s">
        <v>8</v>
      </c>
      <c r="M158" s="129" t="s">
        <v>8</v>
      </c>
      <c r="N158" s="17" t="s">
        <v>8</v>
      </c>
      <c r="O158" s="16" t="s">
        <v>8</v>
      </c>
    </row>
    <row r="159" spans="1:15" ht="22.5" x14ac:dyDescent="0.2">
      <c r="A159" s="1332" t="s">
        <v>849</v>
      </c>
      <c r="B159" s="15">
        <v>66980.34</v>
      </c>
      <c r="C159" s="15">
        <v>50070.216999999997</v>
      </c>
      <c r="D159" s="15">
        <v>46299.81</v>
      </c>
      <c r="E159" s="15">
        <v>58061.987999999998</v>
      </c>
      <c r="F159" s="15">
        <v>78174.957999999999</v>
      </c>
      <c r="G159" s="15">
        <v>79652.807237119996</v>
      </c>
      <c r="H159" s="15">
        <v>95329.826498249997</v>
      </c>
      <c r="I159" s="15">
        <v>91740.162200500024</v>
      </c>
      <c r="J159" s="15">
        <v>137780.67974250004</v>
      </c>
      <c r="K159" s="15">
        <v>170151.986</v>
      </c>
      <c r="L159" s="15">
        <v>200668.337</v>
      </c>
      <c r="M159" s="15">
        <v>259944.40100000001</v>
      </c>
      <c r="N159" s="149">
        <v>282267.5</v>
      </c>
      <c r="O159" s="129" t="s">
        <v>4</v>
      </c>
    </row>
    <row r="160" spans="1:15" x14ac:dyDescent="0.2">
      <c r="A160" s="1336" t="s">
        <v>181</v>
      </c>
      <c r="B160" s="1357"/>
      <c r="C160" s="1357"/>
      <c r="D160" s="1357"/>
      <c r="E160" s="1357"/>
      <c r="F160" s="1357"/>
      <c r="G160" s="1357"/>
      <c r="H160" s="1357"/>
      <c r="I160" s="1357"/>
      <c r="J160" s="1357"/>
      <c r="K160" s="1357"/>
      <c r="L160" s="1357"/>
      <c r="M160" s="1357"/>
      <c r="N160" s="1358"/>
      <c r="O160" s="1337"/>
    </row>
    <row r="161" spans="1:15" x14ac:dyDescent="0.2">
      <c r="A161" s="1332" t="s">
        <v>182</v>
      </c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31"/>
      <c r="O161" s="123"/>
    </row>
    <row r="162" spans="1:15" x14ac:dyDescent="0.2">
      <c r="A162" s="1332" t="s">
        <v>81</v>
      </c>
      <c r="B162" s="129" t="s">
        <v>4</v>
      </c>
      <c r="C162" s="129" t="s">
        <v>4</v>
      </c>
      <c r="D162" s="129" t="s">
        <v>4</v>
      </c>
      <c r="E162" s="1342">
        <v>7177.2</v>
      </c>
      <c r="F162" s="1342">
        <v>8239.6</v>
      </c>
      <c r="G162" s="1342">
        <v>12446.4</v>
      </c>
      <c r="H162" s="1342">
        <v>18607.099999999999</v>
      </c>
      <c r="I162" s="1342">
        <v>10161.9</v>
      </c>
      <c r="J162" s="1342">
        <v>11513.3</v>
      </c>
      <c r="K162" s="1342">
        <v>14799.9</v>
      </c>
      <c r="L162" s="1342">
        <v>9678.5</v>
      </c>
      <c r="M162" s="1342">
        <v>10928.4</v>
      </c>
      <c r="N162" s="1343">
        <v>29975.1</v>
      </c>
      <c r="O162" s="129" t="s">
        <v>4</v>
      </c>
    </row>
    <row r="163" spans="1:15" x14ac:dyDescent="0.2">
      <c r="A163" s="1332" t="s">
        <v>175</v>
      </c>
      <c r="B163" s="129" t="s">
        <v>8</v>
      </c>
      <c r="C163" s="129" t="s">
        <v>8</v>
      </c>
      <c r="D163" s="129" t="s">
        <v>8</v>
      </c>
      <c r="E163" s="129" t="s">
        <v>8</v>
      </c>
      <c r="F163" s="129" t="s">
        <v>8</v>
      </c>
      <c r="G163" s="129" t="s">
        <v>8</v>
      </c>
      <c r="H163" s="129" t="s">
        <v>8</v>
      </c>
      <c r="I163" s="129" t="s">
        <v>8</v>
      </c>
      <c r="J163" s="129" t="s">
        <v>8</v>
      </c>
      <c r="K163" s="129" t="s">
        <v>8</v>
      </c>
      <c r="L163" s="129" t="s">
        <v>8</v>
      </c>
      <c r="M163" s="129" t="s">
        <v>8</v>
      </c>
      <c r="N163" s="131" t="s">
        <v>8</v>
      </c>
      <c r="O163" s="129" t="s">
        <v>8</v>
      </c>
    </row>
    <row r="164" spans="1:15" x14ac:dyDescent="0.2">
      <c r="A164" s="1332" t="s">
        <v>658</v>
      </c>
      <c r="B164" s="129" t="s">
        <v>4</v>
      </c>
      <c r="C164" s="129" t="s">
        <v>4</v>
      </c>
      <c r="D164" s="129" t="s">
        <v>4</v>
      </c>
      <c r="E164" s="129" t="s">
        <v>8</v>
      </c>
      <c r="F164" s="129">
        <v>107.3</v>
      </c>
      <c r="G164" s="129">
        <v>139.9</v>
      </c>
      <c r="H164" s="129">
        <v>126.4</v>
      </c>
      <c r="I164" s="129">
        <v>48.9</v>
      </c>
      <c r="J164" s="129">
        <v>105.1</v>
      </c>
      <c r="K164" s="129">
        <v>120.1</v>
      </c>
      <c r="L164" s="129">
        <v>61.1</v>
      </c>
      <c r="M164" s="129">
        <v>103.9</v>
      </c>
      <c r="N164" s="131">
        <v>235.4</v>
      </c>
      <c r="O164" s="129" t="s">
        <v>4</v>
      </c>
    </row>
    <row r="165" spans="1:15" x14ac:dyDescent="0.2">
      <c r="A165" s="1359" t="s">
        <v>850</v>
      </c>
      <c r="B165" s="443"/>
      <c r="C165" s="443"/>
      <c r="D165" s="443"/>
      <c r="E165" s="443"/>
      <c r="F165" s="443"/>
      <c r="G165" s="443"/>
      <c r="H165" s="443"/>
      <c r="I165" s="443"/>
      <c r="J165" s="443"/>
      <c r="K165" s="443"/>
    </row>
    <row r="166" spans="1:15" x14ac:dyDescent="0.2">
      <c r="A166" s="1359" t="s">
        <v>851</v>
      </c>
      <c r="B166" s="443"/>
      <c r="C166" s="443"/>
      <c r="D166" s="443"/>
      <c r="E166" s="443"/>
      <c r="F166" s="443"/>
      <c r="G166" s="443"/>
      <c r="H166" s="443"/>
      <c r="I166" s="443"/>
      <c r="J166" s="443"/>
      <c r="K166" s="443"/>
    </row>
    <row r="167" spans="1:15" x14ac:dyDescent="0.2">
      <c r="A167" s="1359" t="s">
        <v>852</v>
      </c>
      <c r="B167" s="443"/>
      <c r="C167" s="443"/>
      <c r="D167" s="443"/>
      <c r="E167" s="443"/>
      <c r="F167" s="443"/>
      <c r="G167" s="443"/>
      <c r="H167" s="443"/>
      <c r="I167" s="443"/>
      <c r="J167" s="443"/>
      <c r="K167" s="443"/>
    </row>
    <row r="168" spans="1:15" x14ac:dyDescent="0.2">
      <c r="A168" s="1359" t="s">
        <v>853</v>
      </c>
      <c r="B168" s="443"/>
      <c r="C168" s="443"/>
      <c r="D168" s="443"/>
      <c r="E168" s="443"/>
      <c r="F168" s="443"/>
      <c r="G168" s="443"/>
      <c r="H168" s="443"/>
      <c r="I168" s="443"/>
      <c r="J168" s="443"/>
      <c r="K168" s="443"/>
    </row>
    <row r="169" spans="1:15" ht="22.5" customHeight="1" x14ac:dyDescent="0.2">
      <c r="A169" s="1493" t="s">
        <v>854</v>
      </c>
      <c r="B169" s="1493"/>
      <c r="C169" s="1493"/>
      <c r="D169" s="1493"/>
      <c r="E169" s="1493"/>
      <c r="F169" s="1493"/>
      <c r="G169" s="1493"/>
      <c r="H169" s="443"/>
      <c r="I169" s="443"/>
      <c r="J169" s="443"/>
      <c r="K169" s="443"/>
    </row>
    <row r="170" spans="1:15" x14ac:dyDescent="0.2">
      <c r="A170" s="1359" t="s">
        <v>855</v>
      </c>
      <c r="B170" s="443"/>
      <c r="C170" s="443"/>
      <c r="D170" s="443"/>
      <c r="E170" s="443"/>
      <c r="F170" s="443"/>
      <c r="G170" s="443"/>
      <c r="H170" s="443"/>
      <c r="I170" s="443"/>
      <c r="J170" s="443"/>
      <c r="K170" s="443"/>
    </row>
    <row r="171" spans="1:15" x14ac:dyDescent="0.2">
      <c r="A171" s="1359" t="s">
        <v>856</v>
      </c>
      <c r="B171" s="443"/>
      <c r="C171" s="443"/>
      <c r="D171" s="443"/>
      <c r="E171" s="443"/>
      <c r="F171" s="443"/>
      <c r="G171" s="443"/>
      <c r="H171" s="443"/>
      <c r="I171" s="443"/>
      <c r="J171" s="443"/>
      <c r="K171" s="443"/>
    </row>
    <row r="172" spans="1:15" x14ac:dyDescent="0.2">
      <c r="A172" s="1359" t="s">
        <v>857</v>
      </c>
      <c r="B172" s="443"/>
      <c r="C172" s="443"/>
      <c r="D172" s="443"/>
      <c r="E172" s="443"/>
      <c r="F172" s="443"/>
      <c r="G172" s="443"/>
      <c r="H172" s="443"/>
      <c r="I172" s="443"/>
      <c r="J172" s="443"/>
      <c r="K172" s="443"/>
    </row>
    <row r="173" spans="1:15" x14ac:dyDescent="0.2">
      <c r="A173" s="1359" t="s">
        <v>858</v>
      </c>
      <c r="B173" s="443"/>
      <c r="C173" s="443"/>
      <c r="D173" s="443"/>
      <c r="E173" s="443"/>
      <c r="F173" s="443"/>
      <c r="G173" s="443"/>
      <c r="H173" s="443"/>
      <c r="I173" s="443"/>
      <c r="J173" s="443"/>
      <c r="K173" s="443"/>
    </row>
    <row r="174" spans="1:15" x14ac:dyDescent="0.2">
      <c r="A174" s="1359" t="s">
        <v>203</v>
      </c>
      <c r="B174" s="443"/>
      <c r="C174" s="443"/>
      <c r="D174" s="443"/>
      <c r="E174" s="443"/>
      <c r="F174" s="443"/>
      <c r="G174" s="443"/>
      <c r="H174" s="443"/>
      <c r="I174" s="443"/>
      <c r="J174" s="443"/>
      <c r="K174" s="443"/>
    </row>
  </sheetData>
  <mergeCells count="5">
    <mergeCell ref="B40:N40"/>
    <mergeCell ref="B68:N68"/>
    <mergeCell ref="B89:N89"/>
    <mergeCell ref="A169:G169"/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064DB-69CB-4AE6-A879-1F6D1DAA27F2}">
  <dimension ref="A1:AA172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Q13" sqref="Q13"/>
    </sheetView>
  </sheetViews>
  <sheetFormatPr defaultRowHeight="11.25" x14ac:dyDescent="0.2"/>
  <cols>
    <col min="1" max="1" width="48.7109375" style="444" customWidth="1"/>
    <col min="2" max="9" width="10" style="259" customWidth="1"/>
    <col min="10" max="12" width="10" style="304" customWidth="1"/>
    <col min="13" max="13" width="10" style="445" customWidth="1"/>
    <col min="14" max="14" width="10" style="295" customWidth="1"/>
    <col min="15" max="15" width="13.42578125" style="295" customWidth="1"/>
    <col min="16" max="256" width="9.140625" style="295"/>
    <col min="257" max="257" width="48.7109375" style="295" customWidth="1"/>
    <col min="258" max="270" width="10" style="295" customWidth="1"/>
    <col min="271" max="512" width="9.140625" style="295"/>
    <col min="513" max="513" width="48.7109375" style="295" customWidth="1"/>
    <col min="514" max="526" width="10" style="295" customWidth="1"/>
    <col min="527" max="768" width="9.140625" style="295"/>
    <col min="769" max="769" width="48.7109375" style="295" customWidth="1"/>
    <col min="770" max="782" width="10" style="295" customWidth="1"/>
    <col min="783" max="1024" width="9.140625" style="295"/>
    <col min="1025" max="1025" width="48.7109375" style="295" customWidth="1"/>
    <col min="1026" max="1038" width="10" style="295" customWidth="1"/>
    <col min="1039" max="1280" width="9.140625" style="295"/>
    <col min="1281" max="1281" width="48.7109375" style="295" customWidth="1"/>
    <col min="1282" max="1294" width="10" style="295" customWidth="1"/>
    <col min="1295" max="1536" width="9.140625" style="295"/>
    <col min="1537" max="1537" width="48.7109375" style="295" customWidth="1"/>
    <col min="1538" max="1550" width="10" style="295" customWidth="1"/>
    <col min="1551" max="1792" width="9.140625" style="295"/>
    <col min="1793" max="1793" width="48.7109375" style="295" customWidth="1"/>
    <col min="1794" max="1806" width="10" style="295" customWidth="1"/>
    <col min="1807" max="2048" width="9.140625" style="295"/>
    <col min="2049" max="2049" width="48.7109375" style="295" customWidth="1"/>
    <col min="2050" max="2062" width="10" style="295" customWidth="1"/>
    <col min="2063" max="2304" width="9.140625" style="295"/>
    <col min="2305" max="2305" width="48.7109375" style="295" customWidth="1"/>
    <col min="2306" max="2318" width="10" style="295" customWidth="1"/>
    <col min="2319" max="2560" width="9.140625" style="295"/>
    <col min="2561" max="2561" width="48.7109375" style="295" customWidth="1"/>
    <col min="2562" max="2574" width="10" style="295" customWidth="1"/>
    <col min="2575" max="2816" width="9.140625" style="295"/>
    <col min="2817" max="2817" width="48.7109375" style="295" customWidth="1"/>
    <col min="2818" max="2830" width="10" style="295" customWidth="1"/>
    <col min="2831" max="3072" width="9.140625" style="295"/>
    <col min="3073" max="3073" width="48.7109375" style="295" customWidth="1"/>
    <col min="3074" max="3086" width="10" style="295" customWidth="1"/>
    <col min="3087" max="3328" width="9.140625" style="295"/>
    <col min="3329" max="3329" width="48.7109375" style="295" customWidth="1"/>
    <col min="3330" max="3342" width="10" style="295" customWidth="1"/>
    <col min="3343" max="3584" width="9.140625" style="295"/>
    <col min="3585" max="3585" width="48.7109375" style="295" customWidth="1"/>
    <col min="3586" max="3598" width="10" style="295" customWidth="1"/>
    <col min="3599" max="3840" width="9.140625" style="295"/>
    <col min="3841" max="3841" width="48.7109375" style="295" customWidth="1"/>
    <col min="3842" max="3854" width="10" style="295" customWidth="1"/>
    <col min="3855" max="4096" width="9.140625" style="295"/>
    <col min="4097" max="4097" width="48.7109375" style="295" customWidth="1"/>
    <col min="4098" max="4110" width="10" style="295" customWidth="1"/>
    <col min="4111" max="4352" width="9.140625" style="295"/>
    <col min="4353" max="4353" width="48.7109375" style="295" customWidth="1"/>
    <col min="4354" max="4366" width="10" style="295" customWidth="1"/>
    <col min="4367" max="4608" width="9.140625" style="295"/>
    <col min="4609" max="4609" width="48.7109375" style="295" customWidth="1"/>
    <col min="4610" max="4622" width="10" style="295" customWidth="1"/>
    <col min="4623" max="4864" width="9.140625" style="295"/>
    <col min="4865" max="4865" width="48.7109375" style="295" customWidth="1"/>
    <col min="4866" max="4878" width="10" style="295" customWidth="1"/>
    <col min="4879" max="5120" width="9.140625" style="295"/>
    <col min="5121" max="5121" width="48.7109375" style="295" customWidth="1"/>
    <col min="5122" max="5134" width="10" style="295" customWidth="1"/>
    <col min="5135" max="5376" width="9.140625" style="295"/>
    <col min="5377" max="5377" width="48.7109375" style="295" customWidth="1"/>
    <col min="5378" max="5390" width="10" style="295" customWidth="1"/>
    <col min="5391" max="5632" width="9.140625" style="295"/>
    <col min="5633" max="5633" width="48.7109375" style="295" customWidth="1"/>
    <col min="5634" max="5646" width="10" style="295" customWidth="1"/>
    <col min="5647" max="5888" width="9.140625" style="295"/>
    <col min="5889" max="5889" width="48.7109375" style="295" customWidth="1"/>
    <col min="5890" max="5902" width="10" style="295" customWidth="1"/>
    <col min="5903" max="6144" width="9.140625" style="295"/>
    <col min="6145" max="6145" width="48.7109375" style="295" customWidth="1"/>
    <col min="6146" max="6158" width="10" style="295" customWidth="1"/>
    <col min="6159" max="6400" width="9.140625" style="295"/>
    <col min="6401" max="6401" width="48.7109375" style="295" customWidth="1"/>
    <col min="6402" max="6414" width="10" style="295" customWidth="1"/>
    <col min="6415" max="6656" width="9.140625" style="295"/>
    <col min="6657" max="6657" width="48.7109375" style="295" customWidth="1"/>
    <col min="6658" max="6670" width="10" style="295" customWidth="1"/>
    <col min="6671" max="6912" width="9.140625" style="295"/>
    <col min="6913" max="6913" width="48.7109375" style="295" customWidth="1"/>
    <col min="6914" max="6926" width="10" style="295" customWidth="1"/>
    <col min="6927" max="7168" width="9.140625" style="295"/>
    <col min="7169" max="7169" width="48.7109375" style="295" customWidth="1"/>
    <col min="7170" max="7182" width="10" style="295" customWidth="1"/>
    <col min="7183" max="7424" width="9.140625" style="295"/>
    <col min="7425" max="7425" width="48.7109375" style="295" customWidth="1"/>
    <col min="7426" max="7438" width="10" style="295" customWidth="1"/>
    <col min="7439" max="7680" width="9.140625" style="295"/>
    <col min="7681" max="7681" width="48.7109375" style="295" customWidth="1"/>
    <col min="7682" max="7694" width="10" style="295" customWidth="1"/>
    <col min="7695" max="7936" width="9.140625" style="295"/>
    <col min="7937" max="7937" width="48.7109375" style="295" customWidth="1"/>
    <col min="7938" max="7950" width="10" style="295" customWidth="1"/>
    <col min="7951" max="8192" width="9.140625" style="295"/>
    <col min="8193" max="8193" width="48.7109375" style="295" customWidth="1"/>
    <col min="8194" max="8206" width="10" style="295" customWidth="1"/>
    <col min="8207" max="8448" width="9.140625" style="295"/>
    <col min="8449" max="8449" width="48.7109375" style="295" customWidth="1"/>
    <col min="8450" max="8462" width="10" style="295" customWidth="1"/>
    <col min="8463" max="8704" width="9.140625" style="295"/>
    <col min="8705" max="8705" width="48.7109375" style="295" customWidth="1"/>
    <col min="8706" max="8718" width="10" style="295" customWidth="1"/>
    <col min="8719" max="8960" width="9.140625" style="295"/>
    <col min="8961" max="8961" width="48.7109375" style="295" customWidth="1"/>
    <col min="8962" max="8974" width="10" style="295" customWidth="1"/>
    <col min="8975" max="9216" width="9.140625" style="295"/>
    <col min="9217" max="9217" width="48.7109375" style="295" customWidth="1"/>
    <col min="9218" max="9230" width="10" style="295" customWidth="1"/>
    <col min="9231" max="9472" width="9.140625" style="295"/>
    <col min="9473" max="9473" width="48.7109375" style="295" customWidth="1"/>
    <col min="9474" max="9486" width="10" style="295" customWidth="1"/>
    <col min="9487" max="9728" width="9.140625" style="295"/>
    <col min="9729" max="9729" width="48.7109375" style="295" customWidth="1"/>
    <col min="9730" max="9742" width="10" style="295" customWidth="1"/>
    <col min="9743" max="9984" width="9.140625" style="295"/>
    <col min="9985" max="9985" width="48.7109375" style="295" customWidth="1"/>
    <col min="9986" max="9998" width="10" style="295" customWidth="1"/>
    <col min="9999" max="10240" width="9.140625" style="295"/>
    <col min="10241" max="10241" width="48.7109375" style="295" customWidth="1"/>
    <col min="10242" max="10254" width="10" style="295" customWidth="1"/>
    <col min="10255" max="10496" width="9.140625" style="295"/>
    <col min="10497" max="10497" width="48.7109375" style="295" customWidth="1"/>
    <col min="10498" max="10510" width="10" style="295" customWidth="1"/>
    <col min="10511" max="10752" width="9.140625" style="295"/>
    <col min="10753" max="10753" width="48.7109375" style="295" customWidth="1"/>
    <col min="10754" max="10766" width="10" style="295" customWidth="1"/>
    <col min="10767" max="11008" width="9.140625" style="295"/>
    <col min="11009" max="11009" width="48.7109375" style="295" customWidth="1"/>
    <col min="11010" max="11022" width="10" style="295" customWidth="1"/>
    <col min="11023" max="11264" width="9.140625" style="295"/>
    <col min="11265" max="11265" width="48.7109375" style="295" customWidth="1"/>
    <col min="11266" max="11278" width="10" style="295" customWidth="1"/>
    <col min="11279" max="11520" width="9.140625" style="295"/>
    <col min="11521" max="11521" width="48.7109375" style="295" customWidth="1"/>
    <col min="11522" max="11534" width="10" style="295" customWidth="1"/>
    <col min="11535" max="11776" width="9.140625" style="295"/>
    <col min="11777" max="11777" width="48.7109375" style="295" customWidth="1"/>
    <col min="11778" max="11790" width="10" style="295" customWidth="1"/>
    <col min="11791" max="12032" width="9.140625" style="295"/>
    <col min="12033" max="12033" width="48.7109375" style="295" customWidth="1"/>
    <col min="12034" max="12046" width="10" style="295" customWidth="1"/>
    <col min="12047" max="12288" width="9.140625" style="295"/>
    <col min="12289" max="12289" width="48.7109375" style="295" customWidth="1"/>
    <col min="12290" max="12302" width="10" style="295" customWidth="1"/>
    <col min="12303" max="12544" width="9.140625" style="295"/>
    <col min="12545" max="12545" width="48.7109375" style="295" customWidth="1"/>
    <col min="12546" max="12558" width="10" style="295" customWidth="1"/>
    <col min="12559" max="12800" width="9.140625" style="295"/>
    <col min="12801" max="12801" width="48.7109375" style="295" customWidth="1"/>
    <col min="12802" max="12814" width="10" style="295" customWidth="1"/>
    <col min="12815" max="13056" width="9.140625" style="295"/>
    <col min="13057" max="13057" width="48.7109375" style="295" customWidth="1"/>
    <col min="13058" max="13070" width="10" style="295" customWidth="1"/>
    <col min="13071" max="13312" width="9.140625" style="295"/>
    <col min="13313" max="13313" width="48.7109375" style="295" customWidth="1"/>
    <col min="13314" max="13326" width="10" style="295" customWidth="1"/>
    <col min="13327" max="13568" width="9.140625" style="295"/>
    <col min="13569" max="13569" width="48.7109375" style="295" customWidth="1"/>
    <col min="13570" max="13582" width="10" style="295" customWidth="1"/>
    <col min="13583" max="13824" width="9.140625" style="295"/>
    <col min="13825" max="13825" width="48.7109375" style="295" customWidth="1"/>
    <col min="13826" max="13838" width="10" style="295" customWidth="1"/>
    <col min="13839" max="14080" width="9.140625" style="295"/>
    <col min="14081" max="14081" width="48.7109375" style="295" customWidth="1"/>
    <col min="14082" max="14094" width="10" style="295" customWidth="1"/>
    <col min="14095" max="14336" width="9.140625" style="295"/>
    <col min="14337" max="14337" width="48.7109375" style="295" customWidth="1"/>
    <col min="14338" max="14350" width="10" style="295" customWidth="1"/>
    <col min="14351" max="14592" width="9.140625" style="295"/>
    <col min="14593" max="14593" width="48.7109375" style="295" customWidth="1"/>
    <col min="14594" max="14606" width="10" style="295" customWidth="1"/>
    <col min="14607" max="14848" width="9.140625" style="295"/>
    <col min="14849" max="14849" width="48.7109375" style="295" customWidth="1"/>
    <col min="14850" max="14862" width="10" style="295" customWidth="1"/>
    <col min="14863" max="15104" width="9.140625" style="295"/>
    <col min="15105" max="15105" width="48.7109375" style="295" customWidth="1"/>
    <col min="15106" max="15118" width="10" style="295" customWidth="1"/>
    <col min="15119" max="15360" width="9.140625" style="295"/>
    <col min="15361" max="15361" width="48.7109375" style="295" customWidth="1"/>
    <col min="15362" max="15374" width="10" style="295" customWidth="1"/>
    <col min="15375" max="15616" width="9.140625" style="295"/>
    <col min="15617" max="15617" width="48.7109375" style="295" customWidth="1"/>
    <col min="15618" max="15630" width="10" style="295" customWidth="1"/>
    <col min="15631" max="15872" width="9.140625" style="295"/>
    <col min="15873" max="15873" width="48.7109375" style="295" customWidth="1"/>
    <col min="15874" max="15886" width="10" style="295" customWidth="1"/>
    <col min="15887" max="16128" width="9.140625" style="295"/>
    <col min="16129" max="16129" width="48.7109375" style="295" customWidth="1"/>
    <col min="16130" max="16142" width="10" style="295" customWidth="1"/>
    <col min="16143" max="16384" width="9.140625" style="295"/>
  </cols>
  <sheetData>
    <row r="1" spans="1:15" ht="15" customHeight="1" x14ac:dyDescent="0.2">
      <c r="A1" s="1496" t="s">
        <v>675</v>
      </c>
      <c r="B1" s="1496"/>
      <c r="C1" s="1496"/>
      <c r="D1" s="1496"/>
      <c r="E1" s="1496"/>
      <c r="F1" s="1496"/>
      <c r="G1" s="1496"/>
      <c r="H1" s="1496"/>
      <c r="I1" s="1496"/>
      <c r="J1" s="1496"/>
      <c r="K1" s="1496"/>
      <c r="L1" s="1496"/>
      <c r="M1" s="1496"/>
      <c r="N1" s="1496"/>
      <c r="O1" s="1496"/>
    </row>
    <row r="2" spans="1:15" s="404" customFormat="1" ht="24" x14ac:dyDescent="0.25">
      <c r="A2" s="207" t="s">
        <v>321</v>
      </c>
      <c r="B2" s="207">
        <v>2010</v>
      </c>
      <c r="C2" s="207">
        <v>2011</v>
      </c>
      <c r="D2" s="207">
        <v>2012</v>
      </c>
      <c r="E2" s="207">
        <v>2013</v>
      </c>
      <c r="F2" s="207">
        <v>2014</v>
      </c>
      <c r="G2" s="207">
        <v>2015</v>
      </c>
      <c r="H2" s="207">
        <v>2016</v>
      </c>
      <c r="I2" s="207">
        <v>2017</v>
      </c>
      <c r="J2" s="207">
        <v>2018</v>
      </c>
      <c r="K2" s="207">
        <v>2019</v>
      </c>
      <c r="L2" s="207">
        <v>2020</v>
      </c>
      <c r="M2" s="403">
        <v>2021</v>
      </c>
      <c r="N2" s="403">
        <v>2022</v>
      </c>
      <c r="O2" s="207" t="s">
        <v>205</v>
      </c>
    </row>
    <row r="3" spans="1:15" s="321" customFormat="1" x14ac:dyDescent="0.2">
      <c r="A3" s="405" t="s">
        <v>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6"/>
    </row>
    <row r="4" spans="1:15" x14ac:dyDescent="0.2">
      <c r="A4" s="256" t="s">
        <v>322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36"/>
    </row>
    <row r="5" spans="1:15" ht="12.75" x14ac:dyDescent="0.2">
      <c r="A5" s="256" t="s">
        <v>46</v>
      </c>
      <c r="B5" s="343">
        <v>33.35</v>
      </c>
      <c r="C5" s="343">
        <v>33.631</v>
      </c>
      <c r="D5" s="343">
        <v>33.637</v>
      </c>
      <c r="E5" s="343">
        <v>33.646999999999998</v>
      </c>
      <c r="F5" s="343">
        <v>33.475999999999999</v>
      </c>
      <c r="G5" s="343">
        <v>33.652000000000001</v>
      </c>
      <c r="H5" s="343">
        <v>33.734000000000002</v>
      </c>
      <c r="I5" s="343">
        <v>34.552</v>
      </c>
      <c r="J5" s="343">
        <v>35.31</v>
      </c>
      <c r="K5" s="343">
        <v>35.448</v>
      </c>
      <c r="L5" s="343">
        <v>35.348999999999997</v>
      </c>
      <c r="M5" s="343">
        <v>36.674999999999997</v>
      </c>
      <c r="N5" s="343">
        <v>36.356999999999999</v>
      </c>
      <c r="O5" s="313" t="s">
        <v>323</v>
      </c>
    </row>
    <row r="6" spans="1:15" x14ac:dyDescent="0.2">
      <c r="A6" s="256" t="s">
        <v>5</v>
      </c>
      <c r="B6" s="407">
        <v>100.8</v>
      </c>
      <c r="C6" s="407">
        <v>100.8</v>
      </c>
      <c r="D6" s="407">
        <v>100</v>
      </c>
      <c r="E6" s="407">
        <v>100</v>
      </c>
      <c r="F6" s="407">
        <v>99.5</v>
      </c>
      <c r="G6" s="407">
        <v>100.5</v>
      </c>
      <c r="H6" s="407">
        <v>100.2</v>
      </c>
      <c r="I6" s="407">
        <v>102.4</v>
      </c>
      <c r="J6" s="391">
        <v>102.2</v>
      </c>
      <c r="K6" s="391">
        <v>100.4</v>
      </c>
      <c r="L6" s="391">
        <v>99.7</v>
      </c>
      <c r="M6" s="212">
        <v>103.7</v>
      </c>
      <c r="N6" s="212">
        <v>99.1</v>
      </c>
      <c r="O6" s="211">
        <v>99.1</v>
      </c>
    </row>
    <row r="7" spans="1:15" x14ac:dyDescent="0.2">
      <c r="A7" s="256" t="s">
        <v>6</v>
      </c>
      <c r="B7" s="211"/>
      <c r="C7" s="211"/>
      <c r="D7" s="211"/>
      <c r="E7" s="301"/>
      <c r="F7" s="301"/>
      <c r="G7" s="301"/>
      <c r="H7" s="301"/>
      <c r="I7" s="301"/>
      <c r="J7" s="211"/>
      <c r="K7" s="225"/>
      <c r="L7" s="225"/>
      <c r="M7" s="287"/>
      <c r="N7" s="211"/>
      <c r="O7" s="211"/>
    </row>
    <row r="8" spans="1:15" x14ac:dyDescent="0.2">
      <c r="A8" s="256" t="s">
        <v>268</v>
      </c>
      <c r="B8" s="408">
        <v>645</v>
      </c>
      <c r="C8" s="408">
        <v>658</v>
      </c>
      <c r="D8" s="408">
        <v>645</v>
      </c>
      <c r="E8" s="408">
        <v>646</v>
      </c>
      <c r="F8" s="408">
        <v>656</v>
      </c>
      <c r="G8" s="408">
        <v>648</v>
      </c>
      <c r="H8" s="408">
        <v>683</v>
      </c>
      <c r="I8" s="408">
        <v>740</v>
      </c>
      <c r="J8" s="408">
        <v>695</v>
      </c>
      <c r="K8" s="408">
        <v>705</v>
      </c>
      <c r="L8" s="408">
        <v>646</v>
      </c>
      <c r="M8" s="408">
        <v>634</v>
      </c>
      <c r="N8" s="408">
        <v>549</v>
      </c>
      <c r="O8" s="306">
        <v>521</v>
      </c>
    </row>
    <row r="9" spans="1:15" x14ac:dyDescent="0.2">
      <c r="A9" s="256" t="s">
        <v>9</v>
      </c>
      <c r="B9" s="409" t="s">
        <v>8</v>
      </c>
      <c r="C9" s="409" t="s">
        <v>8</v>
      </c>
      <c r="D9" s="409" t="s">
        <v>8</v>
      </c>
      <c r="E9" s="409" t="s">
        <v>8</v>
      </c>
      <c r="F9" s="409" t="s">
        <v>8</v>
      </c>
      <c r="G9" s="409" t="s">
        <v>8</v>
      </c>
      <c r="H9" s="409" t="s">
        <v>8</v>
      </c>
      <c r="I9" s="409" t="s">
        <v>8</v>
      </c>
      <c r="J9" s="409" t="s">
        <v>8</v>
      </c>
      <c r="K9" s="409" t="s">
        <v>8</v>
      </c>
      <c r="L9" s="409" t="s">
        <v>8</v>
      </c>
      <c r="M9" s="409" t="s">
        <v>8</v>
      </c>
      <c r="N9" s="409" t="s">
        <v>8</v>
      </c>
      <c r="O9" s="306" t="s">
        <v>4</v>
      </c>
    </row>
    <row r="10" spans="1:15" x14ac:dyDescent="0.2">
      <c r="A10" s="256" t="s">
        <v>10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306"/>
    </row>
    <row r="11" spans="1:15" x14ac:dyDescent="0.2">
      <c r="A11" s="256" t="s">
        <v>269</v>
      </c>
      <c r="B11" s="408">
        <v>261</v>
      </c>
      <c r="C11" s="408">
        <v>233</v>
      </c>
      <c r="D11" s="408">
        <v>249</v>
      </c>
      <c r="E11" s="408">
        <v>234</v>
      </c>
      <c r="F11" s="408">
        <v>217</v>
      </c>
      <c r="G11" s="408">
        <v>217</v>
      </c>
      <c r="H11" s="408">
        <v>228</v>
      </c>
      <c r="I11" s="408">
        <v>247</v>
      </c>
      <c r="J11" s="408">
        <v>238</v>
      </c>
      <c r="K11" s="408">
        <v>215</v>
      </c>
      <c r="L11" s="408">
        <v>303</v>
      </c>
      <c r="M11" s="408">
        <v>321</v>
      </c>
      <c r="N11" s="408">
        <v>268</v>
      </c>
      <c r="O11" s="306">
        <v>237</v>
      </c>
    </row>
    <row r="12" spans="1:15" x14ac:dyDescent="0.2">
      <c r="A12" s="256" t="s">
        <v>12</v>
      </c>
      <c r="B12" s="409" t="s">
        <v>8</v>
      </c>
      <c r="C12" s="409" t="s">
        <v>8</v>
      </c>
      <c r="D12" s="409" t="s">
        <v>8</v>
      </c>
      <c r="E12" s="409" t="s">
        <v>8</v>
      </c>
      <c r="F12" s="409" t="s">
        <v>8</v>
      </c>
      <c r="G12" s="409" t="s">
        <v>8</v>
      </c>
      <c r="H12" s="409" t="s">
        <v>8</v>
      </c>
      <c r="I12" s="409" t="s">
        <v>8</v>
      </c>
      <c r="J12" s="409" t="s">
        <v>8</v>
      </c>
      <c r="K12" s="409" t="s">
        <v>8</v>
      </c>
      <c r="L12" s="409" t="s">
        <v>8</v>
      </c>
      <c r="M12" s="409" t="s">
        <v>8</v>
      </c>
      <c r="N12" s="409" t="s">
        <v>8</v>
      </c>
      <c r="O12" s="306" t="s">
        <v>4</v>
      </c>
    </row>
    <row r="13" spans="1:15" ht="14.1" customHeight="1" x14ac:dyDescent="0.2">
      <c r="A13" s="256" t="s">
        <v>13</v>
      </c>
      <c r="B13" s="409" t="s">
        <v>8</v>
      </c>
      <c r="C13" s="409" t="s">
        <v>8</v>
      </c>
      <c r="D13" s="409" t="s">
        <v>8</v>
      </c>
      <c r="E13" s="409" t="s">
        <v>8</v>
      </c>
      <c r="F13" s="409" t="s">
        <v>8</v>
      </c>
      <c r="G13" s="409" t="s">
        <v>8</v>
      </c>
      <c r="H13" s="409" t="s">
        <v>8</v>
      </c>
      <c r="I13" s="409" t="s">
        <v>8</v>
      </c>
      <c r="J13" s="409" t="s">
        <v>8</v>
      </c>
      <c r="K13" s="409" t="s">
        <v>8</v>
      </c>
      <c r="L13" s="409" t="s">
        <v>8</v>
      </c>
      <c r="M13" s="409" t="s">
        <v>8</v>
      </c>
      <c r="N13" s="409" t="s">
        <v>8</v>
      </c>
      <c r="O13" s="306" t="s">
        <v>4</v>
      </c>
    </row>
    <row r="14" spans="1:15" x14ac:dyDescent="0.2">
      <c r="A14" s="256" t="s">
        <v>209</v>
      </c>
      <c r="B14" s="236"/>
      <c r="C14" s="236"/>
      <c r="D14" s="236"/>
      <c r="E14" s="225"/>
      <c r="F14" s="225"/>
      <c r="G14" s="225"/>
      <c r="H14" s="225"/>
      <c r="I14" s="225"/>
      <c r="J14" s="211"/>
      <c r="K14" s="211"/>
      <c r="L14" s="211"/>
      <c r="M14" s="225"/>
      <c r="N14" s="225"/>
      <c r="O14" s="306"/>
    </row>
    <row r="15" spans="1:15" x14ac:dyDescent="0.2">
      <c r="A15" s="256" t="s">
        <v>16</v>
      </c>
      <c r="B15" s="245">
        <v>384</v>
      </c>
      <c r="C15" s="245">
        <v>425</v>
      </c>
      <c r="D15" s="245">
        <v>396</v>
      </c>
      <c r="E15" s="245">
        <v>412</v>
      </c>
      <c r="F15" s="245">
        <v>439</v>
      </c>
      <c r="G15" s="245">
        <v>431</v>
      </c>
      <c r="H15" s="245">
        <v>455</v>
      </c>
      <c r="I15" s="245">
        <v>493</v>
      </c>
      <c r="J15" s="212">
        <v>457</v>
      </c>
      <c r="K15" s="212">
        <v>490</v>
      </c>
      <c r="L15" s="245">
        <v>343</v>
      </c>
      <c r="M15" s="212">
        <v>313</v>
      </c>
      <c r="N15" s="212">
        <v>281</v>
      </c>
      <c r="O15" s="306">
        <v>284</v>
      </c>
    </row>
    <row r="16" spans="1:15" x14ac:dyDescent="0.2">
      <c r="A16" s="256" t="s">
        <v>17</v>
      </c>
      <c r="B16" s="409" t="s">
        <v>8</v>
      </c>
      <c r="C16" s="409" t="s">
        <v>8</v>
      </c>
      <c r="D16" s="409" t="s">
        <v>8</v>
      </c>
      <c r="E16" s="409" t="s">
        <v>8</v>
      </c>
      <c r="F16" s="409" t="s">
        <v>8</v>
      </c>
      <c r="G16" s="409" t="s">
        <v>8</v>
      </c>
      <c r="H16" s="409" t="s">
        <v>8</v>
      </c>
      <c r="I16" s="409" t="s">
        <v>8</v>
      </c>
      <c r="J16" s="409" t="s">
        <v>8</v>
      </c>
      <c r="K16" s="409" t="s">
        <v>8</v>
      </c>
      <c r="L16" s="409" t="s">
        <v>8</v>
      </c>
      <c r="M16" s="409" t="s">
        <v>8</v>
      </c>
      <c r="N16" s="409" t="s">
        <v>8</v>
      </c>
      <c r="O16" s="306" t="s">
        <v>4</v>
      </c>
    </row>
    <row r="17" spans="1:15" x14ac:dyDescent="0.2">
      <c r="A17" s="256" t="s">
        <v>210</v>
      </c>
      <c r="B17" s="409" t="s">
        <v>8</v>
      </c>
      <c r="C17" s="409" t="s">
        <v>8</v>
      </c>
      <c r="D17" s="409" t="s">
        <v>8</v>
      </c>
      <c r="E17" s="409" t="s">
        <v>8</v>
      </c>
      <c r="F17" s="409" t="s">
        <v>8</v>
      </c>
      <c r="G17" s="409" t="s">
        <v>8</v>
      </c>
      <c r="H17" s="409" t="s">
        <v>8</v>
      </c>
      <c r="I17" s="409" t="s">
        <v>8</v>
      </c>
      <c r="J17" s="409" t="s">
        <v>8</v>
      </c>
      <c r="K17" s="409" t="s">
        <v>8</v>
      </c>
      <c r="L17" s="409" t="s">
        <v>8</v>
      </c>
      <c r="M17" s="409" t="s">
        <v>8</v>
      </c>
      <c r="N17" s="409" t="s">
        <v>8</v>
      </c>
      <c r="O17" s="306" t="s">
        <v>4</v>
      </c>
    </row>
    <row r="18" spans="1:15" x14ac:dyDescent="0.2">
      <c r="A18" s="256" t="s">
        <v>19</v>
      </c>
      <c r="B18" s="410">
        <v>430</v>
      </c>
      <c r="C18" s="410">
        <v>370</v>
      </c>
      <c r="D18" s="410">
        <v>359</v>
      </c>
      <c r="E18" s="410">
        <v>337</v>
      </c>
      <c r="F18" s="410">
        <v>349</v>
      </c>
      <c r="G18" s="410">
        <v>331</v>
      </c>
      <c r="H18" s="410">
        <v>272</v>
      </c>
      <c r="I18" s="411">
        <v>308</v>
      </c>
      <c r="J18" s="411">
        <v>287</v>
      </c>
      <c r="K18" s="411">
        <v>279</v>
      </c>
      <c r="L18" s="411">
        <v>224</v>
      </c>
      <c r="M18" s="411">
        <v>252</v>
      </c>
      <c r="N18" s="410">
        <v>247</v>
      </c>
      <c r="O18" s="306">
        <v>210</v>
      </c>
    </row>
    <row r="19" spans="1:15" x14ac:dyDescent="0.2">
      <c r="A19" s="256" t="s">
        <v>211</v>
      </c>
      <c r="B19" s="409" t="s">
        <v>8</v>
      </c>
      <c r="C19" s="409" t="s">
        <v>8</v>
      </c>
      <c r="D19" s="409" t="s">
        <v>8</v>
      </c>
      <c r="E19" s="409" t="s">
        <v>8</v>
      </c>
      <c r="F19" s="409" t="s">
        <v>8</v>
      </c>
      <c r="G19" s="409" t="s">
        <v>8</v>
      </c>
      <c r="H19" s="409" t="s">
        <v>8</v>
      </c>
      <c r="I19" s="409" t="s">
        <v>8</v>
      </c>
      <c r="J19" s="409" t="s">
        <v>8</v>
      </c>
      <c r="K19" s="409" t="s">
        <v>8</v>
      </c>
      <c r="L19" s="409" t="s">
        <v>8</v>
      </c>
      <c r="M19" s="409" t="s">
        <v>8</v>
      </c>
      <c r="N19" s="409" t="s">
        <v>8</v>
      </c>
      <c r="O19" s="306" t="s">
        <v>4</v>
      </c>
    </row>
    <row r="20" spans="1:15" x14ac:dyDescent="0.2">
      <c r="A20" s="256" t="s">
        <v>21</v>
      </c>
      <c r="B20" s="346">
        <v>174</v>
      </c>
      <c r="C20" s="346">
        <v>169</v>
      </c>
      <c r="D20" s="346">
        <v>170</v>
      </c>
      <c r="E20" s="346">
        <v>144</v>
      </c>
      <c r="F20" s="346">
        <v>167</v>
      </c>
      <c r="G20" s="346">
        <v>140</v>
      </c>
      <c r="H20" s="346">
        <v>142</v>
      </c>
      <c r="I20" s="346">
        <v>139</v>
      </c>
      <c r="J20" s="346">
        <v>163</v>
      </c>
      <c r="K20" s="346">
        <v>167</v>
      </c>
      <c r="L20" s="346">
        <v>117</v>
      </c>
      <c r="M20" s="346">
        <v>133</v>
      </c>
      <c r="N20" s="346">
        <v>113</v>
      </c>
      <c r="O20" s="306">
        <v>34</v>
      </c>
    </row>
    <row r="21" spans="1:15" x14ac:dyDescent="0.2">
      <c r="A21" s="256" t="s">
        <v>22</v>
      </c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306"/>
    </row>
    <row r="22" spans="1:15" x14ac:dyDescent="0.2">
      <c r="A22" s="256" t="s">
        <v>324</v>
      </c>
      <c r="B22" s="408">
        <v>707</v>
      </c>
      <c r="C22" s="408">
        <v>848</v>
      </c>
      <c r="D22" s="408">
        <v>282</v>
      </c>
      <c r="E22" s="408">
        <v>439</v>
      </c>
      <c r="F22" s="408">
        <v>369</v>
      </c>
      <c r="G22" s="408">
        <v>537</v>
      </c>
      <c r="H22" s="412">
        <v>762</v>
      </c>
      <c r="I22" s="412">
        <v>2163</v>
      </c>
      <c r="J22" s="412">
        <v>1938</v>
      </c>
      <c r="K22" s="412">
        <v>1413</v>
      </c>
      <c r="L22" s="412">
        <v>917</v>
      </c>
      <c r="M22" s="412">
        <v>836</v>
      </c>
      <c r="N22" s="412">
        <v>832</v>
      </c>
      <c r="O22" s="325">
        <v>1885</v>
      </c>
    </row>
    <row r="23" spans="1:15" x14ac:dyDescent="0.2">
      <c r="A23" s="256" t="s">
        <v>325</v>
      </c>
      <c r="B23" s="408">
        <v>819</v>
      </c>
      <c r="C23" s="408">
        <v>992</v>
      </c>
      <c r="D23" s="408">
        <v>672</v>
      </c>
      <c r="E23" s="408">
        <v>841</v>
      </c>
      <c r="F23" s="408">
        <v>979</v>
      </c>
      <c r="G23" s="408">
        <v>792</v>
      </c>
      <c r="H23" s="412">
        <v>1135</v>
      </c>
      <c r="I23" s="412">
        <v>1838</v>
      </c>
      <c r="J23" s="412">
        <v>1637</v>
      </c>
      <c r="K23" s="412">
        <v>1765</v>
      </c>
      <c r="L23" s="412">
        <v>1359</v>
      </c>
      <c r="M23" s="412">
        <v>1361</v>
      </c>
      <c r="N23" s="412">
        <v>1431</v>
      </c>
      <c r="O23" s="225">
        <v>2654</v>
      </c>
    </row>
    <row r="24" spans="1:15" x14ac:dyDescent="0.2">
      <c r="A24" s="256" t="s">
        <v>272</v>
      </c>
      <c r="B24" s="212">
        <v>-112</v>
      </c>
      <c r="C24" s="212">
        <v>-144</v>
      </c>
      <c r="D24" s="212">
        <v>-390</v>
      </c>
      <c r="E24" s="212">
        <v>-402</v>
      </c>
      <c r="F24" s="212">
        <v>-610</v>
      </c>
      <c r="G24" s="212">
        <v>-255</v>
      </c>
      <c r="H24" s="212">
        <v>-373</v>
      </c>
      <c r="I24" s="212">
        <v>325</v>
      </c>
      <c r="J24" s="212">
        <v>301</v>
      </c>
      <c r="K24" s="212">
        <v>-352</v>
      </c>
      <c r="L24" s="212">
        <v>-442</v>
      </c>
      <c r="M24" s="212">
        <v>-525</v>
      </c>
      <c r="N24" s="212">
        <v>-599</v>
      </c>
      <c r="O24" s="211">
        <v>-769</v>
      </c>
    </row>
    <row r="25" spans="1:15" ht="12.75" x14ac:dyDescent="0.2">
      <c r="A25" s="353" t="s">
        <v>273</v>
      </c>
      <c r="B25" s="409" t="s">
        <v>8</v>
      </c>
      <c r="C25" s="409" t="s">
        <v>8</v>
      </c>
      <c r="D25" s="409" t="s">
        <v>8</v>
      </c>
      <c r="E25" s="409" t="s">
        <v>8</v>
      </c>
      <c r="F25" s="409" t="s">
        <v>8</v>
      </c>
      <c r="G25" s="409" t="s">
        <v>8</v>
      </c>
      <c r="H25" s="409" t="s">
        <v>8</v>
      </c>
      <c r="I25" s="409" t="s">
        <v>8</v>
      </c>
      <c r="J25" s="409" t="s">
        <v>8</v>
      </c>
      <c r="K25" s="409" t="s">
        <v>8</v>
      </c>
      <c r="L25" s="409" t="s">
        <v>8</v>
      </c>
      <c r="M25" s="409" t="s">
        <v>8</v>
      </c>
      <c r="N25" s="409" t="s">
        <v>8</v>
      </c>
      <c r="O25" s="413" t="s">
        <v>8</v>
      </c>
    </row>
    <row r="26" spans="1:15" ht="12.75" x14ac:dyDescent="0.2">
      <c r="A26" s="414" t="s">
        <v>274</v>
      </c>
      <c r="B26" s="409" t="s">
        <v>8</v>
      </c>
      <c r="C26" s="409" t="s">
        <v>8</v>
      </c>
      <c r="D26" s="409" t="s">
        <v>8</v>
      </c>
      <c r="E26" s="409" t="s">
        <v>8</v>
      </c>
      <c r="F26" s="409" t="s">
        <v>8</v>
      </c>
      <c r="G26" s="409" t="s">
        <v>8</v>
      </c>
      <c r="H26" s="409" t="s">
        <v>8</v>
      </c>
      <c r="I26" s="409" t="s">
        <v>8</v>
      </c>
      <c r="J26" s="409" t="s">
        <v>8</v>
      </c>
      <c r="K26" s="409" t="s">
        <v>8</v>
      </c>
      <c r="L26" s="409" t="s">
        <v>8</v>
      </c>
      <c r="M26" s="409" t="s">
        <v>8</v>
      </c>
      <c r="N26" s="409" t="s">
        <v>8</v>
      </c>
      <c r="O26" s="413" t="s">
        <v>8</v>
      </c>
    </row>
    <row r="27" spans="1:15" ht="22.5" x14ac:dyDescent="0.2">
      <c r="A27" s="353" t="s">
        <v>215</v>
      </c>
      <c r="B27" s="409" t="s">
        <v>8</v>
      </c>
      <c r="C27" s="409" t="s">
        <v>8</v>
      </c>
      <c r="D27" s="409" t="s">
        <v>8</v>
      </c>
      <c r="E27" s="409" t="s">
        <v>8</v>
      </c>
      <c r="F27" s="409" t="s">
        <v>8</v>
      </c>
      <c r="G27" s="409" t="s">
        <v>8</v>
      </c>
      <c r="H27" s="409" t="s">
        <v>8</v>
      </c>
      <c r="I27" s="409" t="s">
        <v>8</v>
      </c>
      <c r="J27" s="409" t="s">
        <v>8</v>
      </c>
      <c r="K27" s="409" t="s">
        <v>8</v>
      </c>
      <c r="L27" s="409" t="s">
        <v>8</v>
      </c>
      <c r="M27" s="409" t="s">
        <v>8</v>
      </c>
      <c r="N27" s="409" t="s">
        <v>8</v>
      </c>
      <c r="O27" s="413" t="s">
        <v>8</v>
      </c>
    </row>
    <row r="28" spans="1:15" ht="14.1" customHeight="1" x14ac:dyDescent="0.2">
      <c r="A28" s="353" t="s">
        <v>275</v>
      </c>
      <c r="B28" s="409" t="s">
        <v>8</v>
      </c>
      <c r="C28" s="409" t="s">
        <v>8</v>
      </c>
      <c r="D28" s="409" t="s">
        <v>8</v>
      </c>
      <c r="E28" s="409" t="s">
        <v>8</v>
      </c>
      <c r="F28" s="409" t="s">
        <v>8</v>
      </c>
      <c r="G28" s="409" t="s">
        <v>8</v>
      </c>
      <c r="H28" s="409" t="s">
        <v>8</v>
      </c>
      <c r="I28" s="409" t="s">
        <v>8</v>
      </c>
      <c r="J28" s="409" t="s">
        <v>8</v>
      </c>
      <c r="K28" s="409" t="s">
        <v>8</v>
      </c>
      <c r="L28" s="409" t="s">
        <v>8</v>
      </c>
      <c r="M28" s="409" t="s">
        <v>8</v>
      </c>
      <c r="N28" s="409" t="s">
        <v>8</v>
      </c>
      <c r="O28" s="413" t="s">
        <v>8</v>
      </c>
    </row>
    <row r="29" spans="1:15" ht="12.75" x14ac:dyDescent="0.2">
      <c r="A29" s="353" t="s">
        <v>276</v>
      </c>
      <c r="B29" s="409" t="s">
        <v>8</v>
      </c>
      <c r="C29" s="409" t="s">
        <v>8</v>
      </c>
      <c r="D29" s="409" t="s">
        <v>8</v>
      </c>
      <c r="E29" s="409" t="s">
        <v>8</v>
      </c>
      <c r="F29" s="409" t="s">
        <v>8</v>
      </c>
      <c r="G29" s="409" t="s">
        <v>8</v>
      </c>
      <c r="H29" s="409" t="s">
        <v>8</v>
      </c>
      <c r="I29" s="409" t="s">
        <v>8</v>
      </c>
      <c r="J29" s="409" t="s">
        <v>8</v>
      </c>
      <c r="K29" s="409" t="s">
        <v>8</v>
      </c>
      <c r="L29" s="409" t="s">
        <v>8</v>
      </c>
      <c r="M29" s="409" t="s">
        <v>8</v>
      </c>
      <c r="N29" s="409" t="s">
        <v>8</v>
      </c>
      <c r="O29" s="413" t="s">
        <v>8</v>
      </c>
    </row>
    <row r="30" spans="1:15" ht="12.75" x14ac:dyDescent="0.2">
      <c r="A30" s="353" t="s">
        <v>277</v>
      </c>
      <c r="B30" s="409" t="s">
        <v>8</v>
      </c>
      <c r="C30" s="409" t="s">
        <v>8</v>
      </c>
      <c r="D30" s="409" t="s">
        <v>8</v>
      </c>
      <c r="E30" s="409" t="s">
        <v>8</v>
      </c>
      <c r="F30" s="409" t="s">
        <v>8</v>
      </c>
      <c r="G30" s="409" t="s">
        <v>8</v>
      </c>
      <c r="H30" s="409" t="s">
        <v>8</v>
      </c>
      <c r="I30" s="409" t="s">
        <v>8</v>
      </c>
      <c r="J30" s="409" t="s">
        <v>8</v>
      </c>
      <c r="K30" s="409" t="s">
        <v>8</v>
      </c>
      <c r="L30" s="409" t="s">
        <v>8</v>
      </c>
      <c r="M30" s="409" t="s">
        <v>8</v>
      </c>
      <c r="N30" s="409" t="s">
        <v>8</v>
      </c>
      <c r="O30" s="413" t="s">
        <v>8</v>
      </c>
    </row>
    <row r="31" spans="1:15" ht="12.75" x14ac:dyDescent="0.2">
      <c r="A31" s="353" t="s">
        <v>326</v>
      </c>
      <c r="B31" s="409" t="s">
        <v>8</v>
      </c>
      <c r="C31" s="409" t="s">
        <v>8</v>
      </c>
      <c r="D31" s="409" t="s">
        <v>8</v>
      </c>
      <c r="E31" s="409" t="s">
        <v>8</v>
      </c>
      <c r="F31" s="409" t="s">
        <v>8</v>
      </c>
      <c r="G31" s="409" t="s">
        <v>8</v>
      </c>
      <c r="H31" s="409" t="s">
        <v>8</v>
      </c>
      <c r="I31" s="409" t="s">
        <v>8</v>
      </c>
      <c r="J31" s="409" t="s">
        <v>8</v>
      </c>
      <c r="K31" s="409" t="s">
        <v>8</v>
      </c>
      <c r="L31" s="409" t="s">
        <v>8</v>
      </c>
      <c r="M31" s="409" t="s">
        <v>8</v>
      </c>
      <c r="N31" s="409" t="s">
        <v>8</v>
      </c>
      <c r="O31" s="413" t="s">
        <v>8</v>
      </c>
    </row>
    <row r="32" spans="1:15" ht="12.75" x14ac:dyDescent="0.2">
      <c r="A32" s="353" t="s">
        <v>327</v>
      </c>
      <c r="B32" s="409" t="s">
        <v>8</v>
      </c>
      <c r="C32" s="409" t="s">
        <v>8</v>
      </c>
      <c r="D32" s="409" t="s">
        <v>8</v>
      </c>
      <c r="E32" s="409" t="s">
        <v>8</v>
      </c>
      <c r="F32" s="409" t="s">
        <v>8</v>
      </c>
      <c r="G32" s="409" t="s">
        <v>8</v>
      </c>
      <c r="H32" s="409" t="s">
        <v>8</v>
      </c>
      <c r="I32" s="409" t="s">
        <v>8</v>
      </c>
      <c r="J32" s="409" t="s">
        <v>8</v>
      </c>
      <c r="K32" s="409" t="s">
        <v>8</v>
      </c>
      <c r="L32" s="409" t="s">
        <v>8</v>
      </c>
      <c r="M32" s="409" t="s">
        <v>8</v>
      </c>
      <c r="N32" s="409" t="s">
        <v>8</v>
      </c>
      <c r="O32" s="413" t="s">
        <v>8</v>
      </c>
    </row>
    <row r="33" spans="1:15" ht="12.75" x14ac:dyDescent="0.2">
      <c r="A33" s="353" t="s">
        <v>37</v>
      </c>
      <c r="B33" s="409" t="s">
        <v>8</v>
      </c>
      <c r="C33" s="409" t="s">
        <v>8</v>
      </c>
      <c r="D33" s="409" t="s">
        <v>8</v>
      </c>
      <c r="E33" s="409" t="s">
        <v>8</v>
      </c>
      <c r="F33" s="409" t="s">
        <v>8</v>
      </c>
      <c r="G33" s="409" t="s">
        <v>8</v>
      </c>
      <c r="H33" s="409" t="s">
        <v>8</v>
      </c>
      <c r="I33" s="409" t="s">
        <v>8</v>
      </c>
      <c r="J33" s="409" t="s">
        <v>8</v>
      </c>
      <c r="K33" s="409" t="s">
        <v>8</v>
      </c>
      <c r="L33" s="409" t="s">
        <v>8</v>
      </c>
      <c r="M33" s="409" t="s">
        <v>8</v>
      </c>
      <c r="N33" s="409" t="s">
        <v>8</v>
      </c>
      <c r="O33" s="413" t="s">
        <v>8</v>
      </c>
    </row>
    <row r="34" spans="1:15" ht="15" customHeight="1" x14ac:dyDescent="0.2">
      <c r="A34" s="415" t="s">
        <v>280</v>
      </c>
      <c r="B34" s="409" t="s">
        <v>8</v>
      </c>
      <c r="C34" s="409" t="s">
        <v>8</v>
      </c>
      <c r="D34" s="409" t="s">
        <v>8</v>
      </c>
      <c r="E34" s="409" t="s">
        <v>8</v>
      </c>
      <c r="F34" s="409" t="s">
        <v>8</v>
      </c>
      <c r="G34" s="409" t="s">
        <v>8</v>
      </c>
      <c r="H34" s="409" t="s">
        <v>8</v>
      </c>
      <c r="I34" s="409" t="s">
        <v>8</v>
      </c>
      <c r="J34" s="409" t="s">
        <v>8</v>
      </c>
      <c r="K34" s="409" t="s">
        <v>8</v>
      </c>
      <c r="L34" s="409" t="s">
        <v>8</v>
      </c>
      <c r="M34" s="409" t="s">
        <v>8</v>
      </c>
      <c r="N34" s="409" t="s">
        <v>8</v>
      </c>
      <c r="O34" s="413" t="s">
        <v>8</v>
      </c>
    </row>
    <row r="35" spans="1:15" ht="12.75" x14ac:dyDescent="0.2">
      <c r="A35" s="353" t="s">
        <v>281</v>
      </c>
      <c r="B35" s="409" t="s">
        <v>8</v>
      </c>
      <c r="C35" s="409" t="s">
        <v>8</v>
      </c>
      <c r="D35" s="409" t="s">
        <v>8</v>
      </c>
      <c r="E35" s="409" t="s">
        <v>8</v>
      </c>
      <c r="F35" s="409" t="s">
        <v>8</v>
      </c>
      <c r="G35" s="409" t="s">
        <v>8</v>
      </c>
      <c r="H35" s="409" t="s">
        <v>8</v>
      </c>
      <c r="I35" s="409" t="s">
        <v>8</v>
      </c>
      <c r="J35" s="409" t="s">
        <v>8</v>
      </c>
      <c r="K35" s="409" t="s">
        <v>8</v>
      </c>
      <c r="L35" s="409" t="s">
        <v>8</v>
      </c>
      <c r="M35" s="409" t="s">
        <v>8</v>
      </c>
      <c r="N35" s="409" t="s">
        <v>8</v>
      </c>
      <c r="O35" s="413" t="s">
        <v>8</v>
      </c>
    </row>
    <row r="36" spans="1:15" s="321" customFormat="1" x14ac:dyDescent="0.2">
      <c r="A36" s="416" t="s">
        <v>40</v>
      </c>
      <c r="B36" s="417"/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06"/>
    </row>
    <row r="37" spans="1:15" ht="12.75" x14ac:dyDescent="0.2">
      <c r="A37" s="256" t="s">
        <v>328</v>
      </c>
      <c r="B37" s="217"/>
      <c r="C37" s="217"/>
      <c r="D37" s="217"/>
      <c r="E37" s="217"/>
      <c r="F37" s="217"/>
      <c r="G37" s="217"/>
      <c r="H37" s="217"/>
      <c r="I37" s="217"/>
      <c r="J37" s="211"/>
      <c r="K37" s="211"/>
      <c r="L37" s="211"/>
      <c r="M37" s="347"/>
      <c r="N37" s="409"/>
      <c r="O37" s="413"/>
    </row>
    <row r="38" spans="1:15" x14ac:dyDescent="0.2">
      <c r="A38" s="256" t="s">
        <v>282</v>
      </c>
      <c r="B38" s="1370">
        <v>13171</v>
      </c>
      <c r="C38" s="1370">
        <v>14817</v>
      </c>
      <c r="D38" s="1370">
        <v>15943</v>
      </c>
      <c r="E38" s="1370">
        <v>16893</v>
      </c>
      <c r="F38" s="1370">
        <v>17763</v>
      </c>
      <c r="G38" s="1370">
        <v>18694</v>
      </c>
      <c r="H38" s="1370">
        <v>21394</v>
      </c>
      <c r="I38" s="1370">
        <v>23651</v>
      </c>
      <c r="J38" s="1370">
        <v>26874</v>
      </c>
      <c r="K38" s="1370">
        <v>27916</v>
      </c>
      <c r="L38" s="1370">
        <v>31831</v>
      </c>
      <c r="M38" s="1370">
        <v>36872</v>
      </c>
      <c r="N38" s="1370">
        <v>43457</v>
      </c>
      <c r="O38" s="1370">
        <v>44271</v>
      </c>
    </row>
    <row r="39" spans="1:15" s="329" customFormat="1" x14ac:dyDescent="0.2">
      <c r="A39" s="416" t="s">
        <v>44</v>
      </c>
      <c r="B39" s="417"/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8"/>
    </row>
    <row r="40" spans="1:15" ht="12.75" x14ac:dyDescent="0.2">
      <c r="A40" s="419" t="s">
        <v>329</v>
      </c>
      <c r="B40" s="420"/>
      <c r="C40" s="420"/>
      <c r="D40" s="420"/>
      <c r="E40" s="420"/>
      <c r="F40" s="420"/>
      <c r="G40" s="420"/>
      <c r="H40" s="420"/>
      <c r="I40" s="420"/>
      <c r="J40" s="242"/>
      <c r="K40" s="211"/>
      <c r="L40" s="211"/>
      <c r="M40" s="420"/>
      <c r="N40" s="420"/>
      <c r="O40" s="336"/>
    </row>
    <row r="41" spans="1:15" x14ac:dyDescent="0.2">
      <c r="A41" s="419" t="s">
        <v>46</v>
      </c>
      <c r="B41" s="409" t="s">
        <v>8</v>
      </c>
      <c r="C41" s="409" t="s">
        <v>8</v>
      </c>
      <c r="D41" s="409" t="s">
        <v>8</v>
      </c>
      <c r="E41" s="409" t="s">
        <v>8</v>
      </c>
      <c r="F41" s="237">
        <v>20.2</v>
      </c>
      <c r="G41" s="237">
        <v>20</v>
      </c>
      <c r="H41" s="237">
        <v>19.899999999999999</v>
      </c>
      <c r="I41" s="237">
        <v>19.8</v>
      </c>
      <c r="J41" s="237">
        <v>20.2</v>
      </c>
      <c r="K41" s="237">
        <v>21.3</v>
      </c>
      <c r="L41" s="217">
        <v>20.9</v>
      </c>
      <c r="M41" s="217">
        <v>20.399999999999999</v>
      </c>
      <c r="N41" s="217">
        <v>21.8</v>
      </c>
      <c r="O41" s="211" t="s">
        <v>4</v>
      </c>
    </row>
    <row r="42" spans="1:15" x14ac:dyDescent="0.2">
      <c r="A42" s="419" t="s">
        <v>5</v>
      </c>
      <c r="B42" s="409" t="s">
        <v>8</v>
      </c>
      <c r="C42" s="409" t="s">
        <v>8</v>
      </c>
      <c r="D42" s="409" t="s">
        <v>8</v>
      </c>
      <c r="E42" s="409" t="s">
        <v>8</v>
      </c>
      <c r="F42" s="217" t="s">
        <v>8</v>
      </c>
      <c r="G42" s="237">
        <v>99</v>
      </c>
      <c r="H42" s="237">
        <v>99.5</v>
      </c>
      <c r="I42" s="237">
        <v>99.5</v>
      </c>
      <c r="J42" s="237">
        <v>102</v>
      </c>
      <c r="K42" s="237">
        <v>105.4</v>
      </c>
      <c r="L42" s="217">
        <v>98.1</v>
      </c>
      <c r="M42" s="217">
        <v>99</v>
      </c>
      <c r="N42" s="217">
        <v>106.6</v>
      </c>
      <c r="O42" s="211" t="s">
        <v>4</v>
      </c>
    </row>
    <row r="43" spans="1:15" ht="12.75" x14ac:dyDescent="0.2">
      <c r="A43" s="419" t="s">
        <v>330</v>
      </c>
      <c r="B43" s="420"/>
      <c r="C43" s="420"/>
      <c r="D43" s="420"/>
      <c r="E43" s="420"/>
      <c r="F43" s="217"/>
      <c r="G43" s="217"/>
      <c r="H43" s="217"/>
      <c r="I43" s="217"/>
      <c r="J43" s="217"/>
      <c r="K43" s="217"/>
      <c r="L43" s="217"/>
      <c r="M43" s="217"/>
      <c r="N43" s="217"/>
      <c r="O43" s="217"/>
    </row>
    <row r="44" spans="1:15" x14ac:dyDescent="0.2">
      <c r="A44" s="419" t="s">
        <v>46</v>
      </c>
      <c r="B44" s="409" t="s">
        <v>8</v>
      </c>
      <c r="C44" s="409" t="s">
        <v>8</v>
      </c>
      <c r="D44" s="409" t="s">
        <v>8</v>
      </c>
      <c r="E44" s="409" t="s">
        <v>8</v>
      </c>
      <c r="F44" s="217">
        <v>19.399999999999999</v>
      </c>
      <c r="G44" s="217">
        <v>19.100000000000001</v>
      </c>
      <c r="H44" s="217">
        <v>19</v>
      </c>
      <c r="I44" s="217">
        <v>19</v>
      </c>
      <c r="J44" s="217">
        <v>19.399999999999999</v>
      </c>
      <c r="K44" s="217">
        <v>20.399999999999999</v>
      </c>
      <c r="L44" s="217">
        <v>20</v>
      </c>
      <c r="M44" s="217">
        <v>19.600000000000001</v>
      </c>
      <c r="N44" s="217">
        <v>20.9</v>
      </c>
      <c r="O44" s="211" t="s">
        <v>4</v>
      </c>
    </row>
    <row r="45" spans="1:15" x14ac:dyDescent="0.2">
      <c r="A45" s="419" t="s">
        <v>5</v>
      </c>
      <c r="B45" s="409" t="s">
        <v>8</v>
      </c>
      <c r="C45" s="409" t="s">
        <v>8</v>
      </c>
      <c r="D45" s="409" t="s">
        <v>8</v>
      </c>
      <c r="E45" s="409" t="s">
        <v>8</v>
      </c>
      <c r="F45" s="217" t="s">
        <v>8</v>
      </c>
      <c r="G45" s="217">
        <v>98.5</v>
      </c>
      <c r="H45" s="217">
        <v>99.5</v>
      </c>
      <c r="I45" s="217">
        <v>100</v>
      </c>
      <c r="J45" s="217">
        <v>102.1</v>
      </c>
      <c r="K45" s="217">
        <v>105.2</v>
      </c>
      <c r="L45" s="217">
        <v>98.5</v>
      </c>
      <c r="M45" s="217">
        <v>97.8</v>
      </c>
      <c r="N45" s="217">
        <v>106.5</v>
      </c>
      <c r="O45" s="211" t="s">
        <v>4</v>
      </c>
    </row>
    <row r="46" spans="1:15" ht="12.75" x14ac:dyDescent="0.2">
      <c r="A46" s="419" t="s">
        <v>331</v>
      </c>
      <c r="B46" s="420"/>
      <c r="C46" s="420"/>
      <c r="D46" s="420"/>
      <c r="E46" s="420"/>
      <c r="F46" s="217"/>
      <c r="G46" s="217"/>
      <c r="H46" s="217"/>
      <c r="I46" s="217"/>
      <c r="J46" s="217"/>
      <c r="K46" s="217"/>
      <c r="L46" s="217"/>
      <c r="M46" s="217"/>
      <c r="N46" s="217"/>
      <c r="O46" s="217"/>
    </row>
    <row r="47" spans="1:15" x14ac:dyDescent="0.2">
      <c r="A47" s="419" t="s">
        <v>46</v>
      </c>
      <c r="B47" s="409" t="s">
        <v>8</v>
      </c>
      <c r="C47" s="409" t="s">
        <v>8</v>
      </c>
      <c r="D47" s="409" t="s">
        <v>8</v>
      </c>
      <c r="E47" s="409" t="s">
        <v>8</v>
      </c>
      <c r="F47" s="217">
        <v>15.6</v>
      </c>
      <c r="G47" s="217">
        <v>15.9</v>
      </c>
      <c r="H47" s="217">
        <v>15.3</v>
      </c>
      <c r="I47" s="217">
        <v>15.3</v>
      </c>
      <c r="J47" s="217">
        <v>15.6</v>
      </c>
      <c r="K47" s="217">
        <v>16.3</v>
      </c>
      <c r="L47" s="217">
        <v>16.5</v>
      </c>
      <c r="M47" s="217">
        <v>16.399999999999999</v>
      </c>
      <c r="N47" s="217">
        <v>17.600000000000001</v>
      </c>
      <c r="O47" s="211" t="s">
        <v>4</v>
      </c>
    </row>
    <row r="48" spans="1:15" x14ac:dyDescent="0.2">
      <c r="A48" s="419" t="s">
        <v>5</v>
      </c>
      <c r="B48" s="409" t="s">
        <v>8</v>
      </c>
      <c r="C48" s="409" t="s">
        <v>8</v>
      </c>
      <c r="D48" s="409" t="s">
        <v>8</v>
      </c>
      <c r="E48" s="409" t="s">
        <v>8</v>
      </c>
      <c r="F48" s="217" t="s">
        <v>8</v>
      </c>
      <c r="G48" s="217">
        <v>101.9</v>
      </c>
      <c r="H48" s="217">
        <v>96.2</v>
      </c>
      <c r="I48" s="217">
        <v>100</v>
      </c>
      <c r="J48" s="217">
        <v>102</v>
      </c>
      <c r="K48" s="217">
        <v>104.5</v>
      </c>
      <c r="L48" s="217">
        <v>91.8</v>
      </c>
      <c r="M48" s="217">
        <v>99.3</v>
      </c>
      <c r="N48" s="217">
        <v>107.3</v>
      </c>
      <c r="O48" s="211" t="s">
        <v>4</v>
      </c>
    </row>
    <row r="49" spans="1:15" ht="12.75" x14ac:dyDescent="0.2">
      <c r="A49" s="419" t="s">
        <v>332</v>
      </c>
      <c r="B49" s="420"/>
      <c r="C49" s="420"/>
      <c r="D49" s="420"/>
      <c r="E49" s="420"/>
      <c r="F49" s="217"/>
      <c r="G49" s="217"/>
      <c r="H49" s="217"/>
      <c r="I49" s="217"/>
      <c r="J49" s="217"/>
      <c r="K49" s="217"/>
      <c r="L49" s="217"/>
      <c r="M49" s="217"/>
      <c r="N49" s="217"/>
      <c r="O49" s="217"/>
    </row>
    <row r="50" spans="1:15" x14ac:dyDescent="0.2">
      <c r="A50" s="419" t="s">
        <v>46</v>
      </c>
      <c r="B50" s="409" t="s">
        <v>8</v>
      </c>
      <c r="C50" s="409" t="s">
        <v>8</v>
      </c>
      <c r="D50" s="409" t="s">
        <v>8</v>
      </c>
      <c r="E50" s="409" t="s">
        <v>8</v>
      </c>
      <c r="F50" s="217">
        <v>3.8</v>
      </c>
      <c r="G50" s="217">
        <v>3.2</v>
      </c>
      <c r="H50" s="217">
        <v>3.7</v>
      </c>
      <c r="I50" s="217">
        <v>3.7</v>
      </c>
      <c r="J50" s="217">
        <v>3.8</v>
      </c>
      <c r="K50" s="217">
        <v>4.0999999999999996</v>
      </c>
      <c r="L50" s="217">
        <v>3.5</v>
      </c>
      <c r="M50" s="217">
        <v>3.2</v>
      </c>
      <c r="N50" s="217">
        <v>3.3</v>
      </c>
      <c r="O50" s="211" t="s">
        <v>4</v>
      </c>
    </row>
    <row r="51" spans="1:15" x14ac:dyDescent="0.2">
      <c r="A51" s="419" t="s">
        <v>5</v>
      </c>
      <c r="B51" s="409" t="s">
        <v>8</v>
      </c>
      <c r="C51" s="409" t="s">
        <v>8</v>
      </c>
      <c r="D51" s="409" t="s">
        <v>8</v>
      </c>
      <c r="E51" s="409" t="s">
        <v>8</v>
      </c>
      <c r="F51" s="217" t="s">
        <v>8</v>
      </c>
      <c r="G51" s="217">
        <v>84.2</v>
      </c>
      <c r="H51" s="217">
        <v>115.6</v>
      </c>
      <c r="I51" s="217">
        <v>100</v>
      </c>
      <c r="J51" s="217">
        <v>102.7</v>
      </c>
      <c r="K51" s="217">
        <v>107.9</v>
      </c>
      <c r="L51" s="217">
        <v>140.69999999999999</v>
      </c>
      <c r="M51" s="217">
        <v>91.2</v>
      </c>
      <c r="N51" s="217">
        <v>102.4</v>
      </c>
      <c r="O51" s="211" t="s">
        <v>4</v>
      </c>
    </row>
    <row r="52" spans="1:15" ht="12.75" x14ac:dyDescent="0.2">
      <c r="A52" s="419" t="s">
        <v>333</v>
      </c>
      <c r="B52" s="420"/>
      <c r="C52" s="420"/>
      <c r="D52" s="420"/>
      <c r="E52" s="420"/>
      <c r="F52" s="217"/>
      <c r="G52" s="217"/>
      <c r="H52" s="217"/>
      <c r="I52" s="217"/>
      <c r="J52" s="217"/>
      <c r="K52" s="217"/>
      <c r="L52" s="217"/>
      <c r="M52" s="217"/>
      <c r="N52" s="217"/>
      <c r="O52" s="217"/>
    </row>
    <row r="53" spans="1:15" x14ac:dyDescent="0.2">
      <c r="A53" s="419" t="s">
        <v>46</v>
      </c>
      <c r="B53" s="409" t="s">
        <v>8</v>
      </c>
      <c r="C53" s="409" t="s">
        <v>8</v>
      </c>
      <c r="D53" s="409" t="s">
        <v>8</v>
      </c>
      <c r="E53" s="409" t="s">
        <v>8</v>
      </c>
      <c r="F53" s="217">
        <v>0.8</v>
      </c>
      <c r="G53" s="217">
        <v>0.9</v>
      </c>
      <c r="H53" s="217">
        <v>0.8</v>
      </c>
      <c r="I53" s="217">
        <v>0.8</v>
      </c>
      <c r="J53" s="217">
        <v>0.8</v>
      </c>
      <c r="K53" s="217">
        <v>0.9</v>
      </c>
      <c r="L53" s="217">
        <v>0.9</v>
      </c>
      <c r="M53" s="217">
        <v>0.8</v>
      </c>
      <c r="N53" s="217">
        <v>0.9</v>
      </c>
      <c r="O53" s="211" t="s">
        <v>4</v>
      </c>
    </row>
    <row r="54" spans="1:15" x14ac:dyDescent="0.2">
      <c r="A54" s="419" t="s">
        <v>5</v>
      </c>
      <c r="B54" s="409" t="s">
        <v>8</v>
      </c>
      <c r="C54" s="409" t="s">
        <v>8</v>
      </c>
      <c r="D54" s="409" t="s">
        <v>8</v>
      </c>
      <c r="E54" s="409" t="s">
        <v>8</v>
      </c>
      <c r="F54" s="217" t="s">
        <v>8</v>
      </c>
      <c r="G54" s="217">
        <v>112.5</v>
      </c>
      <c r="H54" s="217">
        <v>88.9</v>
      </c>
      <c r="I54" s="217">
        <v>100</v>
      </c>
      <c r="J54" s="217">
        <v>100</v>
      </c>
      <c r="K54" s="217">
        <v>112.5</v>
      </c>
      <c r="L54" s="217">
        <v>88.9</v>
      </c>
      <c r="M54" s="217">
        <v>95.9</v>
      </c>
      <c r="N54" s="217">
        <v>109</v>
      </c>
      <c r="O54" s="211" t="s">
        <v>4</v>
      </c>
    </row>
    <row r="55" spans="1:15" ht="22.5" customHeight="1" x14ac:dyDescent="0.2">
      <c r="A55" s="419" t="s">
        <v>334</v>
      </c>
      <c r="B55" s="409" t="s">
        <v>8</v>
      </c>
      <c r="C55" s="409" t="s">
        <v>8</v>
      </c>
      <c r="D55" s="409" t="s">
        <v>8</v>
      </c>
      <c r="E55" s="409" t="s">
        <v>8</v>
      </c>
      <c r="F55" s="217" t="s">
        <v>8</v>
      </c>
      <c r="G55" s="217" t="s">
        <v>8</v>
      </c>
      <c r="H55" s="217" t="s">
        <v>8</v>
      </c>
      <c r="I55" s="217" t="s">
        <v>8</v>
      </c>
      <c r="J55" s="217" t="s">
        <v>8</v>
      </c>
      <c r="K55" s="217" t="s">
        <v>8</v>
      </c>
      <c r="L55" s="217" t="s">
        <v>8</v>
      </c>
      <c r="M55" s="217" t="s">
        <v>8</v>
      </c>
      <c r="N55" s="217" t="s">
        <v>8</v>
      </c>
      <c r="O55" s="211" t="s">
        <v>4</v>
      </c>
    </row>
    <row r="56" spans="1:15" ht="24" x14ac:dyDescent="0.2">
      <c r="A56" s="419" t="s">
        <v>335</v>
      </c>
      <c r="B56" s="409" t="s">
        <v>8</v>
      </c>
      <c r="C56" s="409" t="s">
        <v>8</v>
      </c>
      <c r="D56" s="409" t="s">
        <v>8</v>
      </c>
      <c r="E56" s="409" t="s">
        <v>8</v>
      </c>
      <c r="F56" s="217" t="s">
        <v>8</v>
      </c>
      <c r="G56" s="217" t="s">
        <v>8</v>
      </c>
      <c r="H56" s="217" t="s">
        <v>8</v>
      </c>
      <c r="I56" s="217" t="s">
        <v>8</v>
      </c>
      <c r="J56" s="217" t="s">
        <v>8</v>
      </c>
      <c r="K56" s="217" t="s">
        <v>8</v>
      </c>
      <c r="L56" s="217" t="s">
        <v>8</v>
      </c>
      <c r="M56" s="217" t="s">
        <v>8</v>
      </c>
      <c r="N56" s="217" t="s">
        <v>8</v>
      </c>
      <c r="O56" s="211" t="s">
        <v>4</v>
      </c>
    </row>
    <row r="57" spans="1:15" x14ac:dyDescent="0.2">
      <c r="A57" s="419" t="s">
        <v>336</v>
      </c>
      <c r="B57" s="409" t="s">
        <v>8</v>
      </c>
      <c r="C57" s="409" t="s">
        <v>8</v>
      </c>
      <c r="D57" s="409" t="s">
        <v>8</v>
      </c>
      <c r="E57" s="409" t="s">
        <v>8</v>
      </c>
      <c r="F57" s="217">
        <v>3.9</v>
      </c>
      <c r="G57" s="217">
        <v>4.3</v>
      </c>
      <c r="H57" s="217">
        <v>4.3</v>
      </c>
      <c r="I57" s="217">
        <v>4.2</v>
      </c>
      <c r="J57" s="217">
        <v>4.0999999999999996</v>
      </c>
      <c r="K57" s="217">
        <v>4.0999999999999996</v>
      </c>
      <c r="L57" s="217">
        <v>4.2</v>
      </c>
      <c r="M57" s="217">
        <v>4.0999999999999996</v>
      </c>
      <c r="N57" s="217">
        <v>4.2</v>
      </c>
      <c r="O57" s="211" t="s">
        <v>4</v>
      </c>
    </row>
    <row r="58" spans="1:15" ht="24" x14ac:dyDescent="0.2">
      <c r="A58" s="419" t="s">
        <v>337</v>
      </c>
      <c r="B58" s="409" t="s">
        <v>8</v>
      </c>
      <c r="C58" s="409" t="s">
        <v>8</v>
      </c>
      <c r="D58" s="409" t="s">
        <v>8</v>
      </c>
      <c r="E58" s="409" t="s">
        <v>8</v>
      </c>
      <c r="F58" s="217">
        <v>3.1</v>
      </c>
      <c r="G58" s="217">
        <v>3.6</v>
      </c>
      <c r="H58" s="217">
        <v>3.1</v>
      </c>
      <c r="I58" s="217">
        <v>3.1</v>
      </c>
      <c r="J58" s="217">
        <v>3.5</v>
      </c>
      <c r="K58" s="217">
        <v>3.4</v>
      </c>
      <c r="L58" s="217" t="s">
        <v>8</v>
      </c>
      <c r="M58" s="217" t="s">
        <v>8</v>
      </c>
      <c r="N58" s="217" t="s">
        <v>8</v>
      </c>
      <c r="O58" s="211" t="s">
        <v>4</v>
      </c>
    </row>
    <row r="59" spans="1:15" ht="25.5" x14ac:dyDescent="0.2">
      <c r="A59" s="419" t="s">
        <v>338</v>
      </c>
      <c r="B59" s="409" t="s">
        <v>8</v>
      </c>
      <c r="C59" s="409" t="s">
        <v>8</v>
      </c>
      <c r="D59" s="409" t="s">
        <v>8</v>
      </c>
      <c r="E59" s="409" t="s">
        <v>8</v>
      </c>
      <c r="F59" s="217">
        <v>3.1</v>
      </c>
      <c r="G59" s="217">
        <v>3.5</v>
      </c>
      <c r="H59" s="217">
        <v>3.4</v>
      </c>
      <c r="I59" s="217">
        <v>3.1</v>
      </c>
      <c r="J59" s="217">
        <v>3.3</v>
      </c>
      <c r="K59" s="217">
        <v>3.2</v>
      </c>
      <c r="L59" s="217">
        <v>3.3</v>
      </c>
      <c r="M59" s="217">
        <v>3.1</v>
      </c>
      <c r="N59" s="217">
        <v>3.3</v>
      </c>
      <c r="O59" s="211" t="s">
        <v>4</v>
      </c>
    </row>
    <row r="60" spans="1:15" ht="22.5" x14ac:dyDescent="0.2">
      <c r="A60" s="419" t="s">
        <v>339</v>
      </c>
      <c r="B60" s="242"/>
      <c r="C60" s="242"/>
      <c r="D60" s="242"/>
      <c r="E60" s="242"/>
      <c r="F60" s="242"/>
      <c r="G60" s="242"/>
      <c r="H60" s="242"/>
      <c r="I60" s="242"/>
      <c r="J60" s="211"/>
      <c r="K60" s="211"/>
      <c r="L60" s="211"/>
      <c r="M60" s="420"/>
      <c r="N60" s="420"/>
      <c r="O60" s="420"/>
    </row>
    <row r="61" spans="1:15" x14ac:dyDescent="0.2">
      <c r="A61" s="419" t="s">
        <v>282</v>
      </c>
      <c r="B61" s="325">
        <v>162881.14695983464</v>
      </c>
      <c r="C61" s="325">
        <v>150568.69735748111</v>
      </c>
      <c r="D61" s="325">
        <v>118642.77063445679</v>
      </c>
      <c r="E61" s="325">
        <v>135006.06219663617</v>
      </c>
      <c r="F61" s="325">
        <v>149873.46998985106</v>
      </c>
      <c r="G61" s="325">
        <v>165991.37284222679</v>
      </c>
      <c r="H61" s="325">
        <v>179151.61446681587</v>
      </c>
      <c r="I61" s="325">
        <v>179540.1066472065</v>
      </c>
      <c r="J61" s="325">
        <v>442124.84834271454</v>
      </c>
      <c r="K61" s="325">
        <v>528444.82073257118</v>
      </c>
      <c r="L61" s="325">
        <v>447284.94540618226</v>
      </c>
      <c r="M61" s="225">
        <v>513170.96955233015</v>
      </c>
      <c r="N61" s="225">
        <v>630222</v>
      </c>
      <c r="O61" s="211" t="s">
        <v>4</v>
      </c>
    </row>
    <row r="62" spans="1:15" x14ac:dyDescent="0.2">
      <c r="A62" s="258" t="s">
        <v>43</v>
      </c>
      <c r="B62" s="242">
        <v>1105.4000000000001</v>
      </c>
      <c r="C62" s="242">
        <v>1026.9000000000001</v>
      </c>
      <c r="D62" s="242">
        <v>795.7</v>
      </c>
      <c r="E62" s="242">
        <v>887.4</v>
      </c>
      <c r="F62" s="242">
        <v>836.4</v>
      </c>
      <c r="G62" s="242">
        <v>748.6</v>
      </c>
      <c r="H62" s="242">
        <v>523.6</v>
      </c>
      <c r="I62" s="242">
        <v>550.70000000000005</v>
      </c>
      <c r="J62" s="242">
        <v>1282.5999999999999</v>
      </c>
      <c r="K62" s="351">
        <v>1380.7</v>
      </c>
      <c r="L62" s="351">
        <v>1083.0999999999999</v>
      </c>
      <c r="M62" s="242">
        <v>1204.5</v>
      </c>
      <c r="N62" s="242">
        <v>1369.4</v>
      </c>
      <c r="O62" s="211" t="s">
        <v>4</v>
      </c>
    </row>
    <row r="63" spans="1:15" ht="22.5" x14ac:dyDescent="0.2">
      <c r="A63" s="258" t="s">
        <v>289</v>
      </c>
      <c r="B63" s="347">
        <v>108.24837603053091</v>
      </c>
      <c r="C63" s="347">
        <v>92.44083810056317</v>
      </c>
      <c r="D63" s="347">
        <v>78.79643824823323</v>
      </c>
      <c r="E63" s="347">
        <v>113.79206796560352</v>
      </c>
      <c r="F63" s="347">
        <v>111.01240014804708</v>
      </c>
      <c r="G63" s="347">
        <v>110.75434021342616</v>
      </c>
      <c r="H63" s="347">
        <v>107.92826843904577</v>
      </c>
      <c r="I63" s="347">
        <v>100.21685106302102</v>
      </c>
      <c r="J63" s="347">
        <v>246.25408584137861</v>
      </c>
      <c r="K63" s="347">
        <v>119.5238907547095</v>
      </c>
      <c r="L63" s="347">
        <v>84.641750256180231</v>
      </c>
      <c r="M63" s="347">
        <v>114.73021276991926</v>
      </c>
      <c r="N63" s="242">
        <v>121.3</v>
      </c>
      <c r="O63" s="211" t="s">
        <v>4</v>
      </c>
    </row>
    <row r="64" spans="1:15" ht="22.5" x14ac:dyDescent="0.2">
      <c r="A64" s="258" t="s">
        <v>340</v>
      </c>
      <c r="B64" s="347">
        <v>101.07224652710636</v>
      </c>
      <c r="C64" s="347">
        <v>85.514188807181483</v>
      </c>
      <c r="D64" s="347">
        <v>75.475515563441789</v>
      </c>
      <c r="E64" s="347">
        <v>106.3477270706575</v>
      </c>
      <c r="F64" s="347">
        <v>105.32485782547161</v>
      </c>
      <c r="G64" s="347">
        <v>104.09242501261858</v>
      </c>
      <c r="H64" s="347">
        <v>94.590945170066405</v>
      </c>
      <c r="I64" s="347">
        <v>94.01205540621109</v>
      </c>
      <c r="J64" s="347">
        <v>232.31517532205527</v>
      </c>
      <c r="K64" s="347">
        <v>113.50796842802421</v>
      </c>
      <c r="L64" s="347">
        <v>79.401266656829492</v>
      </c>
      <c r="M64" s="347">
        <v>106.33013231688531</v>
      </c>
      <c r="N64" s="242">
        <v>105.8</v>
      </c>
      <c r="O64" s="211" t="s">
        <v>4</v>
      </c>
    </row>
    <row r="65" spans="1:15" ht="17.25" customHeight="1" x14ac:dyDescent="0.2">
      <c r="A65" s="258" t="s">
        <v>341</v>
      </c>
      <c r="B65" s="347"/>
      <c r="C65" s="347"/>
      <c r="D65" s="347"/>
      <c r="E65" s="347"/>
      <c r="F65" s="347"/>
      <c r="G65" s="347"/>
      <c r="H65" s="347"/>
      <c r="I65" s="347"/>
      <c r="J65" s="242"/>
      <c r="K65" s="247"/>
      <c r="L65" s="247"/>
      <c r="M65" s="347"/>
      <c r="N65" s="347"/>
      <c r="O65" s="347"/>
    </row>
    <row r="66" spans="1:15" ht="23.1" customHeight="1" x14ac:dyDescent="0.2">
      <c r="A66" s="419" t="s">
        <v>74</v>
      </c>
      <c r="B66" s="216" t="s">
        <v>342</v>
      </c>
      <c r="C66" s="228">
        <v>15999</v>
      </c>
      <c r="D66" s="228">
        <v>17439</v>
      </c>
      <c r="E66" s="228">
        <v>18660</v>
      </c>
      <c r="F66" s="228">
        <v>19966</v>
      </c>
      <c r="G66" s="228">
        <v>21364</v>
      </c>
      <c r="H66" s="228">
        <v>22859</v>
      </c>
      <c r="I66" s="225">
        <v>24459</v>
      </c>
      <c r="J66" s="225">
        <v>28284</v>
      </c>
      <c r="K66" s="225">
        <v>42500</v>
      </c>
      <c r="L66" s="225">
        <v>42500</v>
      </c>
      <c r="M66" s="225">
        <v>42500</v>
      </c>
      <c r="N66" s="225">
        <v>60000</v>
      </c>
      <c r="O66" s="225">
        <v>70000</v>
      </c>
    </row>
    <row r="67" spans="1:15" s="321" customFormat="1" x14ac:dyDescent="0.2">
      <c r="A67" s="421" t="s">
        <v>79</v>
      </c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3"/>
    </row>
    <row r="68" spans="1:15" s="321" customFormat="1" x14ac:dyDescent="0.2">
      <c r="A68" s="353" t="s">
        <v>80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</row>
    <row r="69" spans="1:15" s="321" customFormat="1" x14ac:dyDescent="0.2">
      <c r="A69" s="353" t="s">
        <v>81</v>
      </c>
      <c r="B69" s="242">
        <v>5963.7</v>
      </c>
      <c r="C69" s="242">
        <v>5558.4</v>
      </c>
      <c r="D69" s="242">
        <v>8399.4</v>
      </c>
      <c r="E69" s="242">
        <v>8378.4</v>
      </c>
      <c r="F69" s="242">
        <v>10144.6</v>
      </c>
      <c r="G69" s="242">
        <v>27422.6</v>
      </c>
      <c r="H69" s="242">
        <v>29184.2</v>
      </c>
      <c r="I69" s="242">
        <v>28149.5</v>
      </c>
      <c r="J69" s="242">
        <v>28044.9</v>
      </c>
      <c r="K69" s="242">
        <v>16402.3</v>
      </c>
      <c r="L69" s="242">
        <v>16810</v>
      </c>
      <c r="M69" s="242">
        <v>21911</v>
      </c>
      <c r="N69" s="242">
        <v>22675</v>
      </c>
      <c r="O69" s="242">
        <v>23506.799999999999</v>
      </c>
    </row>
    <row r="70" spans="1:15" s="321" customFormat="1" x14ac:dyDescent="0.2">
      <c r="A70" s="353" t="s">
        <v>84</v>
      </c>
      <c r="B70" s="217">
        <v>114.1</v>
      </c>
      <c r="C70" s="217">
        <v>87.7</v>
      </c>
      <c r="D70" s="217">
        <v>144.1</v>
      </c>
      <c r="E70" s="217">
        <v>97</v>
      </c>
      <c r="F70" s="217">
        <v>119.3</v>
      </c>
      <c r="G70" s="217">
        <v>263.39999999999998</v>
      </c>
      <c r="H70" s="217">
        <v>103.7</v>
      </c>
      <c r="I70" s="217">
        <v>91.8</v>
      </c>
      <c r="J70" s="217">
        <v>94.8</v>
      </c>
      <c r="K70" s="217">
        <v>56.9</v>
      </c>
      <c r="L70" s="217">
        <v>100.8</v>
      </c>
      <c r="M70" s="217">
        <v>125.5</v>
      </c>
      <c r="N70" s="217">
        <v>97.1</v>
      </c>
      <c r="O70" s="217">
        <v>100.6</v>
      </c>
    </row>
    <row r="71" spans="1:15" s="943" customFormat="1" ht="22.5" x14ac:dyDescent="0.2">
      <c r="A71" s="941" t="s">
        <v>343</v>
      </c>
      <c r="B71" s="942">
        <v>114.1</v>
      </c>
      <c r="C71" s="942">
        <v>100.1</v>
      </c>
      <c r="D71" s="942">
        <v>144.30000000000001</v>
      </c>
      <c r="E71" s="942">
        <v>140</v>
      </c>
      <c r="F71" s="942">
        <v>167</v>
      </c>
      <c r="G71" s="942">
        <v>440</v>
      </c>
      <c r="H71" s="942">
        <v>456.4</v>
      </c>
      <c r="I71" s="942">
        <v>418.9</v>
      </c>
      <c r="J71" s="942">
        <v>397.1</v>
      </c>
      <c r="K71" s="942">
        <v>226</v>
      </c>
      <c r="L71" s="942">
        <v>227.8</v>
      </c>
      <c r="M71" s="942">
        <v>285.89999999999998</v>
      </c>
      <c r="N71" s="942">
        <v>277.60000000000002</v>
      </c>
      <c r="O71" s="942">
        <v>279.3</v>
      </c>
    </row>
    <row r="72" spans="1:15" s="321" customFormat="1" x14ac:dyDescent="0.2">
      <c r="A72" s="353" t="s">
        <v>86</v>
      </c>
      <c r="B72" s="409" t="s">
        <v>8</v>
      </c>
      <c r="C72" s="409" t="s">
        <v>8</v>
      </c>
      <c r="D72" s="409" t="s">
        <v>8</v>
      </c>
      <c r="E72" s="409" t="s">
        <v>8</v>
      </c>
      <c r="F72" s="409" t="s">
        <v>8</v>
      </c>
      <c r="G72" s="409" t="s">
        <v>8</v>
      </c>
      <c r="H72" s="409" t="s">
        <v>8</v>
      </c>
      <c r="I72" s="409" t="s">
        <v>8</v>
      </c>
      <c r="J72" s="409" t="s">
        <v>8</v>
      </c>
      <c r="K72" s="409" t="s">
        <v>8</v>
      </c>
      <c r="L72" s="409" t="s">
        <v>8</v>
      </c>
      <c r="M72" s="409" t="s">
        <v>8</v>
      </c>
      <c r="N72" s="409" t="s">
        <v>8</v>
      </c>
      <c r="O72" s="409" t="s">
        <v>8</v>
      </c>
    </row>
    <row r="73" spans="1:15" s="321" customFormat="1" x14ac:dyDescent="0.2">
      <c r="A73" s="353" t="s">
        <v>87</v>
      </c>
      <c r="B73" s="409" t="s">
        <v>8</v>
      </c>
      <c r="C73" s="409" t="s">
        <v>8</v>
      </c>
      <c r="D73" s="409" t="s">
        <v>8</v>
      </c>
      <c r="E73" s="409" t="s">
        <v>8</v>
      </c>
      <c r="F73" s="409" t="s">
        <v>8</v>
      </c>
      <c r="G73" s="409" t="s">
        <v>8</v>
      </c>
      <c r="H73" s="409" t="s">
        <v>8</v>
      </c>
      <c r="I73" s="409" t="s">
        <v>8</v>
      </c>
      <c r="J73" s="409" t="s">
        <v>8</v>
      </c>
      <c r="K73" s="409" t="s">
        <v>8</v>
      </c>
      <c r="L73" s="409" t="s">
        <v>8</v>
      </c>
      <c r="M73" s="409" t="s">
        <v>8</v>
      </c>
      <c r="N73" s="409" t="s">
        <v>8</v>
      </c>
      <c r="O73" s="409" t="s">
        <v>8</v>
      </c>
    </row>
    <row r="74" spans="1:15" s="321" customFormat="1" ht="22.5" x14ac:dyDescent="0.2">
      <c r="A74" s="353" t="s">
        <v>89</v>
      </c>
      <c r="B74" s="409" t="s">
        <v>8</v>
      </c>
      <c r="C74" s="409" t="s">
        <v>8</v>
      </c>
      <c r="D74" s="409" t="s">
        <v>8</v>
      </c>
      <c r="E74" s="409" t="s">
        <v>8</v>
      </c>
      <c r="F74" s="409" t="s">
        <v>8</v>
      </c>
      <c r="G74" s="409" t="s">
        <v>8</v>
      </c>
      <c r="H74" s="409" t="s">
        <v>8</v>
      </c>
      <c r="I74" s="409" t="s">
        <v>8</v>
      </c>
      <c r="J74" s="409" t="s">
        <v>8</v>
      </c>
      <c r="K74" s="409" t="s">
        <v>8</v>
      </c>
      <c r="L74" s="409" t="s">
        <v>8</v>
      </c>
      <c r="M74" s="409" t="s">
        <v>8</v>
      </c>
      <c r="N74" s="409" t="s">
        <v>8</v>
      </c>
      <c r="O74" s="413" t="s">
        <v>8</v>
      </c>
    </row>
    <row r="75" spans="1:15" s="321" customFormat="1" ht="22.5" x14ac:dyDescent="0.2">
      <c r="A75" s="353" t="s">
        <v>90</v>
      </c>
      <c r="B75" s="409" t="s">
        <v>8</v>
      </c>
      <c r="C75" s="409" t="s">
        <v>8</v>
      </c>
      <c r="D75" s="409" t="s">
        <v>8</v>
      </c>
      <c r="E75" s="409" t="s">
        <v>8</v>
      </c>
      <c r="F75" s="409" t="s">
        <v>8</v>
      </c>
      <c r="G75" s="409" t="s">
        <v>8</v>
      </c>
      <c r="H75" s="409" t="s">
        <v>8</v>
      </c>
      <c r="I75" s="409" t="s">
        <v>8</v>
      </c>
      <c r="J75" s="409" t="s">
        <v>8</v>
      </c>
      <c r="K75" s="409" t="s">
        <v>8</v>
      </c>
      <c r="L75" s="409" t="s">
        <v>8</v>
      </c>
      <c r="M75" s="409" t="s">
        <v>8</v>
      </c>
      <c r="N75" s="409" t="s">
        <v>8</v>
      </c>
      <c r="O75" s="413" t="s">
        <v>8</v>
      </c>
    </row>
    <row r="76" spans="1:15" s="321" customFormat="1" ht="12.75" x14ac:dyDescent="0.2">
      <c r="A76" s="353" t="s">
        <v>91</v>
      </c>
      <c r="B76" s="409" t="s">
        <v>8</v>
      </c>
      <c r="C76" s="409" t="s">
        <v>8</v>
      </c>
      <c r="D76" s="409" t="s">
        <v>8</v>
      </c>
      <c r="E76" s="409" t="s">
        <v>8</v>
      </c>
      <c r="F76" s="409" t="s">
        <v>8</v>
      </c>
      <c r="G76" s="409" t="s">
        <v>8</v>
      </c>
      <c r="H76" s="409" t="s">
        <v>8</v>
      </c>
      <c r="I76" s="409" t="s">
        <v>8</v>
      </c>
      <c r="J76" s="409" t="s">
        <v>8</v>
      </c>
      <c r="K76" s="409" t="s">
        <v>8</v>
      </c>
      <c r="L76" s="409" t="s">
        <v>8</v>
      </c>
      <c r="M76" s="409" t="s">
        <v>8</v>
      </c>
      <c r="N76" s="409" t="s">
        <v>8</v>
      </c>
      <c r="O76" s="413" t="s">
        <v>8</v>
      </c>
    </row>
    <row r="77" spans="1:15" s="321" customFormat="1" ht="12.75" x14ac:dyDescent="0.2">
      <c r="A77" s="295" t="s">
        <v>92</v>
      </c>
      <c r="B77" s="409" t="s">
        <v>8</v>
      </c>
      <c r="C77" s="409" t="s">
        <v>8</v>
      </c>
      <c r="D77" s="409" t="s">
        <v>8</v>
      </c>
      <c r="E77" s="409" t="s">
        <v>8</v>
      </c>
      <c r="F77" s="409" t="s">
        <v>8</v>
      </c>
      <c r="G77" s="409" t="s">
        <v>8</v>
      </c>
      <c r="H77" s="409" t="s">
        <v>8</v>
      </c>
      <c r="I77" s="409" t="s">
        <v>8</v>
      </c>
      <c r="J77" s="409" t="s">
        <v>8</v>
      </c>
      <c r="K77" s="409" t="s">
        <v>8</v>
      </c>
      <c r="L77" s="409" t="s">
        <v>8</v>
      </c>
      <c r="M77" s="409" t="s">
        <v>8</v>
      </c>
      <c r="N77" s="409" t="s">
        <v>8</v>
      </c>
      <c r="O77" s="413" t="s">
        <v>8</v>
      </c>
    </row>
    <row r="78" spans="1:15" s="321" customFormat="1" ht="12.75" x14ac:dyDescent="0.2">
      <c r="A78" s="353" t="s">
        <v>93</v>
      </c>
      <c r="B78" s="409" t="s">
        <v>8</v>
      </c>
      <c r="C78" s="409" t="s">
        <v>8</v>
      </c>
      <c r="D78" s="409" t="s">
        <v>8</v>
      </c>
      <c r="E78" s="409" t="s">
        <v>8</v>
      </c>
      <c r="F78" s="409" t="s">
        <v>8</v>
      </c>
      <c r="G78" s="409" t="s">
        <v>8</v>
      </c>
      <c r="H78" s="409" t="s">
        <v>8</v>
      </c>
      <c r="I78" s="409" t="s">
        <v>8</v>
      </c>
      <c r="J78" s="409" t="s">
        <v>8</v>
      </c>
      <c r="K78" s="409" t="s">
        <v>8</v>
      </c>
      <c r="L78" s="409" t="s">
        <v>8</v>
      </c>
      <c r="M78" s="409" t="s">
        <v>8</v>
      </c>
      <c r="N78" s="409" t="s">
        <v>8</v>
      </c>
      <c r="O78" s="413" t="s">
        <v>8</v>
      </c>
    </row>
    <row r="79" spans="1:15" s="321" customFormat="1" ht="12.75" x14ac:dyDescent="0.2">
      <c r="A79" s="353" t="s">
        <v>94</v>
      </c>
      <c r="B79" s="409" t="s">
        <v>8</v>
      </c>
      <c r="C79" s="409" t="s">
        <v>8</v>
      </c>
      <c r="D79" s="409" t="s">
        <v>8</v>
      </c>
      <c r="E79" s="409" t="s">
        <v>8</v>
      </c>
      <c r="F79" s="409" t="s">
        <v>8</v>
      </c>
      <c r="G79" s="409" t="s">
        <v>8</v>
      </c>
      <c r="H79" s="409" t="s">
        <v>8</v>
      </c>
      <c r="I79" s="409" t="s">
        <v>8</v>
      </c>
      <c r="J79" s="409" t="s">
        <v>8</v>
      </c>
      <c r="K79" s="409" t="s">
        <v>8</v>
      </c>
      <c r="L79" s="409" t="s">
        <v>8</v>
      </c>
      <c r="M79" s="409" t="s">
        <v>8</v>
      </c>
      <c r="N79" s="409" t="s">
        <v>8</v>
      </c>
      <c r="O79" s="413" t="s">
        <v>8</v>
      </c>
    </row>
    <row r="80" spans="1:15" s="321" customFormat="1" ht="12.75" x14ac:dyDescent="0.2">
      <c r="A80" s="353" t="s">
        <v>95</v>
      </c>
      <c r="B80" s="409" t="s">
        <v>8</v>
      </c>
      <c r="C80" s="409" t="s">
        <v>8</v>
      </c>
      <c r="D80" s="409" t="s">
        <v>8</v>
      </c>
      <c r="E80" s="409" t="s">
        <v>8</v>
      </c>
      <c r="F80" s="409" t="s">
        <v>8</v>
      </c>
      <c r="G80" s="409" t="s">
        <v>8</v>
      </c>
      <c r="H80" s="409" t="s">
        <v>8</v>
      </c>
      <c r="I80" s="409" t="s">
        <v>8</v>
      </c>
      <c r="J80" s="409" t="s">
        <v>8</v>
      </c>
      <c r="K80" s="409" t="s">
        <v>8</v>
      </c>
      <c r="L80" s="409" t="s">
        <v>8</v>
      </c>
      <c r="M80" s="409" t="s">
        <v>8</v>
      </c>
      <c r="N80" s="409" t="s">
        <v>8</v>
      </c>
      <c r="O80" s="413" t="s">
        <v>8</v>
      </c>
    </row>
    <row r="81" spans="1:15" s="321" customFormat="1" ht="15" customHeight="1" x14ac:dyDescent="0.2">
      <c r="A81" s="353" t="s">
        <v>96</v>
      </c>
      <c r="B81" s="409" t="s">
        <v>8</v>
      </c>
      <c r="C81" s="409" t="s">
        <v>8</v>
      </c>
      <c r="D81" s="409" t="s">
        <v>8</v>
      </c>
      <c r="E81" s="409" t="s">
        <v>8</v>
      </c>
      <c r="F81" s="409" t="s">
        <v>8</v>
      </c>
      <c r="G81" s="409" t="s">
        <v>8</v>
      </c>
      <c r="H81" s="409" t="s">
        <v>8</v>
      </c>
      <c r="I81" s="409" t="s">
        <v>8</v>
      </c>
      <c r="J81" s="409" t="s">
        <v>8</v>
      </c>
      <c r="K81" s="409" t="s">
        <v>8</v>
      </c>
      <c r="L81" s="409" t="s">
        <v>8</v>
      </c>
      <c r="M81" s="409" t="s">
        <v>8</v>
      </c>
      <c r="N81" s="409" t="s">
        <v>8</v>
      </c>
      <c r="O81" s="413" t="s">
        <v>8</v>
      </c>
    </row>
    <row r="82" spans="1:15" s="321" customFormat="1" ht="12.75" x14ac:dyDescent="0.2">
      <c r="A82" s="353" t="s">
        <v>97</v>
      </c>
      <c r="B82" s="409" t="s">
        <v>8</v>
      </c>
      <c r="C82" s="409" t="s">
        <v>8</v>
      </c>
      <c r="D82" s="409" t="s">
        <v>8</v>
      </c>
      <c r="E82" s="409" t="s">
        <v>8</v>
      </c>
      <c r="F82" s="409" t="s">
        <v>8</v>
      </c>
      <c r="G82" s="409" t="s">
        <v>8</v>
      </c>
      <c r="H82" s="409" t="s">
        <v>8</v>
      </c>
      <c r="I82" s="409" t="s">
        <v>8</v>
      </c>
      <c r="J82" s="409" t="s">
        <v>8</v>
      </c>
      <c r="K82" s="409" t="s">
        <v>8</v>
      </c>
      <c r="L82" s="409" t="s">
        <v>8</v>
      </c>
      <c r="M82" s="409" t="s">
        <v>8</v>
      </c>
      <c r="N82" s="409" t="s">
        <v>8</v>
      </c>
      <c r="O82" s="413" t="s">
        <v>8</v>
      </c>
    </row>
    <row r="83" spans="1:15" s="321" customFormat="1" ht="12.75" x14ac:dyDescent="0.2">
      <c r="A83" s="353" t="s">
        <v>98</v>
      </c>
      <c r="B83" s="409" t="s">
        <v>8</v>
      </c>
      <c r="C83" s="409" t="s">
        <v>8</v>
      </c>
      <c r="D83" s="409" t="s">
        <v>8</v>
      </c>
      <c r="E83" s="409" t="s">
        <v>8</v>
      </c>
      <c r="F83" s="409" t="s">
        <v>8</v>
      </c>
      <c r="G83" s="409" t="s">
        <v>8</v>
      </c>
      <c r="H83" s="409" t="s">
        <v>8</v>
      </c>
      <c r="I83" s="409" t="s">
        <v>8</v>
      </c>
      <c r="J83" s="409" t="s">
        <v>8</v>
      </c>
      <c r="K83" s="409" t="s">
        <v>8</v>
      </c>
      <c r="L83" s="409" t="s">
        <v>8</v>
      </c>
      <c r="M83" s="409" t="s">
        <v>8</v>
      </c>
      <c r="N83" s="409" t="s">
        <v>8</v>
      </c>
      <c r="O83" s="413" t="s">
        <v>8</v>
      </c>
    </row>
    <row r="84" spans="1:15" s="321" customFormat="1" ht="12.75" x14ac:dyDescent="0.2">
      <c r="A84" s="353" t="s">
        <v>99</v>
      </c>
      <c r="B84" s="409" t="s">
        <v>8</v>
      </c>
      <c r="C84" s="409" t="s">
        <v>8</v>
      </c>
      <c r="D84" s="409" t="s">
        <v>8</v>
      </c>
      <c r="E84" s="409" t="s">
        <v>8</v>
      </c>
      <c r="F84" s="409" t="s">
        <v>8</v>
      </c>
      <c r="G84" s="409" t="s">
        <v>8</v>
      </c>
      <c r="H84" s="409" t="s">
        <v>8</v>
      </c>
      <c r="I84" s="409" t="s">
        <v>8</v>
      </c>
      <c r="J84" s="409" t="s">
        <v>8</v>
      </c>
      <c r="K84" s="409" t="s">
        <v>8</v>
      </c>
      <c r="L84" s="409" t="s">
        <v>8</v>
      </c>
      <c r="M84" s="409" t="s">
        <v>8</v>
      </c>
      <c r="N84" s="409" t="s">
        <v>8</v>
      </c>
      <c r="O84" s="413" t="s">
        <v>8</v>
      </c>
    </row>
    <row r="85" spans="1:15" s="321" customFormat="1" ht="12.75" x14ac:dyDescent="0.2">
      <c r="A85" s="353" t="s">
        <v>101</v>
      </c>
      <c r="B85" s="409" t="s">
        <v>8</v>
      </c>
      <c r="C85" s="409" t="s">
        <v>8</v>
      </c>
      <c r="D85" s="409" t="s">
        <v>8</v>
      </c>
      <c r="E85" s="409" t="s">
        <v>8</v>
      </c>
      <c r="F85" s="409" t="s">
        <v>8</v>
      </c>
      <c r="G85" s="409" t="s">
        <v>8</v>
      </c>
      <c r="H85" s="409" t="s">
        <v>8</v>
      </c>
      <c r="I85" s="409" t="s">
        <v>8</v>
      </c>
      <c r="J85" s="409" t="s">
        <v>8</v>
      </c>
      <c r="K85" s="409" t="s">
        <v>8</v>
      </c>
      <c r="L85" s="409" t="s">
        <v>8</v>
      </c>
      <c r="M85" s="409" t="s">
        <v>8</v>
      </c>
      <c r="N85" s="409" t="s">
        <v>8</v>
      </c>
      <c r="O85" s="413" t="s">
        <v>8</v>
      </c>
    </row>
    <row r="86" spans="1:15" s="321" customFormat="1" ht="12.75" x14ac:dyDescent="0.2">
      <c r="A86" s="353" t="s">
        <v>102</v>
      </c>
      <c r="B86" s="409" t="s">
        <v>8</v>
      </c>
      <c r="C86" s="409" t="s">
        <v>8</v>
      </c>
      <c r="D86" s="409" t="s">
        <v>8</v>
      </c>
      <c r="E86" s="409" t="s">
        <v>8</v>
      </c>
      <c r="F86" s="409" t="s">
        <v>8</v>
      </c>
      <c r="G86" s="409" t="s">
        <v>8</v>
      </c>
      <c r="H86" s="409" t="s">
        <v>8</v>
      </c>
      <c r="I86" s="409" t="s">
        <v>8</v>
      </c>
      <c r="J86" s="409" t="s">
        <v>8</v>
      </c>
      <c r="K86" s="409" t="s">
        <v>8</v>
      </c>
      <c r="L86" s="409" t="s">
        <v>8</v>
      </c>
      <c r="M86" s="409" t="s">
        <v>8</v>
      </c>
      <c r="N86" s="409" t="s">
        <v>8</v>
      </c>
      <c r="O86" s="413" t="s">
        <v>8</v>
      </c>
    </row>
    <row r="87" spans="1:15" s="321" customFormat="1" ht="12.75" x14ac:dyDescent="0.2">
      <c r="A87" s="353" t="s">
        <v>103</v>
      </c>
      <c r="B87" s="409" t="s">
        <v>8</v>
      </c>
      <c r="C87" s="409" t="s">
        <v>8</v>
      </c>
      <c r="D87" s="409" t="s">
        <v>8</v>
      </c>
      <c r="E87" s="409" t="s">
        <v>8</v>
      </c>
      <c r="F87" s="409" t="s">
        <v>8</v>
      </c>
      <c r="G87" s="409" t="s">
        <v>8</v>
      </c>
      <c r="H87" s="409" t="s">
        <v>8</v>
      </c>
      <c r="I87" s="409" t="s">
        <v>8</v>
      </c>
      <c r="J87" s="409" t="s">
        <v>8</v>
      </c>
      <c r="K87" s="409" t="s">
        <v>8</v>
      </c>
      <c r="L87" s="409" t="s">
        <v>8</v>
      </c>
      <c r="M87" s="409" t="s">
        <v>8</v>
      </c>
      <c r="N87" s="409" t="s">
        <v>8</v>
      </c>
      <c r="O87" s="413" t="s">
        <v>8</v>
      </c>
    </row>
    <row r="88" spans="1:15" s="321" customFormat="1" x14ac:dyDescent="0.2">
      <c r="A88" s="424" t="s">
        <v>104</v>
      </c>
      <c r="B88" s="424"/>
      <c r="C88" s="424"/>
      <c r="D88" s="424"/>
      <c r="E88" s="424"/>
      <c r="F88" s="424"/>
      <c r="G88" s="424"/>
      <c r="H88" s="424"/>
      <c r="I88" s="424"/>
      <c r="J88" s="424"/>
      <c r="K88" s="424"/>
      <c r="L88" s="424"/>
      <c r="M88" s="424"/>
      <c r="N88" s="424"/>
      <c r="O88" s="423"/>
    </row>
    <row r="89" spans="1:15" s="321" customFormat="1" ht="22.5" x14ac:dyDescent="0.2">
      <c r="A89" s="353" t="s">
        <v>105</v>
      </c>
      <c r="B89" s="425"/>
      <c r="C89" s="425"/>
      <c r="D89" s="425"/>
      <c r="E89" s="425"/>
      <c r="F89" s="425"/>
      <c r="G89" s="425"/>
      <c r="H89" s="425"/>
      <c r="I89" s="425"/>
      <c r="J89" s="425"/>
      <c r="K89" s="287"/>
      <c r="L89" s="351"/>
      <c r="M89" s="351"/>
      <c r="N89" s="351"/>
      <c r="O89" s="336"/>
    </row>
    <row r="90" spans="1:15" s="321" customFormat="1" x14ac:dyDescent="0.2">
      <c r="A90" s="239" t="s">
        <v>81</v>
      </c>
      <c r="B90" s="242">
        <v>44226</v>
      </c>
      <c r="C90" s="242">
        <v>51277</v>
      </c>
      <c r="D90" s="242">
        <v>36079</v>
      </c>
      <c r="E90" s="242">
        <v>50162</v>
      </c>
      <c r="F90" s="242">
        <v>51994</v>
      </c>
      <c r="G90" s="242">
        <v>22722</v>
      </c>
      <c r="H90" s="242">
        <v>30144</v>
      </c>
      <c r="I90" s="242">
        <v>47755</v>
      </c>
      <c r="J90" s="216">
        <v>61437</v>
      </c>
      <c r="K90" s="216">
        <v>57110</v>
      </c>
      <c r="L90" s="216">
        <v>45787</v>
      </c>
      <c r="M90" s="216">
        <v>41318</v>
      </c>
      <c r="N90" s="242">
        <v>73379.8</v>
      </c>
      <c r="O90" s="242">
        <v>77071.399999999994</v>
      </c>
    </row>
    <row r="91" spans="1:15" s="321" customFormat="1" ht="22.5" x14ac:dyDescent="0.2">
      <c r="A91" s="353" t="s">
        <v>106</v>
      </c>
      <c r="B91" s="242"/>
      <c r="C91" s="242"/>
      <c r="D91" s="242"/>
      <c r="E91" s="242"/>
      <c r="F91" s="242"/>
      <c r="G91" s="242"/>
      <c r="H91" s="242"/>
      <c r="I91" s="242"/>
      <c r="J91" s="216"/>
      <c r="K91" s="216"/>
      <c r="L91" s="216"/>
      <c r="M91" s="216"/>
      <c r="N91" s="242"/>
      <c r="O91" s="242"/>
    </row>
    <row r="92" spans="1:15" s="321" customFormat="1" ht="22.5" x14ac:dyDescent="0.2">
      <c r="A92" s="353" t="s">
        <v>237</v>
      </c>
      <c r="B92" s="409" t="s">
        <v>8</v>
      </c>
      <c r="C92" s="409" t="s">
        <v>8</v>
      </c>
      <c r="D92" s="409" t="s">
        <v>8</v>
      </c>
      <c r="E92" s="409" t="s">
        <v>8</v>
      </c>
      <c r="F92" s="409" t="s">
        <v>8</v>
      </c>
      <c r="G92" s="409" t="s">
        <v>8</v>
      </c>
      <c r="H92" s="409" t="s">
        <v>8</v>
      </c>
      <c r="I92" s="409" t="s">
        <v>8</v>
      </c>
      <c r="J92" s="409" t="s">
        <v>8</v>
      </c>
      <c r="K92" s="409" t="s">
        <v>8</v>
      </c>
      <c r="L92" s="409" t="s">
        <v>8</v>
      </c>
      <c r="M92" s="409" t="s">
        <v>8</v>
      </c>
      <c r="N92" s="409" t="s">
        <v>8</v>
      </c>
      <c r="O92" s="409" t="s">
        <v>8</v>
      </c>
    </row>
    <row r="93" spans="1:15" s="321" customFormat="1" x14ac:dyDescent="0.2">
      <c r="A93" s="353" t="s">
        <v>113</v>
      </c>
      <c r="B93" s="347"/>
      <c r="C93" s="347"/>
      <c r="D93" s="347"/>
      <c r="E93" s="347"/>
      <c r="F93" s="347"/>
      <c r="G93" s="347"/>
      <c r="H93" s="347"/>
      <c r="I93" s="347"/>
      <c r="J93" s="425"/>
      <c r="K93" s="425"/>
      <c r="L93" s="351"/>
      <c r="M93" s="351"/>
      <c r="N93" s="351"/>
      <c r="O93" s="351"/>
    </row>
    <row r="94" spans="1:15" s="321" customFormat="1" x14ac:dyDescent="0.2">
      <c r="A94" s="239" t="s">
        <v>81</v>
      </c>
      <c r="B94" s="242">
        <v>16395</v>
      </c>
      <c r="C94" s="242">
        <v>10956</v>
      </c>
      <c r="D94" s="242" t="s">
        <v>8</v>
      </c>
      <c r="E94" s="242">
        <v>60</v>
      </c>
      <c r="F94" s="242">
        <v>1107</v>
      </c>
      <c r="G94" s="242">
        <v>56</v>
      </c>
      <c r="H94" s="242">
        <v>61</v>
      </c>
      <c r="I94" s="242">
        <v>5653</v>
      </c>
      <c r="J94" s="228">
        <v>10750</v>
      </c>
      <c r="K94" s="228">
        <v>17058</v>
      </c>
      <c r="L94" s="228">
        <v>13206</v>
      </c>
      <c r="M94" s="228">
        <v>15766</v>
      </c>
      <c r="N94" s="242">
        <v>31540.9</v>
      </c>
      <c r="O94" s="1044">
        <v>28759.1</v>
      </c>
    </row>
    <row r="95" spans="1:15" s="321" customFormat="1" ht="22.5" x14ac:dyDescent="0.2">
      <c r="A95" s="353" t="s">
        <v>237</v>
      </c>
      <c r="B95" s="409" t="s">
        <v>8</v>
      </c>
      <c r="C95" s="409" t="s">
        <v>8</v>
      </c>
      <c r="D95" s="409" t="s">
        <v>8</v>
      </c>
      <c r="E95" s="409" t="s">
        <v>8</v>
      </c>
      <c r="F95" s="409" t="s">
        <v>8</v>
      </c>
      <c r="G95" s="409" t="s">
        <v>8</v>
      </c>
      <c r="H95" s="409" t="s">
        <v>8</v>
      </c>
      <c r="I95" s="409" t="s">
        <v>8</v>
      </c>
      <c r="J95" s="409" t="s">
        <v>8</v>
      </c>
      <c r="K95" s="409" t="s">
        <v>8</v>
      </c>
      <c r="L95" s="409" t="s">
        <v>8</v>
      </c>
      <c r="M95" s="409" t="s">
        <v>8</v>
      </c>
      <c r="N95" s="409" t="s">
        <v>8</v>
      </c>
      <c r="O95" s="409" t="s">
        <v>8</v>
      </c>
    </row>
    <row r="96" spans="1:15" s="321" customFormat="1" x14ac:dyDescent="0.2">
      <c r="A96" s="353" t="s">
        <v>116</v>
      </c>
      <c r="B96" s="347"/>
      <c r="C96" s="347"/>
      <c r="D96" s="347"/>
      <c r="E96" s="347"/>
      <c r="F96" s="347"/>
      <c r="G96" s="347"/>
      <c r="H96" s="347"/>
      <c r="I96" s="347"/>
      <c r="J96" s="420"/>
      <c r="K96" s="386"/>
      <c r="L96" s="242"/>
      <c r="M96" s="420"/>
      <c r="N96" s="420"/>
      <c r="O96" s="420"/>
    </row>
    <row r="97" spans="1:15" s="321" customFormat="1" x14ac:dyDescent="0.2">
      <c r="A97" s="239" t="s">
        <v>81</v>
      </c>
      <c r="B97" s="242">
        <v>26282</v>
      </c>
      <c r="C97" s="242">
        <v>38858</v>
      </c>
      <c r="D97" s="242">
        <v>34619</v>
      </c>
      <c r="E97" s="242">
        <v>48288</v>
      </c>
      <c r="F97" s="242">
        <v>48941</v>
      </c>
      <c r="G97" s="242">
        <v>20514</v>
      </c>
      <c r="H97" s="242">
        <v>27498</v>
      </c>
      <c r="I97" s="242">
        <v>39514</v>
      </c>
      <c r="J97" s="216">
        <v>48194</v>
      </c>
      <c r="K97" s="216">
        <v>37421</v>
      </c>
      <c r="L97" s="242">
        <v>29187</v>
      </c>
      <c r="M97" s="242">
        <v>22305</v>
      </c>
      <c r="N97" s="242">
        <v>38133.599999999999</v>
      </c>
      <c r="O97" s="242">
        <v>44741.9</v>
      </c>
    </row>
    <row r="98" spans="1:15" s="321" customFormat="1" ht="22.5" x14ac:dyDescent="0.2">
      <c r="A98" s="353" t="s">
        <v>237</v>
      </c>
      <c r="B98" s="409" t="s">
        <v>8</v>
      </c>
      <c r="C98" s="409" t="s">
        <v>8</v>
      </c>
      <c r="D98" s="409" t="s">
        <v>8</v>
      </c>
      <c r="E98" s="409" t="s">
        <v>8</v>
      </c>
      <c r="F98" s="409" t="s">
        <v>8</v>
      </c>
      <c r="G98" s="409" t="s">
        <v>8</v>
      </c>
      <c r="H98" s="409" t="s">
        <v>8</v>
      </c>
      <c r="I98" s="409" t="s">
        <v>8</v>
      </c>
      <c r="J98" s="409" t="s">
        <v>8</v>
      </c>
      <c r="K98" s="409" t="s">
        <v>8</v>
      </c>
      <c r="L98" s="409" t="s">
        <v>8</v>
      </c>
      <c r="M98" s="409" t="s">
        <v>8</v>
      </c>
      <c r="N98" s="409" t="s">
        <v>8</v>
      </c>
      <c r="O98" s="409" t="s">
        <v>8</v>
      </c>
    </row>
    <row r="99" spans="1:15" s="321" customFormat="1" x14ac:dyDescent="0.2">
      <c r="A99" s="426" t="s">
        <v>239</v>
      </c>
      <c r="B99" s="242">
        <v>405</v>
      </c>
      <c r="C99" s="242">
        <v>573</v>
      </c>
      <c r="D99" s="242">
        <v>647</v>
      </c>
      <c r="E99" s="242">
        <v>572</v>
      </c>
      <c r="F99" s="242">
        <v>541</v>
      </c>
      <c r="G99" s="242">
        <v>514</v>
      </c>
      <c r="H99" s="242">
        <v>314</v>
      </c>
      <c r="I99" s="242">
        <v>265</v>
      </c>
      <c r="J99" s="409" t="s">
        <v>8</v>
      </c>
      <c r="K99" s="366" t="s">
        <v>114</v>
      </c>
      <c r="L99" s="242" t="s">
        <v>114</v>
      </c>
      <c r="M99" s="242">
        <v>15</v>
      </c>
      <c r="N99" s="242" t="s">
        <v>114</v>
      </c>
      <c r="O99" s="409" t="s">
        <v>8</v>
      </c>
    </row>
    <row r="100" spans="1:15" s="321" customFormat="1" x14ac:dyDescent="0.2">
      <c r="A100" s="426" t="s">
        <v>118</v>
      </c>
      <c r="B100" s="242">
        <v>40</v>
      </c>
      <c r="C100" s="242">
        <v>19</v>
      </c>
      <c r="D100" s="242">
        <v>10</v>
      </c>
      <c r="E100" s="242">
        <v>4</v>
      </c>
      <c r="F100" s="409" t="s">
        <v>8</v>
      </c>
      <c r="G100" s="409" t="s">
        <v>8</v>
      </c>
      <c r="H100" s="409" t="s">
        <v>8</v>
      </c>
      <c r="I100" s="409" t="s">
        <v>8</v>
      </c>
      <c r="J100" s="409" t="s">
        <v>8</v>
      </c>
      <c r="K100" s="409" t="s">
        <v>8</v>
      </c>
      <c r="L100" s="409" t="s">
        <v>8</v>
      </c>
      <c r="M100" s="409" t="s">
        <v>8</v>
      </c>
      <c r="N100" s="409" t="s">
        <v>8</v>
      </c>
      <c r="O100" s="409" t="s">
        <v>8</v>
      </c>
    </row>
    <row r="101" spans="1:15" s="321" customFormat="1" x14ac:dyDescent="0.2">
      <c r="A101" s="426" t="s">
        <v>119</v>
      </c>
      <c r="B101" s="242">
        <v>3</v>
      </c>
      <c r="C101" s="242">
        <v>1</v>
      </c>
      <c r="D101" s="242">
        <v>7</v>
      </c>
      <c r="E101" s="242">
        <v>6</v>
      </c>
      <c r="F101" s="242">
        <v>5</v>
      </c>
      <c r="G101" s="242">
        <v>7</v>
      </c>
      <c r="H101" s="242">
        <v>7</v>
      </c>
      <c r="I101" s="242">
        <v>7</v>
      </c>
      <c r="J101" s="227" t="s">
        <v>114</v>
      </c>
      <c r="K101" s="216">
        <v>26</v>
      </c>
      <c r="L101" s="242">
        <v>34</v>
      </c>
      <c r="M101" s="242">
        <v>84</v>
      </c>
      <c r="N101" s="242">
        <v>138.4</v>
      </c>
      <c r="O101" s="409" t="s">
        <v>8</v>
      </c>
    </row>
    <row r="102" spans="1:15" s="321" customFormat="1" ht="33.75" x14ac:dyDescent="0.2">
      <c r="A102" s="426" t="s">
        <v>120</v>
      </c>
      <c r="B102" s="409" t="s">
        <v>8</v>
      </c>
      <c r="C102" s="409" t="s">
        <v>8</v>
      </c>
      <c r="D102" s="409" t="s">
        <v>8</v>
      </c>
      <c r="E102" s="409" t="s">
        <v>8</v>
      </c>
      <c r="F102" s="409" t="s">
        <v>8</v>
      </c>
      <c r="G102" s="409" t="s">
        <v>8</v>
      </c>
      <c r="H102" s="409" t="s">
        <v>8</v>
      </c>
      <c r="I102" s="242">
        <v>1</v>
      </c>
      <c r="J102" s="409" t="s">
        <v>8</v>
      </c>
      <c r="K102" s="409" t="s">
        <v>8</v>
      </c>
      <c r="L102" s="409" t="s">
        <v>8</v>
      </c>
      <c r="M102" s="409" t="s">
        <v>8</v>
      </c>
      <c r="N102" s="409" t="s">
        <v>8</v>
      </c>
      <c r="O102" s="409" t="s">
        <v>8</v>
      </c>
    </row>
    <row r="103" spans="1:15" s="321" customFormat="1" ht="22.5" x14ac:dyDescent="0.2">
      <c r="A103" s="426" t="s">
        <v>121</v>
      </c>
      <c r="B103" s="409" t="s">
        <v>8</v>
      </c>
      <c r="C103" s="409" t="s">
        <v>8</v>
      </c>
      <c r="D103" s="242">
        <v>20</v>
      </c>
      <c r="E103" s="242">
        <v>25</v>
      </c>
      <c r="F103" s="242">
        <v>67</v>
      </c>
      <c r="G103" s="242">
        <v>51</v>
      </c>
      <c r="H103" s="242">
        <v>98</v>
      </c>
      <c r="I103" s="242">
        <v>231</v>
      </c>
      <c r="J103" s="216">
        <v>143</v>
      </c>
      <c r="K103" s="242">
        <v>170</v>
      </c>
      <c r="L103" s="242">
        <v>171</v>
      </c>
      <c r="M103" s="242">
        <v>102</v>
      </c>
      <c r="N103" s="242">
        <v>15.4</v>
      </c>
      <c r="O103" s="409" t="s">
        <v>8</v>
      </c>
    </row>
    <row r="104" spans="1:15" s="321" customFormat="1" ht="22.5" x14ac:dyDescent="0.2">
      <c r="A104" s="426" t="s">
        <v>122</v>
      </c>
      <c r="B104" s="409" t="s">
        <v>8</v>
      </c>
      <c r="C104" s="409" t="s">
        <v>8</v>
      </c>
      <c r="D104" s="242">
        <v>97</v>
      </c>
      <c r="E104" s="242">
        <v>121</v>
      </c>
      <c r="F104" s="242">
        <v>414</v>
      </c>
      <c r="G104" s="242">
        <v>533</v>
      </c>
      <c r="H104" s="242">
        <v>415</v>
      </c>
      <c r="I104" s="242">
        <v>864</v>
      </c>
      <c r="J104" s="228">
        <v>1667</v>
      </c>
      <c r="K104" s="242">
        <v>1457</v>
      </c>
      <c r="L104" s="242">
        <v>1112</v>
      </c>
      <c r="M104" s="242">
        <v>799</v>
      </c>
      <c r="N104" s="242">
        <v>2168.9</v>
      </c>
      <c r="O104" s="409" t="s">
        <v>8</v>
      </c>
    </row>
    <row r="105" spans="1:15" s="321" customFormat="1" x14ac:dyDescent="0.2">
      <c r="A105" s="426" t="s">
        <v>123</v>
      </c>
      <c r="B105" s="409" t="s">
        <v>8</v>
      </c>
      <c r="C105" s="409" t="s">
        <v>8</v>
      </c>
      <c r="D105" s="242">
        <v>24</v>
      </c>
      <c r="E105" s="242">
        <v>199</v>
      </c>
      <c r="F105" s="242">
        <v>112</v>
      </c>
      <c r="G105" s="242">
        <v>53</v>
      </c>
      <c r="H105" s="242">
        <v>25</v>
      </c>
      <c r="I105" s="242">
        <v>41</v>
      </c>
      <c r="J105" s="242">
        <v>19</v>
      </c>
      <c r="K105" s="242">
        <v>1216</v>
      </c>
      <c r="L105" s="242">
        <v>163</v>
      </c>
      <c r="M105" s="242">
        <v>167</v>
      </c>
      <c r="N105" s="242">
        <v>139.1</v>
      </c>
      <c r="O105" s="409" t="s">
        <v>8</v>
      </c>
    </row>
    <row r="106" spans="1:15" s="321" customFormat="1" ht="22.5" x14ac:dyDescent="0.2">
      <c r="A106" s="426" t="s">
        <v>124</v>
      </c>
      <c r="B106" s="242">
        <v>7</v>
      </c>
      <c r="C106" s="242">
        <v>1</v>
      </c>
      <c r="D106" s="409" t="s">
        <v>8</v>
      </c>
      <c r="E106" s="409" t="s">
        <v>8</v>
      </c>
      <c r="F106" s="409" t="s">
        <v>8</v>
      </c>
      <c r="G106" s="409" t="s">
        <v>8</v>
      </c>
      <c r="H106" s="409" t="s">
        <v>8</v>
      </c>
      <c r="I106" s="409" t="s">
        <v>8</v>
      </c>
      <c r="J106" s="409" t="s">
        <v>8</v>
      </c>
      <c r="K106" s="409" t="s">
        <v>8</v>
      </c>
      <c r="L106" s="242" t="s">
        <v>114</v>
      </c>
      <c r="M106" s="242" t="s">
        <v>114</v>
      </c>
      <c r="N106" s="242" t="s">
        <v>114</v>
      </c>
      <c r="O106" s="409" t="s">
        <v>8</v>
      </c>
    </row>
    <row r="107" spans="1:15" s="321" customFormat="1" ht="22.5" x14ac:dyDescent="0.2">
      <c r="A107" s="426" t="s">
        <v>344</v>
      </c>
      <c r="B107" s="409" t="s">
        <v>8</v>
      </c>
      <c r="C107" s="409" t="s">
        <v>8</v>
      </c>
      <c r="D107" s="409" t="s">
        <v>8</v>
      </c>
      <c r="E107" s="409" t="s">
        <v>8</v>
      </c>
      <c r="F107" s="242">
        <v>1269</v>
      </c>
      <c r="G107" s="242">
        <v>1429</v>
      </c>
      <c r="H107" s="242">
        <v>4382</v>
      </c>
      <c r="I107" s="242">
        <v>20</v>
      </c>
      <c r="J107" s="242">
        <v>355</v>
      </c>
      <c r="K107" s="242">
        <v>2580</v>
      </c>
      <c r="L107" s="242">
        <v>3721</v>
      </c>
      <c r="M107" s="242">
        <v>880</v>
      </c>
      <c r="N107" s="242">
        <v>534.9</v>
      </c>
      <c r="O107" s="409" t="s">
        <v>8</v>
      </c>
    </row>
    <row r="108" spans="1:15" s="321" customFormat="1" ht="22.5" x14ac:dyDescent="0.2">
      <c r="A108" s="426" t="s">
        <v>345</v>
      </c>
      <c r="B108" s="409" t="s">
        <v>8</v>
      </c>
      <c r="C108" s="409" t="s">
        <v>8</v>
      </c>
      <c r="D108" s="409" t="s">
        <v>8</v>
      </c>
      <c r="E108" s="409" t="s">
        <v>8</v>
      </c>
      <c r="F108" s="409" t="s">
        <v>8</v>
      </c>
      <c r="G108" s="409" t="s">
        <v>8</v>
      </c>
      <c r="H108" s="409" t="s">
        <v>8</v>
      </c>
      <c r="I108" s="409" t="s">
        <v>8</v>
      </c>
      <c r="J108" s="409" t="s">
        <v>8</v>
      </c>
      <c r="K108" s="409" t="s">
        <v>8</v>
      </c>
      <c r="L108" s="409" t="s">
        <v>8</v>
      </c>
      <c r="M108" s="409" t="s">
        <v>8</v>
      </c>
      <c r="N108" s="409" t="s">
        <v>8</v>
      </c>
      <c r="O108" s="409" t="s">
        <v>8</v>
      </c>
    </row>
    <row r="109" spans="1:15" s="321" customFormat="1" ht="12.95" customHeight="1" x14ac:dyDescent="0.2">
      <c r="A109" s="426" t="s">
        <v>128</v>
      </c>
      <c r="B109" s="409" t="s">
        <v>8</v>
      </c>
      <c r="C109" s="409" t="s">
        <v>8</v>
      </c>
      <c r="D109" s="409" t="s">
        <v>8</v>
      </c>
      <c r="E109" s="409" t="s">
        <v>8</v>
      </c>
      <c r="F109" s="409" t="s">
        <v>8</v>
      </c>
      <c r="G109" s="409" t="s">
        <v>8</v>
      </c>
      <c r="H109" s="409" t="s">
        <v>8</v>
      </c>
      <c r="I109" s="409" t="s">
        <v>8</v>
      </c>
      <c r="J109" s="409" t="s">
        <v>8</v>
      </c>
      <c r="K109" s="409" t="s">
        <v>8</v>
      </c>
      <c r="L109" s="409" t="s">
        <v>8</v>
      </c>
      <c r="M109" s="409" t="s">
        <v>8</v>
      </c>
      <c r="N109" s="409" t="s">
        <v>8</v>
      </c>
      <c r="O109" s="409" t="s">
        <v>8</v>
      </c>
    </row>
    <row r="110" spans="1:15" s="321" customFormat="1" x14ac:dyDescent="0.2">
      <c r="A110" s="426" t="s">
        <v>129</v>
      </c>
      <c r="B110" s="242">
        <v>132</v>
      </c>
      <c r="C110" s="242">
        <v>112</v>
      </c>
      <c r="D110" s="242">
        <v>130</v>
      </c>
      <c r="E110" s="242">
        <v>103</v>
      </c>
      <c r="F110" s="242">
        <v>41</v>
      </c>
      <c r="G110" s="242">
        <v>4</v>
      </c>
      <c r="H110" s="409" t="s">
        <v>8</v>
      </c>
      <c r="I110" s="409" t="s">
        <v>8</v>
      </c>
      <c r="J110" s="409" t="s">
        <v>8</v>
      </c>
      <c r="K110" s="409" t="s">
        <v>8</v>
      </c>
      <c r="L110" s="409" t="s">
        <v>8</v>
      </c>
      <c r="M110" s="409" t="s">
        <v>8</v>
      </c>
      <c r="N110" s="242">
        <v>3.4</v>
      </c>
      <c r="O110" s="409" t="s">
        <v>8</v>
      </c>
    </row>
    <row r="111" spans="1:15" s="321" customFormat="1" ht="22.5" x14ac:dyDescent="0.2">
      <c r="A111" s="427" t="s">
        <v>130</v>
      </c>
      <c r="B111" s="347"/>
      <c r="C111" s="347"/>
      <c r="D111" s="347"/>
      <c r="E111" s="347"/>
      <c r="F111" s="347"/>
      <c r="G111" s="347"/>
      <c r="H111" s="347"/>
      <c r="I111" s="347"/>
      <c r="J111" s="420"/>
      <c r="K111" s="387"/>
      <c r="L111" s="242"/>
      <c r="M111" s="242"/>
      <c r="N111" s="242"/>
      <c r="O111" s="242"/>
    </row>
    <row r="112" spans="1:15" s="321" customFormat="1" x14ac:dyDescent="0.2">
      <c r="A112" s="239" t="s">
        <v>81</v>
      </c>
      <c r="B112" s="242">
        <v>1117</v>
      </c>
      <c r="C112" s="242">
        <v>1121</v>
      </c>
      <c r="D112" s="242">
        <v>1032</v>
      </c>
      <c r="E112" s="242">
        <v>1294</v>
      </c>
      <c r="F112" s="242">
        <v>1277</v>
      </c>
      <c r="G112" s="242">
        <v>1549</v>
      </c>
      <c r="H112" s="242">
        <v>2020</v>
      </c>
      <c r="I112" s="242">
        <v>2108</v>
      </c>
      <c r="J112" s="242">
        <v>2007</v>
      </c>
      <c r="K112" s="242">
        <v>2039</v>
      </c>
      <c r="L112" s="242">
        <v>2529</v>
      </c>
      <c r="M112" s="242">
        <v>2220</v>
      </c>
      <c r="N112" s="242">
        <v>2508.4</v>
      </c>
      <c r="O112" s="242">
        <v>2956.3</v>
      </c>
    </row>
    <row r="113" spans="1:15" s="321" customFormat="1" ht="22.5" x14ac:dyDescent="0.2">
      <c r="A113" s="353" t="s">
        <v>237</v>
      </c>
      <c r="B113" s="409" t="s">
        <v>8</v>
      </c>
      <c r="C113" s="409" t="s">
        <v>8</v>
      </c>
      <c r="D113" s="409" t="s">
        <v>8</v>
      </c>
      <c r="E113" s="409" t="s">
        <v>8</v>
      </c>
      <c r="F113" s="409" t="s">
        <v>8</v>
      </c>
      <c r="G113" s="409" t="s">
        <v>8</v>
      </c>
      <c r="H113" s="409" t="s">
        <v>8</v>
      </c>
      <c r="I113" s="409" t="s">
        <v>8</v>
      </c>
      <c r="J113" s="409" t="s">
        <v>8</v>
      </c>
      <c r="K113" s="409" t="s">
        <v>8</v>
      </c>
      <c r="L113" s="409" t="s">
        <v>8</v>
      </c>
      <c r="M113" s="409" t="s">
        <v>8</v>
      </c>
      <c r="N113" s="409" t="s">
        <v>8</v>
      </c>
      <c r="O113" s="409" t="s">
        <v>8</v>
      </c>
    </row>
    <row r="114" spans="1:15" s="321" customFormat="1" ht="22.5" x14ac:dyDescent="0.2">
      <c r="A114" s="427" t="s">
        <v>131</v>
      </c>
      <c r="B114" s="347"/>
      <c r="C114" s="347"/>
      <c r="D114" s="347"/>
      <c r="E114" s="347"/>
      <c r="F114" s="347"/>
      <c r="G114" s="347"/>
      <c r="H114" s="347"/>
      <c r="I114" s="347"/>
      <c r="J114" s="420"/>
      <c r="K114" s="347"/>
      <c r="L114" s="242"/>
      <c r="M114" s="420"/>
      <c r="N114" s="420"/>
      <c r="O114" s="420"/>
    </row>
    <row r="115" spans="1:15" s="321" customFormat="1" x14ac:dyDescent="0.2">
      <c r="A115" s="239" t="s">
        <v>81</v>
      </c>
      <c r="B115" s="242">
        <v>432</v>
      </c>
      <c r="C115" s="242">
        <v>342</v>
      </c>
      <c r="D115" s="242">
        <v>428</v>
      </c>
      <c r="E115" s="242">
        <v>520</v>
      </c>
      <c r="F115" s="242">
        <v>669</v>
      </c>
      <c r="G115" s="242">
        <v>603</v>
      </c>
      <c r="H115" s="242">
        <v>564</v>
      </c>
      <c r="I115" s="242">
        <v>481</v>
      </c>
      <c r="J115" s="216">
        <v>486</v>
      </c>
      <c r="K115" s="242">
        <v>591</v>
      </c>
      <c r="L115" s="242">
        <v>865</v>
      </c>
      <c r="M115" s="242">
        <v>1026</v>
      </c>
      <c r="N115" s="242">
        <v>1196.9000000000001</v>
      </c>
      <c r="O115" s="242">
        <v>614.20000000000005</v>
      </c>
    </row>
    <row r="116" spans="1:15" s="321" customFormat="1" ht="22.5" x14ac:dyDescent="0.2">
      <c r="A116" s="353" t="s">
        <v>237</v>
      </c>
      <c r="B116" s="409" t="s">
        <v>8</v>
      </c>
      <c r="C116" s="409" t="s">
        <v>8</v>
      </c>
      <c r="D116" s="409" t="s">
        <v>8</v>
      </c>
      <c r="E116" s="409" t="s">
        <v>8</v>
      </c>
      <c r="F116" s="409" t="s">
        <v>8</v>
      </c>
      <c r="G116" s="409" t="s">
        <v>8</v>
      </c>
      <c r="H116" s="409" t="s">
        <v>8</v>
      </c>
      <c r="I116" s="409" t="s">
        <v>8</v>
      </c>
      <c r="J116" s="409" t="s">
        <v>8</v>
      </c>
      <c r="K116" s="409" t="s">
        <v>8</v>
      </c>
      <c r="L116" s="409" t="s">
        <v>8</v>
      </c>
      <c r="M116" s="409" t="s">
        <v>8</v>
      </c>
      <c r="N116" s="409" t="s">
        <v>8</v>
      </c>
      <c r="O116" s="409" t="s">
        <v>8</v>
      </c>
    </row>
    <row r="117" spans="1:15" s="321" customFormat="1" x14ac:dyDescent="0.2">
      <c r="A117" s="353" t="s">
        <v>132</v>
      </c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420"/>
      <c r="M117" s="211"/>
      <c r="N117" s="211"/>
      <c r="O117" s="211"/>
    </row>
    <row r="118" spans="1:15" s="321" customFormat="1" x14ac:dyDescent="0.2">
      <c r="A118" s="353" t="s">
        <v>133</v>
      </c>
      <c r="B118" s="409" t="s">
        <v>8</v>
      </c>
      <c r="C118" s="409" t="s">
        <v>8</v>
      </c>
      <c r="D118" s="409" t="s">
        <v>8</v>
      </c>
      <c r="E118" s="409" t="s">
        <v>8</v>
      </c>
      <c r="F118" s="409" t="s">
        <v>8</v>
      </c>
      <c r="G118" s="409" t="s">
        <v>8</v>
      </c>
      <c r="H118" s="409" t="s">
        <v>8</v>
      </c>
      <c r="I118" s="409" t="s">
        <v>8</v>
      </c>
      <c r="J118" s="409" t="s">
        <v>8</v>
      </c>
      <c r="K118" s="409" t="s">
        <v>8</v>
      </c>
      <c r="L118" s="409" t="s">
        <v>8</v>
      </c>
      <c r="M118" s="409" t="s">
        <v>8</v>
      </c>
      <c r="N118" s="409" t="s">
        <v>8</v>
      </c>
      <c r="O118" s="409" t="s">
        <v>8</v>
      </c>
    </row>
    <row r="119" spans="1:15" s="321" customFormat="1" ht="22.5" x14ac:dyDescent="0.2">
      <c r="A119" s="353" t="s">
        <v>134</v>
      </c>
      <c r="B119" s="409" t="s">
        <v>8</v>
      </c>
      <c r="C119" s="409" t="s">
        <v>8</v>
      </c>
      <c r="D119" s="409" t="s">
        <v>8</v>
      </c>
      <c r="E119" s="409" t="s">
        <v>8</v>
      </c>
      <c r="F119" s="409" t="s">
        <v>8</v>
      </c>
      <c r="G119" s="409" t="s">
        <v>8</v>
      </c>
      <c r="H119" s="409" t="s">
        <v>8</v>
      </c>
      <c r="I119" s="409" t="s">
        <v>8</v>
      </c>
      <c r="J119" s="409" t="s">
        <v>8</v>
      </c>
      <c r="K119" s="409" t="s">
        <v>8</v>
      </c>
      <c r="L119" s="409" t="s">
        <v>8</v>
      </c>
      <c r="M119" s="409" t="s">
        <v>8</v>
      </c>
      <c r="N119" s="409" t="s">
        <v>8</v>
      </c>
      <c r="O119" s="409" t="s">
        <v>8</v>
      </c>
    </row>
    <row r="120" spans="1:15" s="321" customFormat="1" x14ac:dyDescent="0.2">
      <c r="A120" s="353" t="s">
        <v>135</v>
      </c>
      <c r="B120" s="409" t="s">
        <v>8</v>
      </c>
      <c r="C120" s="409" t="s">
        <v>8</v>
      </c>
      <c r="D120" s="409" t="s">
        <v>8</v>
      </c>
      <c r="E120" s="409" t="s">
        <v>8</v>
      </c>
      <c r="F120" s="409" t="s">
        <v>8</v>
      </c>
      <c r="G120" s="409" t="s">
        <v>8</v>
      </c>
      <c r="H120" s="409" t="s">
        <v>8</v>
      </c>
      <c r="I120" s="409" t="s">
        <v>8</v>
      </c>
      <c r="J120" s="409" t="s">
        <v>8</v>
      </c>
      <c r="K120" s="409" t="s">
        <v>8</v>
      </c>
      <c r="L120" s="409" t="s">
        <v>8</v>
      </c>
      <c r="M120" s="409" t="s">
        <v>8</v>
      </c>
      <c r="N120" s="409" t="s">
        <v>8</v>
      </c>
      <c r="O120" s="409" t="s">
        <v>8</v>
      </c>
    </row>
    <row r="121" spans="1:15" s="321" customFormat="1" x14ac:dyDescent="0.2">
      <c r="A121" s="353" t="s">
        <v>136</v>
      </c>
      <c r="B121" s="409" t="s">
        <v>8</v>
      </c>
      <c r="C121" s="409" t="s">
        <v>8</v>
      </c>
      <c r="D121" s="409" t="s">
        <v>8</v>
      </c>
      <c r="E121" s="409" t="s">
        <v>8</v>
      </c>
      <c r="F121" s="409" t="s">
        <v>8</v>
      </c>
      <c r="G121" s="409" t="s">
        <v>8</v>
      </c>
      <c r="H121" s="409" t="s">
        <v>8</v>
      </c>
      <c r="I121" s="409" t="s">
        <v>8</v>
      </c>
      <c r="J121" s="409" t="s">
        <v>8</v>
      </c>
      <c r="K121" s="409" t="s">
        <v>8</v>
      </c>
      <c r="L121" s="409" t="s">
        <v>8</v>
      </c>
      <c r="M121" s="409" t="s">
        <v>8</v>
      </c>
      <c r="N121" s="409" t="s">
        <v>8</v>
      </c>
      <c r="O121" s="409" t="s">
        <v>8</v>
      </c>
    </row>
    <row r="122" spans="1:15" s="321" customFormat="1" x14ac:dyDescent="0.2">
      <c r="A122" s="353" t="s">
        <v>81</v>
      </c>
      <c r="B122" s="409" t="s">
        <v>8</v>
      </c>
      <c r="C122" s="409" t="s">
        <v>8</v>
      </c>
      <c r="D122" s="409" t="s">
        <v>8</v>
      </c>
      <c r="E122" s="409" t="s">
        <v>8</v>
      </c>
      <c r="F122" s="409" t="s">
        <v>8</v>
      </c>
      <c r="G122" s="409" t="s">
        <v>8</v>
      </c>
      <c r="H122" s="409" t="s">
        <v>8</v>
      </c>
      <c r="I122" s="409" t="s">
        <v>8</v>
      </c>
      <c r="J122" s="409" t="s">
        <v>8</v>
      </c>
      <c r="K122" s="409" t="s">
        <v>8</v>
      </c>
      <c r="L122" s="409" t="s">
        <v>8</v>
      </c>
      <c r="M122" s="409" t="s">
        <v>8</v>
      </c>
      <c r="N122" s="409" t="s">
        <v>8</v>
      </c>
      <c r="O122" s="409" t="s">
        <v>8</v>
      </c>
    </row>
    <row r="123" spans="1:15" s="321" customFormat="1" ht="22.5" x14ac:dyDescent="0.2">
      <c r="A123" s="353" t="s">
        <v>137</v>
      </c>
      <c r="B123" s="409" t="s">
        <v>8</v>
      </c>
      <c r="C123" s="409" t="s">
        <v>8</v>
      </c>
      <c r="D123" s="409" t="s">
        <v>8</v>
      </c>
      <c r="E123" s="409" t="s">
        <v>8</v>
      </c>
      <c r="F123" s="409" t="s">
        <v>8</v>
      </c>
      <c r="G123" s="409" t="s">
        <v>8</v>
      </c>
      <c r="H123" s="409" t="s">
        <v>8</v>
      </c>
      <c r="I123" s="409" t="s">
        <v>8</v>
      </c>
      <c r="J123" s="409" t="s">
        <v>8</v>
      </c>
      <c r="K123" s="409" t="s">
        <v>8</v>
      </c>
      <c r="L123" s="409" t="s">
        <v>8</v>
      </c>
      <c r="M123" s="409" t="s">
        <v>8</v>
      </c>
      <c r="N123" s="409" t="s">
        <v>8</v>
      </c>
      <c r="O123" s="409" t="s">
        <v>8</v>
      </c>
    </row>
    <row r="124" spans="1:15" s="321" customFormat="1" x14ac:dyDescent="0.2">
      <c r="A124" s="353" t="s">
        <v>138</v>
      </c>
      <c r="B124" s="409" t="s">
        <v>8</v>
      </c>
      <c r="C124" s="409" t="s">
        <v>8</v>
      </c>
      <c r="D124" s="409" t="s">
        <v>8</v>
      </c>
      <c r="E124" s="409" t="s">
        <v>8</v>
      </c>
      <c r="F124" s="409" t="s">
        <v>8</v>
      </c>
      <c r="G124" s="409" t="s">
        <v>8</v>
      </c>
      <c r="H124" s="409" t="s">
        <v>8</v>
      </c>
      <c r="I124" s="409" t="s">
        <v>8</v>
      </c>
      <c r="J124" s="409" t="s">
        <v>8</v>
      </c>
      <c r="K124" s="409" t="s">
        <v>8</v>
      </c>
      <c r="L124" s="409" t="s">
        <v>8</v>
      </c>
      <c r="M124" s="409" t="s">
        <v>8</v>
      </c>
      <c r="N124" s="409" t="s">
        <v>8</v>
      </c>
      <c r="O124" s="409" t="s">
        <v>8</v>
      </c>
    </row>
    <row r="125" spans="1:15" s="321" customFormat="1" x14ac:dyDescent="0.2">
      <c r="A125" s="353" t="s">
        <v>81</v>
      </c>
      <c r="B125" s="409" t="s">
        <v>8</v>
      </c>
      <c r="C125" s="409" t="s">
        <v>8</v>
      </c>
      <c r="D125" s="409" t="s">
        <v>8</v>
      </c>
      <c r="E125" s="409" t="s">
        <v>8</v>
      </c>
      <c r="F125" s="409" t="s">
        <v>8</v>
      </c>
      <c r="G125" s="409" t="s">
        <v>8</v>
      </c>
      <c r="H125" s="409" t="s">
        <v>8</v>
      </c>
      <c r="I125" s="409" t="s">
        <v>8</v>
      </c>
      <c r="J125" s="409" t="s">
        <v>8</v>
      </c>
      <c r="K125" s="409" t="s">
        <v>8</v>
      </c>
      <c r="L125" s="409" t="s">
        <v>8</v>
      </c>
      <c r="M125" s="409" t="s">
        <v>8</v>
      </c>
      <c r="N125" s="409" t="s">
        <v>8</v>
      </c>
      <c r="O125" s="409" t="s">
        <v>8</v>
      </c>
    </row>
    <row r="126" spans="1:15" s="321" customFormat="1" ht="22.5" x14ac:dyDescent="0.2">
      <c r="A126" s="353" t="s">
        <v>139</v>
      </c>
      <c r="B126" s="409" t="s">
        <v>8</v>
      </c>
      <c r="C126" s="409" t="s">
        <v>8</v>
      </c>
      <c r="D126" s="409" t="s">
        <v>8</v>
      </c>
      <c r="E126" s="409" t="s">
        <v>8</v>
      </c>
      <c r="F126" s="409" t="s">
        <v>8</v>
      </c>
      <c r="G126" s="409" t="s">
        <v>8</v>
      </c>
      <c r="H126" s="409" t="s">
        <v>8</v>
      </c>
      <c r="I126" s="409" t="s">
        <v>8</v>
      </c>
      <c r="J126" s="409" t="s">
        <v>8</v>
      </c>
      <c r="K126" s="409" t="s">
        <v>8</v>
      </c>
      <c r="L126" s="409" t="s">
        <v>8</v>
      </c>
      <c r="M126" s="409" t="s">
        <v>8</v>
      </c>
      <c r="N126" s="409" t="s">
        <v>8</v>
      </c>
      <c r="O126" s="409" t="s">
        <v>8</v>
      </c>
    </row>
    <row r="127" spans="1:15" s="321" customFormat="1" ht="22.5" x14ac:dyDescent="0.2">
      <c r="A127" s="353" t="s">
        <v>140</v>
      </c>
      <c r="B127" s="409" t="s">
        <v>8</v>
      </c>
      <c r="C127" s="409" t="s">
        <v>8</v>
      </c>
      <c r="D127" s="409" t="s">
        <v>8</v>
      </c>
      <c r="E127" s="409" t="s">
        <v>8</v>
      </c>
      <c r="F127" s="409" t="s">
        <v>8</v>
      </c>
      <c r="G127" s="409" t="s">
        <v>8</v>
      </c>
      <c r="H127" s="409" t="s">
        <v>8</v>
      </c>
      <c r="I127" s="409" t="s">
        <v>8</v>
      </c>
      <c r="J127" s="409" t="s">
        <v>8</v>
      </c>
      <c r="K127" s="409" t="s">
        <v>8</v>
      </c>
      <c r="L127" s="409" t="s">
        <v>8</v>
      </c>
      <c r="M127" s="409" t="s">
        <v>8</v>
      </c>
      <c r="N127" s="409" t="s">
        <v>8</v>
      </c>
      <c r="O127" s="409" t="s">
        <v>8</v>
      </c>
    </row>
    <row r="128" spans="1:15" s="321" customFormat="1" x14ac:dyDescent="0.2">
      <c r="A128" s="353" t="s">
        <v>243</v>
      </c>
      <c r="B128" s="409" t="s">
        <v>8</v>
      </c>
      <c r="C128" s="409" t="s">
        <v>8</v>
      </c>
      <c r="D128" s="409" t="s">
        <v>8</v>
      </c>
      <c r="E128" s="409" t="s">
        <v>8</v>
      </c>
      <c r="F128" s="409" t="s">
        <v>8</v>
      </c>
      <c r="G128" s="409" t="s">
        <v>8</v>
      </c>
      <c r="H128" s="409" t="s">
        <v>8</v>
      </c>
      <c r="I128" s="409" t="s">
        <v>8</v>
      </c>
      <c r="J128" s="409" t="s">
        <v>8</v>
      </c>
      <c r="K128" s="409" t="s">
        <v>8</v>
      </c>
      <c r="L128" s="409" t="s">
        <v>8</v>
      </c>
      <c r="M128" s="409" t="s">
        <v>8</v>
      </c>
      <c r="N128" s="409" t="s">
        <v>8</v>
      </c>
      <c r="O128" s="409" t="s">
        <v>8</v>
      </c>
    </row>
    <row r="129" spans="1:15" s="321" customFormat="1" x14ac:dyDescent="0.2">
      <c r="A129" s="353" t="s">
        <v>244</v>
      </c>
      <c r="B129" s="409" t="s">
        <v>8</v>
      </c>
      <c r="C129" s="409" t="s">
        <v>8</v>
      </c>
      <c r="D129" s="409" t="s">
        <v>8</v>
      </c>
      <c r="E129" s="409" t="s">
        <v>8</v>
      </c>
      <c r="F129" s="409" t="s">
        <v>8</v>
      </c>
      <c r="G129" s="409" t="s">
        <v>8</v>
      </c>
      <c r="H129" s="409" t="s">
        <v>8</v>
      </c>
      <c r="I129" s="409" t="s">
        <v>8</v>
      </c>
      <c r="J129" s="409" t="s">
        <v>8</v>
      </c>
      <c r="K129" s="409" t="s">
        <v>8</v>
      </c>
      <c r="L129" s="409" t="s">
        <v>8</v>
      </c>
      <c r="M129" s="409" t="s">
        <v>8</v>
      </c>
      <c r="N129" s="409" t="s">
        <v>8</v>
      </c>
      <c r="O129" s="409" t="s">
        <v>8</v>
      </c>
    </row>
    <row r="130" spans="1:15" s="321" customFormat="1" x14ac:dyDescent="0.2">
      <c r="A130" s="353" t="s">
        <v>142</v>
      </c>
      <c r="B130" s="409" t="s">
        <v>8</v>
      </c>
      <c r="C130" s="409" t="s">
        <v>8</v>
      </c>
      <c r="D130" s="409" t="s">
        <v>8</v>
      </c>
      <c r="E130" s="409" t="s">
        <v>8</v>
      </c>
      <c r="F130" s="409" t="s">
        <v>8</v>
      </c>
      <c r="G130" s="409" t="s">
        <v>8</v>
      </c>
      <c r="H130" s="409" t="s">
        <v>8</v>
      </c>
      <c r="I130" s="409" t="s">
        <v>8</v>
      </c>
      <c r="J130" s="409" t="s">
        <v>8</v>
      </c>
      <c r="K130" s="409" t="s">
        <v>8</v>
      </c>
      <c r="L130" s="409" t="s">
        <v>8</v>
      </c>
      <c r="M130" s="409" t="s">
        <v>8</v>
      </c>
      <c r="N130" s="409" t="s">
        <v>8</v>
      </c>
      <c r="O130" s="409" t="s">
        <v>8</v>
      </c>
    </row>
    <row r="131" spans="1:15" s="321" customFormat="1" x14ac:dyDescent="0.2">
      <c r="A131" s="353" t="s">
        <v>143</v>
      </c>
      <c r="B131" s="409" t="s">
        <v>8</v>
      </c>
      <c r="C131" s="409" t="s">
        <v>8</v>
      </c>
      <c r="D131" s="409" t="s">
        <v>8</v>
      </c>
      <c r="E131" s="409" t="s">
        <v>8</v>
      </c>
      <c r="F131" s="409" t="s">
        <v>8</v>
      </c>
      <c r="G131" s="409" t="s">
        <v>8</v>
      </c>
      <c r="H131" s="409" t="s">
        <v>8</v>
      </c>
      <c r="I131" s="409" t="s">
        <v>8</v>
      </c>
      <c r="J131" s="409" t="s">
        <v>8</v>
      </c>
      <c r="K131" s="409" t="s">
        <v>8</v>
      </c>
      <c r="L131" s="409" t="s">
        <v>8</v>
      </c>
      <c r="M131" s="409" t="s">
        <v>8</v>
      </c>
      <c r="N131" s="409" t="s">
        <v>8</v>
      </c>
      <c r="O131" s="409" t="s">
        <v>8</v>
      </c>
    </row>
    <row r="132" spans="1:15" s="321" customFormat="1" ht="22.5" x14ac:dyDescent="0.2">
      <c r="A132" s="353" t="s">
        <v>145</v>
      </c>
      <c r="B132" s="409" t="s">
        <v>8</v>
      </c>
      <c r="C132" s="409" t="s">
        <v>8</v>
      </c>
      <c r="D132" s="409" t="s">
        <v>8</v>
      </c>
      <c r="E132" s="409" t="s">
        <v>8</v>
      </c>
      <c r="F132" s="409" t="s">
        <v>8</v>
      </c>
      <c r="G132" s="409" t="s">
        <v>8</v>
      </c>
      <c r="H132" s="409" t="s">
        <v>8</v>
      </c>
      <c r="I132" s="409" t="s">
        <v>8</v>
      </c>
      <c r="J132" s="409" t="s">
        <v>8</v>
      </c>
      <c r="K132" s="409" t="s">
        <v>8</v>
      </c>
      <c r="L132" s="409" t="s">
        <v>8</v>
      </c>
      <c r="M132" s="409" t="s">
        <v>8</v>
      </c>
      <c r="N132" s="409" t="s">
        <v>8</v>
      </c>
      <c r="O132" s="409" t="s">
        <v>8</v>
      </c>
    </row>
    <row r="133" spans="1:15" s="321" customFormat="1" x14ac:dyDescent="0.2">
      <c r="A133" s="353" t="s">
        <v>346</v>
      </c>
      <c r="B133" s="409" t="s">
        <v>8</v>
      </c>
      <c r="C133" s="409" t="s">
        <v>8</v>
      </c>
      <c r="D133" s="409" t="s">
        <v>8</v>
      </c>
      <c r="E133" s="409" t="s">
        <v>8</v>
      </c>
      <c r="F133" s="409" t="s">
        <v>8</v>
      </c>
      <c r="G133" s="409" t="s">
        <v>8</v>
      </c>
      <c r="H133" s="409" t="s">
        <v>8</v>
      </c>
      <c r="I133" s="409" t="s">
        <v>8</v>
      </c>
      <c r="J133" s="409" t="s">
        <v>8</v>
      </c>
      <c r="K133" s="409" t="s">
        <v>8</v>
      </c>
      <c r="L133" s="409" t="s">
        <v>8</v>
      </c>
      <c r="M133" s="409" t="s">
        <v>8</v>
      </c>
      <c r="N133" s="409" t="s">
        <v>8</v>
      </c>
      <c r="O133" s="409" t="s">
        <v>8</v>
      </c>
    </row>
    <row r="134" spans="1:15" s="321" customFormat="1" x14ac:dyDescent="0.2">
      <c r="A134" s="353" t="s">
        <v>244</v>
      </c>
      <c r="B134" s="409" t="s">
        <v>8</v>
      </c>
      <c r="C134" s="409" t="s">
        <v>8</v>
      </c>
      <c r="D134" s="409" t="s">
        <v>8</v>
      </c>
      <c r="E134" s="409" t="s">
        <v>8</v>
      </c>
      <c r="F134" s="409" t="s">
        <v>8</v>
      </c>
      <c r="G134" s="409" t="s">
        <v>8</v>
      </c>
      <c r="H134" s="409" t="s">
        <v>8</v>
      </c>
      <c r="I134" s="409" t="s">
        <v>8</v>
      </c>
      <c r="J134" s="409" t="s">
        <v>8</v>
      </c>
      <c r="K134" s="409" t="s">
        <v>8</v>
      </c>
      <c r="L134" s="409" t="s">
        <v>8</v>
      </c>
      <c r="M134" s="409" t="s">
        <v>8</v>
      </c>
      <c r="N134" s="409" t="s">
        <v>8</v>
      </c>
      <c r="O134" s="409" t="s">
        <v>8</v>
      </c>
    </row>
    <row r="135" spans="1:15" s="321" customFormat="1" x14ac:dyDescent="0.2">
      <c r="A135" s="353" t="s">
        <v>142</v>
      </c>
      <c r="B135" s="409" t="s">
        <v>8</v>
      </c>
      <c r="C135" s="409" t="s">
        <v>8</v>
      </c>
      <c r="D135" s="409" t="s">
        <v>8</v>
      </c>
      <c r="E135" s="409" t="s">
        <v>8</v>
      </c>
      <c r="F135" s="409" t="s">
        <v>8</v>
      </c>
      <c r="G135" s="409" t="s">
        <v>8</v>
      </c>
      <c r="H135" s="409" t="s">
        <v>8</v>
      </c>
      <c r="I135" s="409" t="s">
        <v>8</v>
      </c>
      <c r="J135" s="409" t="s">
        <v>8</v>
      </c>
      <c r="K135" s="409" t="s">
        <v>8</v>
      </c>
      <c r="L135" s="409" t="s">
        <v>8</v>
      </c>
      <c r="M135" s="409" t="s">
        <v>8</v>
      </c>
      <c r="N135" s="409" t="s">
        <v>8</v>
      </c>
      <c r="O135" s="409" t="s">
        <v>8</v>
      </c>
    </row>
    <row r="136" spans="1:15" s="321" customFormat="1" x14ac:dyDescent="0.2">
      <c r="A136" s="353" t="s">
        <v>146</v>
      </c>
      <c r="B136" s="409" t="s">
        <v>8</v>
      </c>
      <c r="C136" s="409" t="s">
        <v>8</v>
      </c>
      <c r="D136" s="409" t="s">
        <v>8</v>
      </c>
      <c r="E136" s="409" t="s">
        <v>8</v>
      </c>
      <c r="F136" s="409" t="s">
        <v>8</v>
      </c>
      <c r="G136" s="409" t="s">
        <v>8</v>
      </c>
      <c r="H136" s="409" t="s">
        <v>8</v>
      </c>
      <c r="I136" s="409" t="s">
        <v>8</v>
      </c>
      <c r="J136" s="409" t="s">
        <v>8</v>
      </c>
      <c r="K136" s="409" t="s">
        <v>8</v>
      </c>
      <c r="L136" s="409" t="s">
        <v>8</v>
      </c>
      <c r="M136" s="409" t="s">
        <v>8</v>
      </c>
      <c r="N136" s="409" t="s">
        <v>8</v>
      </c>
      <c r="O136" s="409" t="s">
        <v>8</v>
      </c>
    </row>
    <row r="137" spans="1:15" s="321" customFormat="1" x14ac:dyDescent="0.2">
      <c r="A137" s="419" t="s">
        <v>152</v>
      </c>
      <c r="B137" s="409" t="s">
        <v>8</v>
      </c>
      <c r="C137" s="409" t="s">
        <v>8</v>
      </c>
      <c r="D137" s="409" t="s">
        <v>8</v>
      </c>
      <c r="E137" s="409" t="s">
        <v>8</v>
      </c>
      <c r="F137" s="409" t="s">
        <v>8</v>
      </c>
      <c r="G137" s="409" t="s">
        <v>8</v>
      </c>
      <c r="H137" s="409" t="s">
        <v>8</v>
      </c>
      <c r="I137" s="409" t="s">
        <v>8</v>
      </c>
      <c r="J137" s="409" t="s">
        <v>8</v>
      </c>
      <c r="K137" s="409" t="s">
        <v>8</v>
      </c>
      <c r="L137" s="409" t="s">
        <v>8</v>
      </c>
      <c r="M137" s="409" t="s">
        <v>8</v>
      </c>
      <c r="N137" s="409" t="s">
        <v>8</v>
      </c>
      <c r="O137" s="409" t="s">
        <v>8</v>
      </c>
    </row>
    <row r="138" spans="1:15" s="321" customFormat="1" x14ac:dyDescent="0.2">
      <c r="A138" s="419" t="s">
        <v>153</v>
      </c>
      <c r="B138" s="409" t="s">
        <v>8</v>
      </c>
      <c r="C138" s="409" t="s">
        <v>8</v>
      </c>
      <c r="D138" s="409" t="s">
        <v>8</v>
      </c>
      <c r="E138" s="409" t="s">
        <v>8</v>
      </c>
      <c r="F138" s="409" t="s">
        <v>8</v>
      </c>
      <c r="G138" s="409" t="s">
        <v>8</v>
      </c>
      <c r="H138" s="409" t="s">
        <v>8</v>
      </c>
      <c r="I138" s="409" t="s">
        <v>8</v>
      </c>
      <c r="J138" s="409" t="s">
        <v>8</v>
      </c>
      <c r="K138" s="409" t="s">
        <v>8</v>
      </c>
      <c r="L138" s="409" t="s">
        <v>8</v>
      </c>
      <c r="M138" s="409" t="s">
        <v>8</v>
      </c>
      <c r="N138" s="409" t="s">
        <v>8</v>
      </c>
      <c r="O138" s="409" t="s">
        <v>8</v>
      </c>
    </row>
    <row r="139" spans="1:15" s="321" customFormat="1" x14ac:dyDescent="0.2">
      <c r="A139" s="419" t="s">
        <v>155</v>
      </c>
      <c r="B139" s="409" t="s">
        <v>8</v>
      </c>
      <c r="C139" s="409" t="s">
        <v>8</v>
      </c>
      <c r="D139" s="409" t="s">
        <v>8</v>
      </c>
      <c r="E139" s="409" t="s">
        <v>8</v>
      </c>
      <c r="F139" s="409" t="s">
        <v>8</v>
      </c>
      <c r="G139" s="409" t="s">
        <v>8</v>
      </c>
      <c r="H139" s="409" t="s">
        <v>8</v>
      </c>
      <c r="I139" s="409" t="s">
        <v>8</v>
      </c>
      <c r="J139" s="409" t="s">
        <v>8</v>
      </c>
      <c r="K139" s="409" t="s">
        <v>8</v>
      </c>
      <c r="L139" s="409" t="s">
        <v>8</v>
      </c>
      <c r="M139" s="409" t="s">
        <v>8</v>
      </c>
      <c r="N139" s="409" t="s">
        <v>8</v>
      </c>
      <c r="O139" s="409" t="s">
        <v>8</v>
      </c>
    </row>
    <row r="140" spans="1:15" s="321" customFormat="1" x14ac:dyDescent="0.2">
      <c r="A140" s="419" t="s">
        <v>156</v>
      </c>
      <c r="B140" s="409" t="s">
        <v>8</v>
      </c>
      <c r="C140" s="409" t="s">
        <v>8</v>
      </c>
      <c r="D140" s="409" t="s">
        <v>8</v>
      </c>
      <c r="E140" s="409" t="s">
        <v>8</v>
      </c>
      <c r="F140" s="409" t="s">
        <v>8</v>
      </c>
      <c r="G140" s="409" t="s">
        <v>8</v>
      </c>
      <c r="H140" s="409" t="s">
        <v>8</v>
      </c>
      <c r="I140" s="409" t="s">
        <v>8</v>
      </c>
      <c r="J140" s="409" t="s">
        <v>8</v>
      </c>
      <c r="K140" s="409" t="s">
        <v>8</v>
      </c>
      <c r="L140" s="409" t="s">
        <v>8</v>
      </c>
      <c r="M140" s="409" t="s">
        <v>8</v>
      </c>
      <c r="N140" s="409" t="s">
        <v>8</v>
      </c>
      <c r="O140" s="409" t="s">
        <v>8</v>
      </c>
    </row>
    <row r="141" spans="1:15" s="321" customFormat="1" x14ac:dyDescent="0.2">
      <c r="A141" s="419" t="s">
        <v>157</v>
      </c>
      <c r="B141" s="409" t="s">
        <v>8</v>
      </c>
      <c r="C141" s="409" t="s">
        <v>8</v>
      </c>
      <c r="D141" s="409" t="s">
        <v>8</v>
      </c>
      <c r="E141" s="409" t="s">
        <v>8</v>
      </c>
      <c r="F141" s="409" t="s">
        <v>8</v>
      </c>
      <c r="G141" s="409" t="s">
        <v>8</v>
      </c>
      <c r="H141" s="409" t="s">
        <v>8</v>
      </c>
      <c r="I141" s="409" t="s">
        <v>8</v>
      </c>
      <c r="J141" s="409" t="s">
        <v>8</v>
      </c>
      <c r="K141" s="409" t="s">
        <v>8</v>
      </c>
      <c r="L141" s="409" t="s">
        <v>8</v>
      </c>
      <c r="M141" s="409" t="s">
        <v>8</v>
      </c>
      <c r="N141" s="409" t="s">
        <v>8</v>
      </c>
      <c r="O141" s="409" t="s">
        <v>8</v>
      </c>
    </row>
    <row r="142" spans="1:15" s="321" customFormat="1" x14ac:dyDescent="0.2">
      <c r="A142" s="419" t="s">
        <v>347</v>
      </c>
      <c r="B142" s="409" t="s">
        <v>8</v>
      </c>
      <c r="C142" s="409" t="s">
        <v>8</v>
      </c>
      <c r="D142" s="409" t="s">
        <v>8</v>
      </c>
      <c r="E142" s="409" t="s">
        <v>8</v>
      </c>
      <c r="F142" s="409" t="s">
        <v>8</v>
      </c>
      <c r="G142" s="409" t="s">
        <v>8</v>
      </c>
      <c r="H142" s="409" t="s">
        <v>8</v>
      </c>
      <c r="I142" s="409" t="s">
        <v>8</v>
      </c>
      <c r="J142" s="409" t="s">
        <v>8</v>
      </c>
      <c r="K142" s="409" t="s">
        <v>8</v>
      </c>
      <c r="L142" s="409" t="s">
        <v>8</v>
      </c>
      <c r="M142" s="409" t="s">
        <v>8</v>
      </c>
      <c r="N142" s="409" t="s">
        <v>8</v>
      </c>
      <c r="O142" s="409" t="s">
        <v>8</v>
      </c>
    </row>
    <row r="143" spans="1:15" s="321" customFormat="1" x14ac:dyDescent="0.2">
      <c r="A143" s="353" t="s">
        <v>159</v>
      </c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</row>
    <row r="144" spans="1:15" s="321" customFormat="1" x14ac:dyDescent="0.2">
      <c r="A144" s="428" t="s">
        <v>81</v>
      </c>
      <c r="B144" s="242" t="s">
        <v>8</v>
      </c>
      <c r="C144" s="242" t="s">
        <v>8</v>
      </c>
      <c r="D144" s="242" t="s">
        <v>8</v>
      </c>
      <c r="E144" s="242" t="s">
        <v>8</v>
      </c>
      <c r="F144" s="242" t="s">
        <v>8</v>
      </c>
      <c r="G144" s="242" t="s">
        <v>8</v>
      </c>
      <c r="H144" s="242" t="s">
        <v>8</v>
      </c>
      <c r="I144" s="242">
        <v>15820</v>
      </c>
      <c r="J144" s="242">
        <v>35872</v>
      </c>
      <c r="K144" s="242">
        <v>31321</v>
      </c>
      <c r="L144" s="242">
        <v>25889</v>
      </c>
      <c r="M144" s="242">
        <v>54550</v>
      </c>
      <c r="N144" s="242">
        <v>32740</v>
      </c>
      <c r="O144" s="242">
        <v>27173.8</v>
      </c>
    </row>
    <row r="145" spans="1:15" s="321" customFormat="1" x14ac:dyDescent="0.2">
      <c r="A145" s="428" t="s">
        <v>160</v>
      </c>
      <c r="B145" s="409" t="s">
        <v>8</v>
      </c>
      <c r="C145" s="409" t="s">
        <v>8</v>
      </c>
      <c r="D145" s="409" t="s">
        <v>8</v>
      </c>
      <c r="E145" s="409" t="s">
        <v>8</v>
      </c>
      <c r="F145" s="409" t="s">
        <v>8</v>
      </c>
      <c r="G145" s="409" t="s">
        <v>8</v>
      </c>
      <c r="H145" s="409" t="s">
        <v>8</v>
      </c>
      <c r="I145" s="409" t="s">
        <v>8</v>
      </c>
      <c r="J145" s="211">
        <v>213.3</v>
      </c>
      <c r="K145" s="211">
        <v>85.5</v>
      </c>
      <c r="L145" s="211">
        <v>82.2</v>
      </c>
      <c r="M145" s="211">
        <v>204.2</v>
      </c>
      <c r="N145" s="409" t="s">
        <v>8</v>
      </c>
      <c r="O145" s="409" t="s">
        <v>4</v>
      </c>
    </row>
    <row r="146" spans="1:15" s="321" customFormat="1" x14ac:dyDescent="0.2">
      <c r="A146" s="428" t="s">
        <v>162</v>
      </c>
      <c r="B146" s="225">
        <v>13367</v>
      </c>
      <c r="C146" s="225">
        <v>15397</v>
      </c>
      <c r="D146" s="225">
        <v>18406</v>
      </c>
      <c r="E146" s="225">
        <v>23088</v>
      </c>
      <c r="F146" s="225">
        <v>30249</v>
      </c>
      <c r="G146" s="225">
        <v>31613</v>
      </c>
      <c r="H146" s="225">
        <v>9879</v>
      </c>
      <c r="I146" s="225">
        <v>25870</v>
      </c>
      <c r="J146" s="225">
        <v>47102</v>
      </c>
      <c r="K146" s="225">
        <v>21753</v>
      </c>
      <c r="L146" s="225">
        <v>33360</v>
      </c>
      <c r="M146" s="225">
        <v>55140</v>
      </c>
      <c r="N146" s="225">
        <v>22336</v>
      </c>
      <c r="O146" s="225">
        <v>28684</v>
      </c>
    </row>
    <row r="147" spans="1:15" s="321" customFormat="1" x14ac:dyDescent="0.2">
      <c r="A147" s="428" t="s">
        <v>163</v>
      </c>
      <c r="B147" s="217">
        <v>13.4</v>
      </c>
      <c r="C147" s="217">
        <v>15.4</v>
      </c>
      <c r="D147" s="217">
        <v>18.399999999999999</v>
      </c>
      <c r="E147" s="217">
        <v>23.1</v>
      </c>
      <c r="F147" s="217">
        <v>30.2</v>
      </c>
      <c r="G147" s="217">
        <v>31.6</v>
      </c>
      <c r="H147" s="217">
        <v>9.9</v>
      </c>
      <c r="I147" s="217">
        <v>25.9</v>
      </c>
      <c r="J147" s="217">
        <v>47.1</v>
      </c>
      <c r="K147" s="217">
        <v>21.8</v>
      </c>
      <c r="L147" s="217">
        <v>33.4</v>
      </c>
      <c r="M147" s="217">
        <v>55.1</v>
      </c>
      <c r="N147" s="217">
        <v>22.3</v>
      </c>
      <c r="O147" s="217">
        <v>28.6</v>
      </c>
    </row>
    <row r="148" spans="1:15" s="321" customFormat="1" ht="22.5" x14ac:dyDescent="0.2">
      <c r="A148" s="428" t="s">
        <v>164</v>
      </c>
      <c r="B148" s="217">
        <v>99.2</v>
      </c>
      <c r="C148" s="217">
        <v>115.2</v>
      </c>
      <c r="D148" s="217">
        <v>119.5</v>
      </c>
      <c r="E148" s="217">
        <v>125.4</v>
      </c>
      <c r="F148" s="217">
        <v>131</v>
      </c>
      <c r="G148" s="217">
        <v>104.5</v>
      </c>
      <c r="H148" s="217">
        <v>32</v>
      </c>
      <c r="I148" s="217">
        <v>261.89999999999998</v>
      </c>
      <c r="J148" s="217">
        <v>182.1</v>
      </c>
      <c r="K148" s="217">
        <v>46.2</v>
      </c>
      <c r="L148" s="217">
        <v>153.4</v>
      </c>
      <c r="M148" s="217">
        <v>165.3</v>
      </c>
      <c r="N148" s="217">
        <v>40.4</v>
      </c>
      <c r="O148" s="217">
        <v>128.4</v>
      </c>
    </row>
    <row r="149" spans="1:15" s="943" customFormat="1" ht="22.5" x14ac:dyDescent="0.2">
      <c r="A149" s="941" t="s">
        <v>348</v>
      </c>
      <c r="B149" s="942">
        <v>99.2</v>
      </c>
      <c r="C149" s="942">
        <v>114.3</v>
      </c>
      <c r="D149" s="942">
        <v>136.6</v>
      </c>
      <c r="E149" s="942">
        <v>171.3</v>
      </c>
      <c r="F149" s="942">
        <v>224.3</v>
      </c>
      <c r="G149" s="942">
        <v>234.4</v>
      </c>
      <c r="H149" s="942">
        <v>75</v>
      </c>
      <c r="I149" s="942">
        <v>196.4</v>
      </c>
      <c r="J149" s="942">
        <v>357.6</v>
      </c>
      <c r="K149" s="942">
        <v>165.2</v>
      </c>
      <c r="L149" s="942">
        <v>253.5</v>
      </c>
      <c r="M149" s="942">
        <v>419</v>
      </c>
      <c r="N149" s="942">
        <v>169.3</v>
      </c>
      <c r="O149" s="942">
        <v>217.4</v>
      </c>
    </row>
    <row r="150" spans="1:15" s="321" customFormat="1" ht="22.5" x14ac:dyDescent="0.2">
      <c r="A150" s="428" t="s">
        <v>165</v>
      </c>
      <c r="B150" s="409" t="s">
        <v>8</v>
      </c>
      <c r="C150" s="409" t="s">
        <v>8</v>
      </c>
      <c r="D150" s="409" t="s">
        <v>8</v>
      </c>
      <c r="E150" s="409" t="s">
        <v>8</v>
      </c>
      <c r="F150" s="409" t="s">
        <v>8</v>
      </c>
      <c r="G150" s="409" t="s">
        <v>8</v>
      </c>
      <c r="H150" s="409" t="s">
        <v>8</v>
      </c>
      <c r="I150" s="409" t="s">
        <v>8</v>
      </c>
      <c r="J150" s="409" t="s">
        <v>8</v>
      </c>
      <c r="K150" s="409" t="s">
        <v>8</v>
      </c>
      <c r="L150" s="409" t="s">
        <v>8</v>
      </c>
      <c r="M150" s="409" t="s">
        <v>8</v>
      </c>
      <c r="N150" s="409" t="s">
        <v>8</v>
      </c>
      <c r="O150" s="409" t="s">
        <v>8</v>
      </c>
    </row>
    <row r="151" spans="1:15" s="321" customFormat="1" ht="22.5" x14ac:dyDescent="0.2">
      <c r="A151" s="428" t="s">
        <v>166</v>
      </c>
      <c r="B151" s="409" t="s">
        <v>8</v>
      </c>
      <c r="C151" s="409" t="s">
        <v>8</v>
      </c>
      <c r="D151" s="409" t="s">
        <v>8</v>
      </c>
      <c r="E151" s="409" t="s">
        <v>8</v>
      </c>
      <c r="F151" s="409" t="s">
        <v>8</v>
      </c>
      <c r="G151" s="409" t="s">
        <v>8</v>
      </c>
      <c r="H151" s="409" t="s">
        <v>8</v>
      </c>
      <c r="I151" s="409" t="s">
        <v>8</v>
      </c>
      <c r="J151" s="409" t="s">
        <v>8</v>
      </c>
      <c r="K151" s="409" t="s">
        <v>8</v>
      </c>
      <c r="L151" s="409" t="s">
        <v>8</v>
      </c>
      <c r="M151" s="409" t="s">
        <v>8</v>
      </c>
      <c r="N151" s="409" t="s">
        <v>8</v>
      </c>
      <c r="O151" s="409" t="s">
        <v>8</v>
      </c>
    </row>
    <row r="152" spans="1:15" s="321" customFormat="1" ht="22.5" x14ac:dyDescent="0.2">
      <c r="A152" s="428" t="s">
        <v>167</v>
      </c>
      <c r="B152" s="409" t="s">
        <v>8</v>
      </c>
      <c r="C152" s="409" t="s">
        <v>8</v>
      </c>
      <c r="D152" s="409" t="s">
        <v>8</v>
      </c>
      <c r="E152" s="225" t="s">
        <v>8</v>
      </c>
      <c r="F152" s="225" t="s">
        <v>8</v>
      </c>
      <c r="G152" s="225" t="s">
        <v>8</v>
      </c>
      <c r="H152" s="225" t="s">
        <v>8</v>
      </c>
      <c r="I152" s="225">
        <v>320</v>
      </c>
      <c r="J152" s="225">
        <v>240</v>
      </c>
      <c r="K152" s="409" t="s">
        <v>8</v>
      </c>
      <c r="L152" s="409" t="s">
        <v>8</v>
      </c>
      <c r="M152" s="409" t="s">
        <v>8</v>
      </c>
      <c r="N152" s="409" t="s">
        <v>8</v>
      </c>
      <c r="O152" s="409" t="s">
        <v>8</v>
      </c>
    </row>
    <row r="153" spans="1:15" s="321" customFormat="1" x14ac:dyDescent="0.2">
      <c r="A153" s="428" t="s">
        <v>249</v>
      </c>
      <c r="B153" s="409" t="s">
        <v>8</v>
      </c>
      <c r="C153" s="409" t="s">
        <v>8</v>
      </c>
      <c r="D153" s="409" t="s">
        <v>8</v>
      </c>
      <c r="E153" s="225" t="s">
        <v>8</v>
      </c>
      <c r="F153" s="225" t="s">
        <v>8</v>
      </c>
      <c r="G153" s="225" t="s">
        <v>8</v>
      </c>
      <c r="H153" s="225" t="s">
        <v>8</v>
      </c>
      <c r="I153" s="225" t="s">
        <v>8</v>
      </c>
      <c r="J153" s="225" t="s">
        <v>8</v>
      </c>
      <c r="K153" s="409" t="s">
        <v>8</v>
      </c>
      <c r="L153" s="409" t="s">
        <v>8</v>
      </c>
      <c r="M153" s="409" t="s">
        <v>8</v>
      </c>
      <c r="N153" s="409" t="s">
        <v>8</v>
      </c>
      <c r="O153" s="409" t="s">
        <v>8</v>
      </c>
    </row>
    <row r="154" spans="1:15" s="321" customFormat="1" x14ac:dyDescent="0.2">
      <c r="A154" s="428" t="s">
        <v>250</v>
      </c>
      <c r="B154" s="409" t="s">
        <v>8</v>
      </c>
      <c r="C154" s="409" t="s">
        <v>8</v>
      </c>
      <c r="D154" s="409" t="s">
        <v>8</v>
      </c>
      <c r="E154" s="225" t="s">
        <v>8</v>
      </c>
      <c r="F154" s="225" t="s">
        <v>8</v>
      </c>
      <c r="G154" s="225" t="s">
        <v>8</v>
      </c>
      <c r="H154" s="225" t="s">
        <v>8</v>
      </c>
      <c r="I154" s="225" t="s">
        <v>8</v>
      </c>
      <c r="J154" s="225" t="s">
        <v>8</v>
      </c>
      <c r="K154" s="409" t="s">
        <v>8</v>
      </c>
      <c r="L154" s="409" t="s">
        <v>8</v>
      </c>
      <c r="M154" s="409" t="s">
        <v>8</v>
      </c>
      <c r="N154" s="409" t="s">
        <v>8</v>
      </c>
      <c r="O154" s="409" t="s">
        <v>8</v>
      </c>
    </row>
    <row r="155" spans="1:15" s="321" customFormat="1" ht="22.5" x14ac:dyDescent="0.2">
      <c r="A155" s="428" t="s">
        <v>251</v>
      </c>
      <c r="B155" s="409" t="s">
        <v>8</v>
      </c>
      <c r="C155" s="409" t="s">
        <v>8</v>
      </c>
      <c r="D155" s="409" t="s">
        <v>8</v>
      </c>
      <c r="E155" s="225">
        <v>500</v>
      </c>
      <c r="F155" s="225" t="s">
        <v>8</v>
      </c>
      <c r="G155" s="225" t="s">
        <v>8</v>
      </c>
      <c r="H155" s="225" t="s">
        <v>8</v>
      </c>
      <c r="I155" s="225" t="s">
        <v>8</v>
      </c>
      <c r="J155" s="225" t="s">
        <v>8</v>
      </c>
      <c r="K155" s="409" t="s">
        <v>8</v>
      </c>
      <c r="L155" s="409" t="s">
        <v>8</v>
      </c>
      <c r="M155" s="409" t="s">
        <v>8</v>
      </c>
      <c r="N155" s="409" t="s">
        <v>8</v>
      </c>
      <c r="O155" s="1371" t="s">
        <v>8</v>
      </c>
    </row>
    <row r="156" spans="1:15" s="321" customFormat="1" ht="22.5" x14ac:dyDescent="0.2">
      <c r="A156" s="346" t="s">
        <v>176</v>
      </c>
      <c r="B156" s="225">
        <v>2998</v>
      </c>
      <c r="C156" s="225">
        <v>2996</v>
      </c>
      <c r="D156" s="225">
        <v>3316</v>
      </c>
      <c r="E156" s="225">
        <v>3606</v>
      </c>
      <c r="F156" s="225">
        <v>3784</v>
      </c>
      <c r="G156" s="225">
        <v>3758</v>
      </c>
      <c r="H156" s="225">
        <v>3900</v>
      </c>
      <c r="I156" s="225">
        <v>3942</v>
      </c>
      <c r="J156" s="228">
        <v>3892</v>
      </c>
      <c r="K156" s="228">
        <v>4004</v>
      </c>
      <c r="L156" s="228">
        <v>3904</v>
      </c>
      <c r="M156" s="228">
        <v>3852</v>
      </c>
      <c r="N156" s="228">
        <v>4042</v>
      </c>
      <c r="O156" s="1040">
        <v>4154</v>
      </c>
    </row>
    <row r="157" spans="1:15" s="321" customFormat="1" ht="24" x14ac:dyDescent="0.2">
      <c r="A157" s="346" t="s">
        <v>349</v>
      </c>
      <c r="B157" s="225">
        <v>2698</v>
      </c>
      <c r="C157" s="225">
        <v>2447</v>
      </c>
      <c r="D157" s="225">
        <v>2656</v>
      </c>
      <c r="E157" s="225">
        <v>2769</v>
      </c>
      <c r="F157" s="225">
        <v>3088</v>
      </c>
      <c r="G157" s="225">
        <v>2559</v>
      </c>
      <c r="H157" s="225">
        <v>3350</v>
      </c>
      <c r="I157" s="225">
        <v>3077</v>
      </c>
      <c r="J157" s="228">
        <v>3169</v>
      </c>
      <c r="K157" s="228">
        <v>3278</v>
      </c>
      <c r="L157" s="228">
        <v>3297</v>
      </c>
      <c r="M157" s="228">
        <v>3339</v>
      </c>
      <c r="N157" s="228">
        <v>3645</v>
      </c>
      <c r="O157" s="1040">
        <v>3803</v>
      </c>
    </row>
    <row r="158" spans="1:15" s="321" customFormat="1" ht="22.5" x14ac:dyDescent="0.2">
      <c r="A158" s="256" t="s">
        <v>178</v>
      </c>
      <c r="B158" s="409" t="s">
        <v>8</v>
      </c>
      <c r="C158" s="409" t="s">
        <v>8</v>
      </c>
      <c r="D158" s="409" t="s">
        <v>8</v>
      </c>
      <c r="E158" s="409" t="s">
        <v>8</v>
      </c>
      <c r="F158" s="409" t="s">
        <v>8</v>
      </c>
      <c r="G158" s="409" t="s">
        <v>8</v>
      </c>
      <c r="H158" s="409" t="s">
        <v>8</v>
      </c>
      <c r="I158" s="409" t="s">
        <v>8</v>
      </c>
      <c r="J158" s="409" t="s">
        <v>8</v>
      </c>
      <c r="K158" s="409" t="s">
        <v>8</v>
      </c>
      <c r="L158" s="409" t="s">
        <v>8</v>
      </c>
      <c r="M158" s="409" t="s">
        <v>8</v>
      </c>
      <c r="N158" s="409" t="s">
        <v>8</v>
      </c>
      <c r="O158" s="409" t="s">
        <v>8</v>
      </c>
    </row>
    <row r="159" spans="1:15" s="321" customFormat="1" ht="22.5" x14ac:dyDescent="0.2">
      <c r="A159" s="256" t="s">
        <v>179</v>
      </c>
      <c r="B159" s="409" t="s">
        <v>8</v>
      </c>
      <c r="C159" s="409" t="s">
        <v>8</v>
      </c>
      <c r="D159" s="409" t="s">
        <v>8</v>
      </c>
      <c r="E159" s="409" t="s">
        <v>8</v>
      </c>
      <c r="F159" s="409" t="s">
        <v>8</v>
      </c>
      <c r="G159" s="409" t="s">
        <v>8</v>
      </c>
      <c r="H159" s="409" t="s">
        <v>8</v>
      </c>
      <c r="I159" s="409" t="s">
        <v>8</v>
      </c>
      <c r="J159" s="409" t="s">
        <v>8</v>
      </c>
      <c r="K159" s="409" t="s">
        <v>8</v>
      </c>
      <c r="L159" s="409" t="s">
        <v>8</v>
      </c>
      <c r="M159" s="409" t="s">
        <v>8</v>
      </c>
      <c r="N159" s="409" t="s">
        <v>8</v>
      </c>
      <c r="O159" s="409" t="s">
        <v>8</v>
      </c>
    </row>
    <row r="160" spans="1:15" s="321" customFormat="1" ht="22.5" x14ac:dyDescent="0.2">
      <c r="A160" s="256" t="str">
        <f>[1]г.Аксу!$A$156</f>
        <v>Основные средства в экономике  по первоначальной стоимости (на конец года), млн. тенге</v>
      </c>
      <c r="B160" s="391">
        <v>76584.149999999994</v>
      </c>
      <c r="C160" s="391">
        <v>53808</v>
      </c>
      <c r="D160" s="391">
        <v>275287.32299999997</v>
      </c>
      <c r="E160" s="391">
        <v>1104474.1640000001</v>
      </c>
      <c r="F160" s="391">
        <v>1354776.263</v>
      </c>
      <c r="G160" s="391">
        <v>2482919.8725790503</v>
      </c>
      <c r="H160" s="391">
        <v>3157204.6610693708</v>
      </c>
      <c r="I160" s="391">
        <v>2965796.2486186</v>
      </c>
      <c r="J160" s="391">
        <v>3482697.2513140007</v>
      </c>
      <c r="K160" s="391">
        <v>3333352.6579999998</v>
      </c>
      <c r="L160" s="391">
        <v>3931928.1310000001</v>
      </c>
      <c r="M160" s="391">
        <v>4182257.2089999998</v>
      </c>
      <c r="N160" s="391">
        <v>4551408.46</v>
      </c>
      <c r="O160" s="242" t="s">
        <v>4</v>
      </c>
    </row>
    <row r="161" spans="1:27" x14ac:dyDescent="0.2">
      <c r="A161" s="417" t="s">
        <v>181</v>
      </c>
      <c r="B161" s="417"/>
      <c r="C161" s="417"/>
      <c r="D161" s="417"/>
      <c r="E161" s="417"/>
      <c r="F161" s="417"/>
      <c r="G161" s="417"/>
      <c r="H161" s="417"/>
      <c r="I161" s="417"/>
      <c r="J161" s="417"/>
      <c r="K161" s="417"/>
      <c r="L161" s="417"/>
      <c r="M161" s="417"/>
      <c r="N161" s="417"/>
      <c r="O161" s="423"/>
    </row>
    <row r="162" spans="1:27" ht="22.5" x14ac:dyDescent="0.2">
      <c r="A162" s="256" t="s">
        <v>350</v>
      </c>
      <c r="B162" s="216" t="s">
        <v>8</v>
      </c>
      <c r="C162" s="216" t="s">
        <v>8</v>
      </c>
      <c r="D162" s="216" t="s">
        <v>8</v>
      </c>
      <c r="E162" s="216">
        <v>5955.8</v>
      </c>
      <c r="F162" s="242">
        <v>5858.6</v>
      </c>
      <c r="G162" s="242">
        <v>15092.6</v>
      </c>
      <c r="H162" s="242">
        <v>19133.3</v>
      </c>
      <c r="I162" s="242">
        <v>18221.7</v>
      </c>
      <c r="J162" s="242">
        <v>21481.9</v>
      </c>
      <c r="K162" s="242">
        <v>15651.1</v>
      </c>
      <c r="L162" s="242">
        <v>15641.4</v>
      </c>
      <c r="M162" s="242">
        <v>20243.099999999999</v>
      </c>
      <c r="N162" s="242">
        <v>35952.300000000003</v>
      </c>
      <c r="O162" s="429" t="s">
        <v>4</v>
      </c>
    </row>
    <row r="163" spans="1:27" ht="12.75" x14ac:dyDescent="0.2">
      <c r="A163" s="210" t="s">
        <v>175</v>
      </c>
      <c r="B163" s="325" t="s">
        <v>8</v>
      </c>
      <c r="C163" s="325" t="s">
        <v>8</v>
      </c>
      <c r="D163" s="325" t="s">
        <v>8</v>
      </c>
      <c r="E163" s="325" t="s">
        <v>8</v>
      </c>
      <c r="F163" s="242">
        <v>92.975611346245117</v>
      </c>
      <c r="G163" s="242">
        <v>241.43689829459879</v>
      </c>
      <c r="H163" s="242">
        <v>107.8919290002069</v>
      </c>
      <c r="I163" s="242">
        <v>88.3</v>
      </c>
      <c r="J163" s="242">
        <v>110.6</v>
      </c>
      <c r="K163" s="242">
        <v>68.7</v>
      </c>
      <c r="L163" s="242">
        <v>94</v>
      </c>
      <c r="M163" s="242">
        <v>119.4</v>
      </c>
      <c r="N163" s="351">
        <v>155.80000000000001</v>
      </c>
      <c r="O163" s="430" t="s">
        <v>4</v>
      </c>
    </row>
    <row r="164" spans="1:27" s="432" customFormat="1" ht="15" customHeight="1" x14ac:dyDescent="0.2">
      <c r="A164" s="1497" t="s">
        <v>351</v>
      </c>
      <c r="B164" s="1497"/>
      <c r="C164" s="1497"/>
      <c r="D164" s="1497"/>
      <c r="E164" s="1497"/>
      <c r="F164" s="1497"/>
      <c r="G164" s="1497"/>
      <c r="H164" s="1497"/>
      <c r="I164" s="1497"/>
      <c r="J164" s="1497"/>
      <c r="K164" s="1497"/>
      <c r="L164" s="1497"/>
      <c r="M164" s="1497"/>
      <c r="N164" s="1497"/>
      <c r="O164" s="1497"/>
      <c r="P164" s="431"/>
      <c r="Q164" s="431"/>
      <c r="R164" s="431"/>
      <c r="S164" s="431"/>
      <c r="T164" s="431"/>
      <c r="U164" s="431"/>
      <c r="V164" s="431"/>
      <c r="W164" s="431"/>
      <c r="X164" s="431"/>
      <c r="Y164" s="431"/>
      <c r="Z164" s="431"/>
      <c r="AA164" s="431"/>
    </row>
    <row r="165" spans="1:27" ht="12.75" x14ac:dyDescent="0.2">
      <c r="A165" s="1498" t="s">
        <v>352</v>
      </c>
      <c r="B165" s="1498"/>
      <c r="C165" s="1498"/>
      <c r="D165" s="1498"/>
      <c r="E165" s="1498"/>
      <c r="F165" s="1498"/>
      <c r="G165" s="1498"/>
      <c r="H165" s="1498"/>
      <c r="I165" s="1498"/>
      <c r="J165" s="1498"/>
      <c r="K165" s="1498"/>
      <c r="L165" s="1498"/>
      <c r="M165" s="1498"/>
      <c r="N165" s="1498"/>
      <c r="O165" s="1498"/>
    </row>
    <row r="166" spans="1:27" s="432" customFormat="1" ht="12.75" x14ac:dyDescent="0.2">
      <c r="A166" s="1498" t="s">
        <v>353</v>
      </c>
      <c r="B166" s="1498"/>
      <c r="C166" s="1498"/>
      <c r="D166" s="1498"/>
      <c r="E166" s="1498"/>
      <c r="F166" s="1498"/>
      <c r="G166" s="1498"/>
      <c r="H166" s="1498"/>
      <c r="I166" s="1498"/>
      <c r="J166" s="1498"/>
      <c r="K166" s="1498"/>
      <c r="L166" s="1498"/>
      <c r="M166" s="1498"/>
      <c r="N166" s="1498"/>
      <c r="O166" s="1498"/>
      <c r="P166" s="433"/>
      <c r="Q166" s="433"/>
      <c r="R166" s="433"/>
      <c r="S166" s="433"/>
      <c r="T166" s="433"/>
      <c r="U166" s="433"/>
      <c r="V166" s="433"/>
      <c r="W166" s="433"/>
      <c r="X166" s="433"/>
      <c r="Y166" s="433"/>
      <c r="Z166" s="433"/>
      <c r="AA166" s="433"/>
    </row>
    <row r="167" spans="1:27" s="432" customFormat="1" ht="12.75" x14ac:dyDescent="0.2">
      <c r="A167" s="1498" t="s">
        <v>354</v>
      </c>
      <c r="B167" s="1498"/>
      <c r="C167" s="1498"/>
      <c r="D167" s="1498"/>
      <c r="E167" s="1498"/>
      <c r="F167" s="1498"/>
      <c r="G167" s="1498"/>
      <c r="H167" s="1498"/>
      <c r="I167" s="1498"/>
      <c r="J167" s="1498"/>
      <c r="K167" s="1498"/>
      <c r="L167" s="1498"/>
      <c r="M167" s="1498"/>
      <c r="N167" s="1498"/>
      <c r="O167" s="1498"/>
      <c r="P167" s="433"/>
      <c r="Q167" s="433"/>
      <c r="R167" s="433"/>
      <c r="S167" s="433"/>
      <c r="T167" s="433"/>
      <c r="U167" s="433"/>
      <c r="V167" s="433"/>
      <c r="W167" s="433"/>
      <c r="X167" s="433"/>
      <c r="Y167" s="433"/>
      <c r="Z167" s="433"/>
      <c r="AA167" s="433"/>
    </row>
    <row r="168" spans="1:27" s="432" customFormat="1" ht="24" customHeight="1" x14ac:dyDescent="0.2">
      <c r="A168" s="1495" t="s">
        <v>355</v>
      </c>
      <c r="B168" s="1495"/>
      <c r="C168" s="1495"/>
      <c r="D168" s="1495"/>
      <c r="E168" s="1495"/>
      <c r="F168" s="1495"/>
      <c r="G168" s="1495"/>
      <c r="H168" s="1495"/>
      <c r="I168" s="1495"/>
      <c r="J168" s="1495"/>
      <c r="K168" s="1495"/>
      <c r="L168" s="1495"/>
      <c r="M168" s="1495"/>
      <c r="N168" s="1495"/>
      <c r="O168" s="1495"/>
      <c r="P168" s="434"/>
      <c r="Q168" s="434"/>
      <c r="R168" s="434"/>
      <c r="S168" s="434"/>
      <c r="T168" s="434"/>
      <c r="U168" s="434"/>
      <c r="V168" s="434"/>
      <c r="W168" s="434"/>
      <c r="X168" s="434"/>
      <c r="Y168" s="434"/>
      <c r="Z168" s="434"/>
      <c r="AA168" s="434"/>
    </row>
    <row r="169" spans="1:27" s="432" customFormat="1" ht="12.75" x14ac:dyDescent="0.2">
      <c r="A169" s="435" t="s">
        <v>261</v>
      </c>
      <c r="B169" s="436"/>
      <c r="C169" s="436"/>
      <c r="D169" s="436"/>
      <c r="E169" s="436"/>
      <c r="F169" s="436"/>
      <c r="G169" s="436"/>
      <c r="H169" s="436"/>
      <c r="I169" s="436"/>
      <c r="J169" s="436"/>
      <c r="K169" s="436"/>
      <c r="L169" s="436"/>
      <c r="M169" s="436"/>
      <c r="N169" s="436"/>
      <c r="O169" s="436"/>
      <c r="P169" s="437"/>
      <c r="Q169" s="437"/>
      <c r="R169" s="437"/>
      <c r="S169" s="437"/>
      <c r="T169" s="437"/>
      <c r="U169" s="437"/>
      <c r="V169" s="437"/>
      <c r="W169" s="437"/>
      <c r="X169" s="437"/>
      <c r="Y169" s="438"/>
      <c r="Z169" s="438"/>
      <c r="AA169" s="438"/>
    </row>
    <row r="170" spans="1:27" s="432" customFormat="1" ht="12.75" x14ac:dyDescent="0.2">
      <c r="A170" s="435" t="s">
        <v>356</v>
      </c>
      <c r="B170" s="439"/>
      <c r="C170" s="439"/>
      <c r="D170" s="439"/>
      <c r="E170" s="439"/>
      <c r="F170" s="439"/>
      <c r="G170" s="439"/>
      <c r="H170" s="439"/>
      <c r="I170" s="439"/>
      <c r="J170" s="439"/>
      <c r="K170" s="439"/>
      <c r="L170" s="439"/>
      <c r="M170" s="439"/>
      <c r="N170" s="439"/>
      <c r="O170" s="439"/>
      <c r="P170" s="440"/>
      <c r="Q170" s="440"/>
      <c r="R170" s="440"/>
      <c r="S170" s="440"/>
      <c r="T170" s="437"/>
      <c r="U170" s="437"/>
      <c r="V170" s="437"/>
      <c r="W170" s="437"/>
      <c r="X170" s="437"/>
      <c r="Y170" s="437"/>
      <c r="Z170" s="437"/>
      <c r="AA170" s="437"/>
    </row>
    <row r="171" spans="1:27" s="432" customFormat="1" x14ac:dyDescent="0.2">
      <c r="A171" s="399" t="s">
        <v>357</v>
      </c>
      <c r="B171" s="441"/>
      <c r="C171" s="441"/>
      <c r="D171" s="441"/>
      <c r="E171" s="441"/>
      <c r="F171" s="441"/>
      <c r="G171" s="441"/>
      <c r="H171" s="441"/>
      <c r="I171" s="441"/>
      <c r="J171" s="441"/>
      <c r="K171" s="441"/>
      <c r="L171" s="441"/>
      <c r="M171" s="441"/>
      <c r="N171" s="441"/>
      <c r="O171" s="441"/>
      <c r="P171" s="399"/>
      <c r="Q171" s="399"/>
      <c r="R171" s="399"/>
      <c r="S171" s="399"/>
      <c r="T171" s="442"/>
      <c r="U171" s="442"/>
      <c r="V171" s="442"/>
      <c r="W171" s="399"/>
      <c r="X171" s="399"/>
      <c r="Y171" s="442"/>
      <c r="Z171" s="442"/>
      <c r="AA171" s="442"/>
    </row>
    <row r="172" spans="1:27" s="432" customFormat="1" x14ac:dyDescent="0.2">
      <c r="A172" s="399" t="s">
        <v>358</v>
      </c>
      <c r="B172" s="443"/>
      <c r="C172" s="443"/>
      <c r="D172" s="443"/>
      <c r="E172" s="443"/>
      <c r="F172" s="443"/>
      <c r="G172" s="443"/>
      <c r="H172" s="443"/>
      <c r="I172" s="443"/>
      <c r="J172" s="443"/>
      <c r="K172" s="443"/>
      <c r="L172" s="443"/>
      <c r="M172" s="443"/>
      <c r="N172" s="443"/>
      <c r="O172" s="443"/>
      <c r="P172" s="443"/>
      <c r="Q172" s="443"/>
      <c r="R172" s="443"/>
      <c r="S172" s="443"/>
      <c r="T172" s="443"/>
      <c r="U172" s="443"/>
      <c r="V172" s="443"/>
      <c r="W172" s="443"/>
      <c r="X172" s="443"/>
      <c r="Y172" s="443"/>
      <c r="Z172" s="443"/>
      <c r="AA172" s="443"/>
    </row>
  </sheetData>
  <mergeCells count="6">
    <mergeCell ref="A168:O168"/>
    <mergeCell ref="A1:O1"/>
    <mergeCell ref="A164:O164"/>
    <mergeCell ref="A165:O165"/>
    <mergeCell ref="A166:O166"/>
    <mergeCell ref="A167:O16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28611-FA6E-48C7-B547-74C67ECA3AB6}">
  <dimension ref="A1:AD269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A176" sqref="A176"/>
    </sheetView>
  </sheetViews>
  <sheetFormatPr defaultRowHeight="11.25" x14ac:dyDescent="0.2"/>
  <cols>
    <col min="1" max="1" width="42.42578125" style="295" customWidth="1"/>
    <col min="2" max="3" width="9.28515625" style="295" bestFit="1" customWidth="1"/>
    <col min="4" max="4" width="10.140625" style="295" bestFit="1" customWidth="1"/>
    <col min="5" max="14" width="10.28515625" style="295" bestFit="1" customWidth="1"/>
    <col min="15" max="15" width="13.5703125" style="295" customWidth="1"/>
    <col min="16" max="256" width="9.140625" style="295"/>
    <col min="257" max="257" width="42.42578125" style="295" customWidth="1"/>
    <col min="258" max="259" width="9.28515625" style="295" bestFit="1" customWidth="1"/>
    <col min="260" max="260" width="10.140625" style="295" bestFit="1" customWidth="1"/>
    <col min="261" max="270" width="10.28515625" style="295" bestFit="1" customWidth="1"/>
    <col min="271" max="271" width="10.140625" style="295" customWidth="1"/>
    <col min="272" max="512" width="9.140625" style="295"/>
    <col min="513" max="513" width="42.42578125" style="295" customWidth="1"/>
    <col min="514" max="515" width="9.28515625" style="295" bestFit="1" customWidth="1"/>
    <col min="516" max="516" width="10.140625" style="295" bestFit="1" customWidth="1"/>
    <col min="517" max="526" width="10.28515625" style="295" bestFit="1" customWidth="1"/>
    <col min="527" max="527" width="10.140625" style="295" customWidth="1"/>
    <col min="528" max="768" width="9.140625" style="295"/>
    <col min="769" max="769" width="42.42578125" style="295" customWidth="1"/>
    <col min="770" max="771" width="9.28515625" style="295" bestFit="1" customWidth="1"/>
    <col min="772" max="772" width="10.140625" style="295" bestFit="1" customWidth="1"/>
    <col min="773" max="782" width="10.28515625" style="295" bestFit="1" customWidth="1"/>
    <col min="783" max="783" width="10.140625" style="295" customWidth="1"/>
    <col min="784" max="1024" width="9.140625" style="295"/>
    <col min="1025" max="1025" width="42.42578125" style="295" customWidth="1"/>
    <col min="1026" max="1027" width="9.28515625" style="295" bestFit="1" customWidth="1"/>
    <col min="1028" max="1028" width="10.140625" style="295" bestFit="1" customWidth="1"/>
    <col min="1029" max="1038" width="10.28515625" style="295" bestFit="1" customWidth="1"/>
    <col min="1039" max="1039" width="10.140625" style="295" customWidth="1"/>
    <col min="1040" max="1280" width="9.140625" style="295"/>
    <col min="1281" max="1281" width="42.42578125" style="295" customWidth="1"/>
    <col min="1282" max="1283" width="9.28515625" style="295" bestFit="1" customWidth="1"/>
    <col min="1284" max="1284" width="10.140625" style="295" bestFit="1" customWidth="1"/>
    <col min="1285" max="1294" width="10.28515625" style="295" bestFit="1" customWidth="1"/>
    <col min="1295" max="1295" width="10.140625" style="295" customWidth="1"/>
    <col min="1296" max="1536" width="9.140625" style="295"/>
    <col min="1537" max="1537" width="42.42578125" style="295" customWidth="1"/>
    <col min="1538" max="1539" width="9.28515625" style="295" bestFit="1" customWidth="1"/>
    <col min="1540" max="1540" width="10.140625" style="295" bestFit="1" customWidth="1"/>
    <col min="1541" max="1550" width="10.28515625" style="295" bestFit="1" customWidth="1"/>
    <col min="1551" max="1551" width="10.140625" style="295" customWidth="1"/>
    <col min="1552" max="1792" width="9.140625" style="295"/>
    <col min="1793" max="1793" width="42.42578125" style="295" customWidth="1"/>
    <col min="1794" max="1795" width="9.28515625" style="295" bestFit="1" customWidth="1"/>
    <col min="1796" max="1796" width="10.140625" style="295" bestFit="1" customWidth="1"/>
    <col min="1797" max="1806" width="10.28515625" style="295" bestFit="1" customWidth="1"/>
    <col min="1807" max="1807" width="10.140625" style="295" customWidth="1"/>
    <col min="1808" max="2048" width="9.140625" style="295"/>
    <col min="2049" max="2049" width="42.42578125" style="295" customWidth="1"/>
    <col min="2050" max="2051" width="9.28515625" style="295" bestFit="1" customWidth="1"/>
    <col min="2052" max="2052" width="10.140625" style="295" bestFit="1" customWidth="1"/>
    <col min="2053" max="2062" width="10.28515625" style="295" bestFit="1" customWidth="1"/>
    <col min="2063" max="2063" width="10.140625" style="295" customWidth="1"/>
    <col min="2064" max="2304" width="9.140625" style="295"/>
    <col min="2305" max="2305" width="42.42578125" style="295" customWidth="1"/>
    <col min="2306" max="2307" width="9.28515625" style="295" bestFit="1" customWidth="1"/>
    <col min="2308" max="2308" width="10.140625" style="295" bestFit="1" customWidth="1"/>
    <col min="2309" max="2318" width="10.28515625" style="295" bestFit="1" customWidth="1"/>
    <col min="2319" max="2319" width="10.140625" style="295" customWidth="1"/>
    <col min="2320" max="2560" width="9.140625" style="295"/>
    <col min="2561" max="2561" width="42.42578125" style="295" customWidth="1"/>
    <col min="2562" max="2563" width="9.28515625" style="295" bestFit="1" customWidth="1"/>
    <col min="2564" max="2564" width="10.140625" style="295" bestFit="1" customWidth="1"/>
    <col min="2565" max="2574" width="10.28515625" style="295" bestFit="1" customWidth="1"/>
    <col min="2575" max="2575" width="10.140625" style="295" customWidth="1"/>
    <col min="2576" max="2816" width="9.140625" style="295"/>
    <col min="2817" max="2817" width="42.42578125" style="295" customWidth="1"/>
    <col min="2818" max="2819" width="9.28515625" style="295" bestFit="1" customWidth="1"/>
    <col min="2820" max="2820" width="10.140625" style="295" bestFit="1" customWidth="1"/>
    <col min="2821" max="2830" width="10.28515625" style="295" bestFit="1" customWidth="1"/>
    <col min="2831" max="2831" width="10.140625" style="295" customWidth="1"/>
    <col min="2832" max="3072" width="9.140625" style="295"/>
    <col min="3073" max="3073" width="42.42578125" style="295" customWidth="1"/>
    <col min="3074" max="3075" width="9.28515625" style="295" bestFit="1" customWidth="1"/>
    <col min="3076" max="3076" width="10.140625" style="295" bestFit="1" customWidth="1"/>
    <col min="3077" max="3086" width="10.28515625" style="295" bestFit="1" customWidth="1"/>
    <col min="3087" max="3087" width="10.140625" style="295" customWidth="1"/>
    <col min="3088" max="3328" width="9.140625" style="295"/>
    <col min="3329" max="3329" width="42.42578125" style="295" customWidth="1"/>
    <col min="3330" max="3331" width="9.28515625" style="295" bestFit="1" customWidth="1"/>
    <col min="3332" max="3332" width="10.140625" style="295" bestFit="1" customWidth="1"/>
    <col min="3333" max="3342" width="10.28515625" style="295" bestFit="1" customWidth="1"/>
    <col min="3343" max="3343" width="10.140625" style="295" customWidth="1"/>
    <col min="3344" max="3584" width="9.140625" style="295"/>
    <col min="3585" max="3585" width="42.42578125" style="295" customWidth="1"/>
    <col min="3586" max="3587" width="9.28515625" style="295" bestFit="1" customWidth="1"/>
    <col min="3588" max="3588" width="10.140625" style="295" bestFit="1" customWidth="1"/>
    <col min="3589" max="3598" width="10.28515625" style="295" bestFit="1" customWidth="1"/>
    <col min="3599" max="3599" width="10.140625" style="295" customWidth="1"/>
    <col min="3600" max="3840" width="9.140625" style="295"/>
    <col min="3841" max="3841" width="42.42578125" style="295" customWidth="1"/>
    <col min="3842" max="3843" width="9.28515625" style="295" bestFit="1" customWidth="1"/>
    <col min="3844" max="3844" width="10.140625" style="295" bestFit="1" customWidth="1"/>
    <col min="3845" max="3854" width="10.28515625" style="295" bestFit="1" customWidth="1"/>
    <col min="3855" max="3855" width="10.140625" style="295" customWidth="1"/>
    <col min="3856" max="4096" width="9.140625" style="295"/>
    <col min="4097" max="4097" width="42.42578125" style="295" customWidth="1"/>
    <col min="4098" max="4099" width="9.28515625" style="295" bestFit="1" customWidth="1"/>
    <col min="4100" max="4100" width="10.140625" style="295" bestFit="1" customWidth="1"/>
    <col min="4101" max="4110" width="10.28515625" style="295" bestFit="1" customWidth="1"/>
    <col min="4111" max="4111" width="10.140625" style="295" customWidth="1"/>
    <col min="4112" max="4352" width="9.140625" style="295"/>
    <col min="4353" max="4353" width="42.42578125" style="295" customWidth="1"/>
    <col min="4354" max="4355" width="9.28515625" style="295" bestFit="1" customWidth="1"/>
    <col min="4356" max="4356" width="10.140625" style="295" bestFit="1" customWidth="1"/>
    <col min="4357" max="4366" width="10.28515625" style="295" bestFit="1" customWidth="1"/>
    <col min="4367" max="4367" width="10.140625" style="295" customWidth="1"/>
    <col min="4368" max="4608" width="9.140625" style="295"/>
    <col min="4609" max="4609" width="42.42578125" style="295" customWidth="1"/>
    <col min="4610" max="4611" width="9.28515625" style="295" bestFit="1" customWidth="1"/>
    <col min="4612" max="4612" width="10.140625" style="295" bestFit="1" customWidth="1"/>
    <col min="4613" max="4622" width="10.28515625" style="295" bestFit="1" customWidth="1"/>
    <col min="4623" max="4623" width="10.140625" style="295" customWidth="1"/>
    <col min="4624" max="4864" width="9.140625" style="295"/>
    <col min="4865" max="4865" width="42.42578125" style="295" customWidth="1"/>
    <col min="4866" max="4867" width="9.28515625" style="295" bestFit="1" customWidth="1"/>
    <col min="4868" max="4868" width="10.140625" style="295" bestFit="1" customWidth="1"/>
    <col min="4869" max="4878" width="10.28515625" style="295" bestFit="1" customWidth="1"/>
    <col min="4879" max="4879" width="10.140625" style="295" customWidth="1"/>
    <col min="4880" max="5120" width="9.140625" style="295"/>
    <col min="5121" max="5121" width="42.42578125" style="295" customWidth="1"/>
    <col min="5122" max="5123" width="9.28515625" style="295" bestFit="1" customWidth="1"/>
    <col min="5124" max="5124" width="10.140625" style="295" bestFit="1" customWidth="1"/>
    <col min="5125" max="5134" width="10.28515625" style="295" bestFit="1" customWidth="1"/>
    <col min="5135" max="5135" width="10.140625" style="295" customWidth="1"/>
    <col min="5136" max="5376" width="9.140625" style="295"/>
    <col min="5377" max="5377" width="42.42578125" style="295" customWidth="1"/>
    <col min="5378" max="5379" width="9.28515625" style="295" bestFit="1" customWidth="1"/>
    <col min="5380" max="5380" width="10.140625" style="295" bestFit="1" customWidth="1"/>
    <col min="5381" max="5390" width="10.28515625" style="295" bestFit="1" customWidth="1"/>
    <col min="5391" max="5391" width="10.140625" style="295" customWidth="1"/>
    <col min="5392" max="5632" width="9.140625" style="295"/>
    <col min="5633" max="5633" width="42.42578125" style="295" customWidth="1"/>
    <col min="5634" max="5635" width="9.28515625" style="295" bestFit="1" customWidth="1"/>
    <col min="5636" max="5636" width="10.140625" style="295" bestFit="1" customWidth="1"/>
    <col min="5637" max="5646" width="10.28515625" style="295" bestFit="1" customWidth="1"/>
    <col min="5647" max="5647" width="10.140625" style="295" customWidth="1"/>
    <col min="5648" max="5888" width="9.140625" style="295"/>
    <col min="5889" max="5889" width="42.42578125" style="295" customWidth="1"/>
    <col min="5890" max="5891" width="9.28515625" style="295" bestFit="1" customWidth="1"/>
    <col min="5892" max="5892" width="10.140625" style="295" bestFit="1" customWidth="1"/>
    <col min="5893" max="5902" width="10.28515625" style="295" bestFit="1" customWidth="1"/>
    <col min="5903" max="5903" width="10.140625" style="295" customWidth="1"/>
    <col min="5904" max="6144" width="9.140625" style="295"/>
    <col min="6145" max="6145" width="42.42578125" style="295" customWidth="1"/>
    <col min="6146" max="6147" width="9.28515625" style="295" bestFit="1" customWidth="1"/>
    <col min="6148" max="6148" width="10.140625" style="295" bestFit="1" customWidth="1"/>
    <col min="6149" max="6158" width="10.28515625" style="295" bestFit="1" customWidth="1"/>
    <col min="6159" max="6159" width="10.140625" style="295" customWidth="1"/>
    <col min="6160" max="6400" width="9.140625" style="295"/>
    <col min="6401" max="6401" width="42.42578125" style="295" customWidth="1"/>
    <col min="6402" max="6403" width="9.28515625" style="295" bestFit="1" customWidth="1"/>
    <col min="6404" max="6404" width="10.140625" style="295" bestFit="1" customWidth="1"/>
    <col min="6405" max="6414" width="10.28515625" style="295" bestFit="1" customWidth="1"/>
    <col min="6415" max="6415" width="10.140625" style="295" customWidth="1"/>
    <col min="6416" max="6656" width="9.140625" style="295"/>
    <col min="6657" max="6657" width="42.42578125" style="295" customWidth="1"/>
    <col min="6658" max="6659" width="9.28515625" style="295" bestFit="1" customWidth="1"/>
    <col min="6660" max="6660" width="10.140625" style="295" bestFit="1" customWidth="1"/>
    <col min="6661" max="6670" width="10.28515625" style="295" bestFit="1" customWidth="1"/>
    <col min="6671" max="6671" width="10.140625" style="295" customWidth="1"/>
    <col min="6672" max="6912" width="9.140625" style="295"/>
    <col min="6913" max="6913" width="42.42578125" style="295" customWidth="1"/>
    <col min="6914" max="6915" width="9.28515625" style="295" bestFit="1" customWidth="1"/>
    <col min="6916" max="6916" width="10.140625" style="295" bestFit="1" customWidth="1"/>
    <col min="6917" max="6926" width="10.28515625" style="295" bestFit="1" customWidth="1"/>
    <col min="6927" max="6927" width="10.140625" style="295" customWidth="1"/>
    <col min="6928" max="7168" width="9.140625" style="295"/>
    <col min="7169" max="7169" width="42.42578125" style="295" customWidth="1"/>
    <col min="7170" max="7171" width="9.28515625" style="295" bestFit="1" customWidth="1"/>
    <col min="7172" max="7172" width="10.140625" style="295" bestFit="1" customWidth="1"/>
    <col min="7173" max="7182" width="10.28515625" style="295" bestFit="1" customWidth="1"/>
    <col min="7183" max="7183" width="10.140625" style="295" customWidth="1"/>
    <col min="7184" max="7424" width="9.140625" style="295"/>
    <col min="7425" max="7425" width="42.42578125" style="295" customWidth="1"/>
    <col min="7426" max="7427" width="9.28515625" style="295" bestFit="1" customWidth="1"/>
    <col min="7428" max="7428" width="10.140625" style="295" bestFit="1" customWidth="1"/>
    <col min="7429" max="7438" width="10.28515625" style="295" bestFit="1" customWidth="1"/>
    <col min="7439" max="7439" width="10.140625" style="295" customWidth="1"/>
    <col min="7440" max="7680" width="9.140625" style="295"/>
    <col min="7681" max="7681" width="42.42578125" style="295" customWidth="1"/>
    <col min="7682" max="7683" width="9.28515625" style="295" bestFit="1" customWidth="1"/>
    <col min="7684" max="7684" width="10.140625" style="295" bestFit="1" customWidth="1"/>
    <col min="7685" max="7694" width="10.28515625" style="295" bestFit="1" customWidth="1"/>
    <col min="7695" max="7695" width="10.140625" style="295" customWidth="1"/>
    <col min="7696" max="7936" width="9.140625" style="295"/>
    <col min="7937" max="7937" width="42.42578125" style="295" customWidth="1"/>
    <col min="7938" max="7939" width="9.28515625" style="295" bestFit="1" customWidth="1"/>
    <col min="7940" max="7940" width="10.140625" style="295" bestFit="1" customWidth="1"/>
    <col min="7941" max="7950" width="10.28515625" style="295" bestFit="1" customWidth="1"/>
    <col min="7951" max="7951" width="10.140625" style="295" customWidth="1"/>
    <col min="7952" max="8192" width="9.140625" style="295"/>
    <col min="8193" max="8193" width="42.42578125" style="295" customWidth="1"/>
    <col min="8194" max="8195" width="9.28515625" style="295" bestFit="1" customWidth="1"/>
    <col min="8196" max="8196" width="10.140625" style="295" bestFit="1" customWidth="1"/>
    <col min="8197" max="8206" width="10.28515625" style="295" bestFit="1" customWidth="1"/>
    <col min="8207" max="8207" width="10.140625" style="295" customWidth="1"/>
    <col min="8208" max="8448" width="9.140625" style="295"/>
    <col min="8449" max="8449" width="42.42578125" style="295" customWidth="1"/>
    <col min="8450" max="8451" width="9.28515625" style="295" bestFit="1" customWidth="1"/>
    <col min="8452" max="8452" width="10.140625" style="295" bestFit="1" customWidth="1"/>
    <col min="8453" max="8462" width="10.28515625" style="295" bestFit="1" customWidth="1"/>
    <col min="8463" max="8463" width="10.140625" style="295" customWidth="1"/>
    <col min="8464" max="8704" width="9.140625" style="295"/>
    <col min="8705" max="8705" width="42.42578125" style="295" customWidth="1"/>
    <col min="8706" max="8707" width="9.28515625" style="295" bestFit="1" customWidth="1"/>
    <col min="8708" max="8708" width="10.140625" style="295" bestFit="1" customWidth="1"/>
    <col min="8709" max="8718" width="10.28515625" style="295" bestFit="1" customWidth="1"/>
    <col min="8719" max="8719" width="10.140625" style="295" customWidth="1"/>
    <col min="8720" max="8960" width="9.140625" style="295"/>
    <col min="8961" max="8961" width="42.42578125" style="295" customWidth="1"/>
    <col min="8962" max="8963" width="9.28515625" style="295" bestFit="1" customWidth="1"/>
    <col min="8964" max="8964" width="10.140625" style="295" bestFit="1" customWidth="1"/>
    <col min="8965" max="8974" width="10.28515625" style="295" bestFit="1" customWidth="1"/>
    <col min="8975" max="8975" width="10.140625" style="295" customWidth="1"/>
    <col min="8976" max="9216" width="9.140625" style="295"/>
    <col min="9217" max="9217" width="42.42578125" style="295" customWidth="1"/>
    <col min="9218" max="9219" width="9.28515625" style="295" bestFit="1" customWidth="1"/>
    <col min="9220" max="9220" width="10.140625" style="295" bestFit="1" customWidth="1"/>
    <col min="9221" max="9230" width="10.28515625" style="295" bestFit="1" customWidth="1"/>
    <col min="9231" max="9231" width="10.140625" style="295" customWidth="1"/>
    <col min="9232" max="9472" width="9.140625" style="295"/>
    <col min="9473" max="9473" width="42.42578125" style="295" customWidth="1"/>
    <col min="9474" max="9475" width="9.28515625" style="295" bestFit="1" customWidth="1"/>
    <col min="9476" max="9476" width="10.140625" style="295" bestFit="1" customWidth="1"/>
    <col min="9477" max="9486" width="10.28515625" style="295" bestFit="1" customWidth="1"/>
    <col min="9487" max="9487" width="10.140625" style="295" customWidth="1"/>
    <col min="9488" max="9728" width="9.140625" style="295"/>
    <col min="9729" max="9729" width="42.42578125" style="295" customWidth="1"/>
    <col min="9730" max="9731" width="9.28515625" style="295" bestFit="1" customWidth="1"/>
    <col min="9732" max="9732" width="10.140625" style="295" bestFit="1" customWidth="1"/>
    <col min="9733" max="9742" width="10.28515625" style="295" bestFit="1" customWidth="1"/>
    <col min="9743" max="9743" width="10.140625" style="295" customWidth="1"/>
    <col min="9744" max="9984" width="9.140625" style="295"/>
    <col min="9985" max="9985" width="42.42578125" style="295" customWidth="1"/>
    <col min="9986" max="9987" width="9.28515625" style="295" bestFit="1" customWidth="1"/>
    <col min="9988" max="9988" width="10.140625" style="295" bestFit="1" customWidth="1"/>
    <col min="9989" max="9998" width="10.28515625" style="295" bestFit="1" customWidth="1"/>
    <col min="9999" max="9999" width="10.140625" style="295" customWidth="1"/>
    <col min="10000" max="10240" width="9.140625" style="295"/>
    <col min="10241" max="10241" width="42.42578125" style="295" customWidth="1"/>
    <col min="10242" max="10243" width="9.28515625" style="295" bestFit="1" customWidth="1"/>
    <col min="10244" max="10244" width="10.140625" style="295" bestFit="1" customWidth="1"/>
    <col min="10245" max="10254" width="10.28515625" style="295" bestFit="1" customWidth="1"/>
    <col min="10255" max="10255" width="10.140625" style="295" customWidth="1"/>
    <col min="10256" max="10496" width="9.140625" style="295"/>
    <col min="10497" max="10497" width="42.42578125" style="295" customWidth="1"/>
    <col min="10498" max="10499" width="9.28515625" style="295" bestFit="1" customWidth="1"/>
    <col min="10500" max="10500" width="10.140625" style="295" bestFit="1" customWidth="1"/>
    <col min="10501" max="10510" width="10.28515625" style="295" bestFit="1" customWidth="1"/>
    <col min="10511" max="10511" width="10.140625" style="295" customWidth="1"/>
    <col min="10512" max="10752" width="9.140625" style="295"/>
    <col min="10753" max="10753" width="42.42578125" style="295" customWidth="1"/>
    <col min="10754" max="10755" width="9.28515625" style="295" bestFit="1" customWidth="1"/>
    <col min="10756" max="10756" width="10.140625" style="295" bestFit="1" customWidth="1"/>
    <col min="10757" max="10766" width="10.28515625" style="295" bestFit="1" customWidth="1"/>
    <col min="10767" max="10767" width="10.140625" style="295" customWidth="1"/>
    <col min="10768" max="11008" width="9.140625" style="295"/>
    <col min="11009" max="11009" width="42.42578125" style="295" customWidth="1"/>
    <col min="11010" max="11011" width="9.28515625" style="295" bestFit="1" customWidth="1"/>
    <col min="11012" max="11012" width="10.140625" style="295" bestFit="1" customWidth="1"/>
    <col min="11013" max="11022" width="10.28515625" style="295" bestFit="1" customWidth="1"/>
    <col min="11023" max="11023" width="10.140625" style="295" customWidth="1"/>
    <col min="11024" max="11264" width="9.140625" style="295"/>
    <col min="11265" max="11265" width="42.42578125" style="295" customWidth="1"/>
    <col min="11266" max="11267" width="9.28515625" style="295" bestFit="1" customWidth="1"/>
    <col min="11268" max="11268" width="10.140625" style="295" bestFit="1" customWidth="1"/>
    <col min="11269" max="11278" width="10.28515625" style="295" bestFit="1" customWidth="1"/>
    <col min="11279" max="11279" width="10.140625" style="295" customWidth="1"/>
    <col min="11280" max="11520" width="9.140625" style="295"/>
    <col min="11521" max="11521" width="42.42578125" style="295" customWidth="1"/>
    <col min="11522" max="11523" width="9.28515625" style="295" bestFit="1" customWidth="1"/>
    <col min="11524" max="11524" width="10.140625" style="295" bestFit="1" customWidth="1"/>
    <col min="11525" max="11534" width="10.28515625" style="295" bestFit="1" customWidth="1"/>
    <col min="11535" max="11535" width="10.140625" style="295" customWidth="1"/>
    <col min="11536" max="11776" width="9.140625" style="295"/>
    <col min="11777" max="11777" width="42.42578125" style="295" customWidth="1"/>
    <col min="11778" max="11779" width="9.28515625" style="295" bestFit="1" customWidth="1"/>
    <col min="11780" max="11780" width="10.140625" style="295" bestFit="1" customWidth="1"/>
    <col min="11781" max="11790" width="10.28515625" style="295" bestFit="1" customWidth="1"/>
    <col min="11791" max="11791" width="10.140625" style="295" customWidth="1"/>
    <col min="11792" max="12032" width="9.140625" style="295"/>
    <col min="12033" max="12033" width="42.42578125" style="295" customWidth="1"/>
    <col min="12034" max="12035" width="9.28515625" style="295" bestFit="1" customWidth="1"/>
    <col min="12036" max="12036" width="10.140625" style="295" bestFit="1" customWidth="1"/>
    <col min="12037" max="12046" width="10.28515625" style="295" bestFit="1" customWidth="1"/>
    <col min="12047" max="12047" width="10.140625" style="295" customWidth="1"/>
    <col min="12048" max="12288" width="9.140625" style="295"/>
    <col min="12289" max="12289" width="42.42578125" style="295" customWidth="1"/>
    <col min="12290" max="12291" width="9.28515625" style="295" bestFit="1" customWidth="1"/>
    <col min="12292" max="12292" width="10.140625" style="295" bestFit="1" customWidth="1"/>
    <col min="12293" max="12302" width="10.28515625" style="295" bestFit="1" customWidth="1"/>
    <col min="12303" max="12303" width="10.140625" style="295" customWidth="1"/>
    <col min="12304" max="12544" width="9.140625" style="295"/>
    <col min="12545" max="12545" width="42.42578125" style="295" customWidth="1"/>
    <col min="12546" max="12547" width="9.28515625" style="295" bestFit="1" customWidth="1"/>
    <col min="12548" max="12548" width="10.140625" style="295" bestFit="1" customWidth="1"/>
    <col min="12549" max="12558" width="10.28515625" style="295" bestFit="1" customWidth="1"/>
    <col min="12559" max="12559" width="10.140625" style="295" customWidth="1"/>
    <col min="12560" max="12800" width="9.140625" style="295"/>
    <col min="12801" max="12801" width="42.42578125" style="295" customWidth="1"/>
    <col min="12802" max="12803" width="9.28515625" style="295" bestFit="1" customWidth="1"/>
    <col min="12804" max="12804" width="10.140625" style="295" bestFit="1" customWidth="1"/>
    <col min="12805" max="12814" width="10.28515625" style="295" bestFit="1" customWidth="1"/>
    <col min="12815" max="12815" width="10.140625" style="295" customWidth="1"/>
    <col min="12816" max="13056" width="9.140625" style="295"/>
    <col min="13057" max="13057" width="42.42578125" style="295" customWidth="1"/>
    <col min="13058" max="13059" width="9.28515625" style="295" bestFit="1" customWidth="1"/>
    <col min="13060" max="13060" width="10.140625" style="295" bestFit="1" customWidth="1"/>
    <col min="13061" max="13070" width="10.28515625" style="295" bestFit="1" customWidth="1"/>
    <col min="13071" max="13071" width="10.140625" style="295" customWidth="1"/>
    <col min="13072" max="13312" width="9.140625" style="295"/>
    <col min="13313" max="13313" width="42.42578125" style="295" customWidth="1"/>
    <col min="13314" max="13315" width="9.28515625" style="295" bestFit="1" customWidth="1"/>
    <col min="13316" max="13316" width="10.140625" style="295" bestFit="1" customWidth="1"/>
    <col min="13317" max="13326" width="10.28515625" style="295" bestFit="1" customWidth="1"/>
    <col min="13327" max="13327" width="10.140625" style="295" customWidth="1"/>
    <col min="13328" max="13568" width="9.140625" style="295"/>
    <col min="13569" max="13569" width="42.42578125" style="295" customWidth="1"/>
    <col min="13570" max="13571" width="9.28515625" style="295" bestFit="1" customWidth="1"/>
    <col min="13572" max="13572" width="10.140625" style="295" bestFit="1" customWidth="1"/>
    <col min="13573" max="13582" width="10.28515625" style="295" bestFit="1" customWidth="1"/>
    <col min="13583" max="13583" width="10.140625" style="295" customWidth="1"/>
    <col min="13584" max="13824" width="9.140625" style="295"/>
    <col min="13825" max="13825" width="42.42578125" style="295" customWidth="1"/>
    <col min="13826" max="13827" width="9.28515625" style="295" bestFit="1" customWidth="1"/>
    <col min="13828" max="13828" width="10.140625" style="295" bestFit="1" customWidth="1"/>
    <col min="13829" max="13838" width="10.28515625" style="295" bestFit="1" customWidth="1"/>
    <col min="13839" max="13839" width="10.140625" style="295" customWidth="1"/>
    <col min="13840" max="14080" width="9.140625" style="295"/>
    <col min="14081" max="14081" width="42.42578125" style="295" customWidth="1"/>
    <col min="14082" max="14083" width="9.28515625" style="295" bestFit="1" customWidth="1"/>
    <col min="14084" max="14084" width="10.140625" style="295" bestFit="1" customWidth="1"/>
    <col min="14085" max="14094" width="10.28515625" style="295" bestFit="1" customWidth="1"/>
    <col min="14095" max="14095" width="10.140625" style="295" customWidth="1"/>
    <col min="14096" max="14336" width="9.140625" style="295"/>
    <col min="14337" max="14337" width="42.42578125" style="295" customWidth="1"/>
    <col min="14338" max="14339" width="9.28515625" style="295" bestFit="1" customWidth="1"/>
    <col min="14340" max="14340" width="10.140625" style="295" bestFit="1" customWidth="1"/>
    <col min="14341" max="14350" width="10.28515625" style="295" bestFit="1" customWidth="1"/>
    <col min="14351" max="14351" width="10.140625" style="295" customWidth="1"/>
    <col min="14352" max="14592" width="9.140625" style="295"/>
    <col min="14593" max="14593" width="42.42578125" style="295" customWidth="1"/>
    <col min="14594" max="14595" width="9.28515625" style="295" bestFit="1" customWidth="1"/>
    <col min="14596" max="14596" width="10.140625" style="295" bestFit="1" customWidth="1"/>
    <col min="14597" max="14606" width="10.28515625" style="295" bestFit="1" customWidth="1"/>
    <col min="14607" max="14607" width="10.140625" style="295" customWidth="1"/>
    <col min="14608" max="14848" width="9.140625" style="295"/>
    <col min="14849" max="14849" width="42.42578125" style="295" customWidth="1"/>
    <col min="14850" max="14851" width="9.28515625" style="295" bestFit="1" customWidth="1"/>
    <col min="14852" max="14852" width="10.140625" style="295" bestFit="1" customWidth="1"/>
    <col min="14853" max="14862" width="10.28515625" style="295" bestFit="1" customWidth="1"/>
    <col min="14863" max="14863" width="10.140625" style="295" customWidth="1"/>
    <col min="14864" max="15104" width="9.140625" style="295"/>
    <col min="15105" max="15105" width="42.42578125" style="295" customWidth="1"/>
    <col min="15106" max="15107" width="9.28515625" style="295" bestFit="1" customWidth="1"/>
    <col min="15108" max="15108" width="10.140625" style="295" bestFit="1" customWidth="1"/>
    <col min="15109" max="15118" width="10.28515625" style="295" bestFit="1" customWidth="1"/>
    <col min="15119" max="15119" width="10.140625" style="295" customWidth="1"/>
    <col min="15120" max="15360" width="9.140625" style="295"/>
    <col min="15361" max="15361" width="42.42578125" style="295" customWidth="1"/>
    <col min="15362" max="15363" width="9.28515625" style="295" bestFit="1" customWidth="1"/>
    <col min="15364" max="15364" width="10.140625" style="295" bestFit="1" customWidth="1"/>
    <col min="15365" max="15374" width="10.28515625" style="295" bestFit="1" customWidth="1"/>
    <col min="15375" max="15375" width="10.140625" style="295" customWidth="1"/>
    <col min="15376" max="15616" width="9.140625" style="295"/>
    <col min="15617" max="15617" width="42.42578125" style="295" customWidth="1"/>
    <col min="15618" max="15619" width="9.28515625" style="295" bestFit="1" customWidth="1"/>
    <col min="15620" max="15620" width="10.140625" style="295" bestFit="1" customWidth="1"/>
    <col min="15621" max="15630" width="10.28515625" style="295" bestFit="1" customWidth="1"/>
    <col min="15631" max="15631" width="10.140625" style="295" customWidth="1"/>
    <col min="15632" max="15872" width="9.140625" style="295"/>
    <col min="15873" max="15873" width="42.42578125" style="295" customWidth="1"/>
    <col min="15874" max="15875" width="9.28515625" style="295" bestFit="1" customWidth="1"/>
    <col min="15876" max="15876" width="10.140625" style="295" bestFit="1" customWidth="1"/>
    <col min="15877" max="15886" width="10.28515625" style="295" bestFit="1" customWidth="1"/>
    <col min="15887" max="15887" width="10.140625" style="295" customWidth="1"/>
    <col min="15888" max="16128" width="9.140625" style="295"/>
    <col min="16129" max="16129" width="42.42578125" style="295" customWidth="1"/>
    <col min="16130" max="16131" width="9.28515625" style="295" bestFit="1" customWidth="1"/>
    <col min="16132" max="16132" width="10.140625" style="295" bestFit="1" customWidth="1"/>
    <col min="16133" max="16142" width="10.28515625" style="295" bestFit="1" customWidth="1"/>
    <col min="16143" max="16143" width="10.140625" style="295" customWidth="1"/>
    <col min="16144" max="16384" width="9.140625" style="295"/>
  </cols>
  <sheetData>
    <row r="1" spans="1:15" ht="15.75" x14ac:dyDescent="0.2">
      <c r="A1" s="1496" t="s">
        <v>676</v>
      </c>
      <c r="B1" s="1496"/>
      <c r="C1" s="1496"/>
      <c r="D1" s="1496"/>
      <c r="E1" s="1496"/>
      <c r="F1" s="1496"/>
      <c r="G1" s="1496"/>
      <c r="H1" s="1496"/>
      <c r="I1" s="1496"/>
      <c r="J1" s="1496"/>
      <c r="K1" s="1496"/>
      <c r="L1" s="1496"/>
      <c r="M1" s="1496"/>
      <c r="N1" s="1496"/>
      <c r="O1" s="1496"/>
    </row>
    <row r="2" spans="1:15" s="944" customFormat="1" ht="24" x14ac:dyDescent="0.2">
      <c r="B2" s="945">
        <v>2010</v>
      </c>
      <c r="C2" s="945">
        <v>2011</v>
      </c>
      <c r="D2" s="945">
        <v>2012</v>
      </c>
      <c r="E2" s="945">
        <v>2013</v>
      </c>
      <c r="F2" s="945">
        <v>2014</v>
      </c>
      <c r="G2" s="945">
        <v>2015</v>
      </c>
      <c r="H2" s="945">
        <v>2016</v>
      </c>
      <c r="I2" s="945">
        <v>2017</v>
      </c>
      <c r="J2" s="945">
        <v>2018</v>
      </c>
      <c r="K2" s="945">
        <v>2019</v>
      </c>
      <c r="L2" s="945">
        <v>2020</v>
      </c>
      <c r="M2" s="945">
        <v>2021</v>
      </c>
      <c r="N2" s="945">
        <v>2022</v>
      </c>
      <c r="O2" s="946" t="s">
        <v>359</v>
      </c>
    </row>
    <row r="3" spans="1:15" s="446" customFormat="1" x14ac:dyDescent="0.2">
      <c r="A3" s="448" t="s">
        <v>1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9"/>
      <c r="O3" s="406"/>
    </row>
    <row r="4" spans="1:15" s="446" customFormat="1" x14ac:dyDescent="0.2">
      <c r="A4" s="322" t="s">
        <v>206</v>
      </c>
      <c r="B4" s="450"/>
      <c r="C4" s="450"/>
      <c r="D4" s="450"/>
      <c r="E4" s="450"/>
      <c r="F4" s="450"/>
      <c r="G4" s="450"/>
      <c r="H4" s="451"/>
      <c r="I4" s="451"/>
      <c r="J4" s="452"/>
      <c r="K4" s="452"/>
      <c r="L4" s="452"/>
      <c r="M4" s="452"/>
      <c r="N4" s="453"/>
      <c r="O4" s="453"/>
    </row>
    <row r="5" spans="1:15" s="446" customFormat="1" x14ac:dyDescent="0.2">
      <c r="A5" s="322" t="s">
        <v>46</v>
      </c>
      <c r="B5" s="454">
        <v>25.9</v>
      </c>
      <c r="C5" s="454">
        <v>26.5</v>
      </c>
      <c r="D5" s="454">
        <v>27.2</v>
      </c>
      <c r="E5" s="454">
        <v>27.9</v>
      </c>
      <c r="F5" s="455">
        <v>28.2</v>
      </c>
      <c r="G5" s="455">
        <v>28.5</v>
      </c>
      <c r="H5" s="455">
        <v>28.4</v>
      </c>
      <c r="I5" s="455">
        <v>28.2</v>
      </c>
      <c r="J5" s="455">
        <v>28.3</v>
      </c>
      <c r="K5" s="456">
        <v>28.8</v>
      </c>
      <c r="L5" s="456">
        <v>28.6</v>
      </c>
      <c r="M5" s="456">
        <v>28.6</v>
      </c>
      <c r="N5" s="457">
        <v>28.6</v>
      </c>
      <c r="O5" s="453">
        <v>28.7</v>
      </c>
    </row>
    <row r="6" spans="1:15" s="446" customFormat="1" x14ac:dyDescent="0.2">
      <c r="A6" s="322" t="s">
        <v>5</v>
      </c>
      <c r="B6" s="458">
        <v>100.8</v>
      </c>
      <c r="C6" s="458">
        <v>102.3</v>
      </c>
      <c r="D6" s="458">
        <v>102.6</v>
      </c>
      <c r="E6" s="458">
        <v>102.6</v>
      </c>
      <c r="F6" s="458">
        <v>101.1</v>
      </c>
      <c r="G6" s="458">
        <f>SUM(G5/F5*100)</f>
        <v>101.06382978723406</v>
      </c>
      <c r="H6" s="458">
        <f t="shared" ref="H6:O6" si="0">SUM(H5/G5*100)</f>
        <v>99.649122807017548</v>
      </c>
      <c r="I6" s="458">
        <f t="shared" si="0"/>
        <v>99.295774647887328</v>
      </c>
      <c r="J6" s="458">
        <f t="shared" si="0"/>
        <v>100.35460992907801</v>
      </c>
      <c r="K6" s="458">
        <f t="shared" si="0"/>
        <v>101.7667844522968</v>
      </c>
      <c r="L6" s="458">
        <f t="shared" si="0"/>
        <v>99.305555555555557</v>
      </c>
      <c r="M6" s="458">
        <f t="shared" si="0"/>
        <v>100</v>
      </c>
      <c r="N6" s="459">
        <f t="shared" si="0"/>
        <v>100</v>
      </c>
      <c r="O6" s="458">
        <f t="shared" si="0"/>
        <v>100.34965034965033</v>
      </c>
    </row>
    <row r="7" spans="1:15" s="446" customFormat="1" x14ac:dyDescent="0.2">
      <c r="A7" s="322" t="s">
        <v>6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9"/>
      <c r="O7" s="453"/>
    </row>
    <row r="8" spans="1:15" s="446" customFormat="1" x14ac:dyDescent="0.2">
      <c r="A8" s="322" t="s">
        <v>268</v>
      </c>
      <c r="B8" s="460">
        <v>403</v>
      </c>
      <c r="C8" s="460">
        <v>458</v>
      </c>
      <c r="D8" s="460">
        <v>459</v>
      </c>
      <c r="E8" s="460">
        <v>507</v>
      </c>
      <c r="F8" s="460">
        <v>479</v>
      </c>
      <c r="G8" s="460">
        <v>498</v>
      </c>
      <c r="H8" s="460">
        <v>443</v>
      </c>
      <c r="I8" s="324">
        <v>426</v>
      </c>
      <c r="J8" s="324">
        <v>452</v>
      </c>
      <c r="K8" s="234">
        <v>448</v>
      </c>
      <c r="L8" s="234">
        <v>423</v>
      </c>
      <c r="M8" s="234">
        <v>424</v>
      </c>
      <c r="N8" s="461">
        <v>375</v>
      </c>
      <c r="O8" s="294">
        <v>383</v>
      </c>
    </row>
    <row r="9" spans="1:15" s="446" customFormat="1" x14ac:dyDescent="0.2">
      <c r="A9" s="322" t="s">
        <v>9</v>
      </c>
      <c r="B9" s="462" t="s">
        <v>4</v>
      </c>
      <c r="C9" s="462" t="s">
        <v>4</v>
      </c>
      <c r="D9" s="462" t="s">
        <v>4</v>
      </c>
      <c r="E9" s="462" t="s">
        <v>4</v>
      </c>
      <c r="F9" s="462" t="s">
        <v>4</v>
      </c>
      <c r="G9" s="462" t="s">
        <v>4</v>
      </c>
      <c r="H9" s="462" t="s">
        <v>4</v>
      </c>
      <c r="I9" s="462" t="s">
        <v>4</v>
      </c>
      <c r="J9" s="462" t="s">
        <v>4</v>
      </c>
      <c r="K9" s="462" t="s">
        <v>4</v>
      </c>
      <c r="L9" s="462" t="s">
        <v>4</v>
      </c>
      <c r="M9" s="462" t="s">
        <v>4</v>
      </c>
      <c r="N9" s="463" t="s">
        <v>4</v>
      </c>
      <c r="O9" s="453"/>
    </row>
    <row r="10" spans="1:15" s="446" customFormat="1" x14ac:dyDescent="0.2">
      <c r="A10" s="322" t="s">
        <v>10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3"/>
      <c r="O10" s="453"/>
    </row>
    <row r="11" spans="1:15" s="446" customFormat="1" x14ac:dyDescent="0.2">
      <c r="A11" s="322" t="s">
        <v>269</v>
      </c>
      <c r="B11" s="460">
        <v>446</v>
      </c>
      <c r="C11" s="460">
        <v>451</v>
      </c>
      <c r="D11" s="460">
        <v>394</v>
      </c>
      <c r="E11" s="460">
        <v>388</v>
      </c>
      <c r="F11" s="460">
        <v>370</v>
      </c>
      <c r="G11" s="460">
        <v>368</v>
      </c>
      <c r="H11" s="460">
        <v>376</v>
      </c>
      <c r="I11" s="324">
        <v>256</v>
      </c>
      <c r="J11" s="324">
        <v>365</v>
      </c>
      <c r="K11" s="234">
        <v>331</v>
      </c>
      <c r="L11" s="234">
        <v>403</v>
      </c>
      <c r="M11" s="234">
        <v>457</v>
      </c>
      <c r="N11" s="461">
        <v>374</v>
      </c>
      <c r="O11" s="461">
        <v>344</v>
      </c>
    </row>
    <row r="12" spans="1:15" s="446" customFormat="1" x14ac:dyDescent="0.2">
      <c r="A12" s="322" t="s">
        <v>12</v>
      </c>
      <c r="B12" s="462" t="s">
        <v>4</v>
      </c>
      <c r="C12" s="462" t="s">
        <v>4</v>
      </c>
      <c r="D12" s="462" t="s">
        <v>4</v>
      </c>
      <c r="E12" s="462" t="s">
        <v>4</v>
      </c>
      <c r="F12" s="462" t="s">
        <v>4</v>
      </c>
      <c r="G12" s="462" t="s">
        <v>4</v>
      </c>
      <c r="H12" s="462" t="s">
        <v>4</v>
      </c>
      <c r="I12" s="462" t="s">
        <v>4</v>
      </c>
      <c r="J12" s="462" t="s">
        <v>4</v>
      </c>
      <c r="K12" s="462" t="s">
        <v>4</v>
      </c>
      <c r="L12" s="462" t="s">
        <v>4</v>
      </c>
      <c r="M12" s="462" t="s">
        <v>4</v>
      </c>
      <c r="N12" s="463" t="s">
        <v>4</v>
      </c>
      <c r="O12" s="453"/>
    </row>
    <row r="13" spans="1:15" s="446" customFormat="1" ht="22.5" x14ac:dyDescent="0.2">
      <c r="A13" s="322" t="s">
        <v>13</v>
      </c>
      <c r="B13" s="462" t="s">
        <v>4</v>
      </c>
      <c r="C13" s="462" t="s">
        <v>4</v>
      </c>
      <c r="D13" s="462" t="s">
        <v>4</v>
      </c>
      <c r="E13" s="462" t="s">
        <v>4</v>
      </c>
      <c r="F13" s="462" t="s">
        <v>4</v>
      </c>
      <c r="G13" s="462" t="s">
        <v>4</v>
      </c>
      <c r="H13" s="462" t="s">
        <v>4</v>
      </c>
      <c r="I13" s="462" t="s">
        <v>4</v>
      </c>
      <c r="J13" s="462" t="s">
        <v>4</v>
      </c>
      <c r="K13" s="462" t="s">
        <v>4</v>
      </c>
      <c r="L13" s="462" t="s">
        <v>4</v>
      </c>
      <c r="M13" s="462" t="s">
        <v>4</v>
      </c>
      <c r="N13" s="463" t="s">
        <v>4</v>
      </c>
      <c r="O13" s="453"/>
    </row>
    <row r="14" spans="1:15" s="446" customFormat="1" x14ac:dyDescent="0.2">
      <c r="A14" s="322" t="s">
        <v>209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234"/>
      <c r="L14" s="234"/>
      <c r="M14" s="234"/>
      <c r="N14" s="226"/>
      <c r="O14" s="453"/>
    </row>
    <row r="15" spans="1:15" s="446" customFormat="1" x14ac:dyDescent="0.2">
      <c r="A15" s="322" t="s">
        <v>16</v>
      </c>
      <c r="B15" s="460">
        <v>-43</v>
      </c>
      <c r="C15" s="460">
        <v>7</v>
      </c>
      <c r="D15" s="460">
        <v>65</v>
      </c>
      <c r="E15" s="460">
        <v>119</v>
      </c>
      <c r="F15" s="460">
        <v>109</v>
      </c>
      <c r="G15" s="460">
        <v>130</v>
      </c>
      <c r="H15" s="460">
        <v>67</v>
      </c>
      <c r="I15" s="324">
        <v>70</v>
      </c>
      <c r="J15" s="324">
        <v>87</v>
      </c>
      <c r="K15" s="234">
        <v>117</v>
      </c>
      <c r="L15" s="234">
        <v>20</v>
      </c>
      <c r="M15" s="234">
        <v>-33</v>
      </c>
      <c r="N15" s="226">
        <v>1</v>
      </c>
      <c r="O15" s="211">
        <v>39</v>
      </c>
    </row>
    <row r="16" spans="1:15" s="446" customFormat="1" x14ac:dyDescent="0.2">
      <c r="A16" s="322" t="s">
        <v>17</v>
      </c>
      <c r="B16" s="462" t="s">
        <v>4</v>
      </c>
      <c r="C16" s="462" t="s">
        <v>4</v>
      </c>
      <c r="D16" s="462" t="s">
        <v>4</v>
      </c>
      <c r="E16" s="462" t="s">
        <v>4</v>
      </c>
      <c r="F16" s="462" t="s">
        <v>4</v>
      </c>
      <c r="G16" s="462" t="s">
        <v>4</v>
      </c>
      <c r="H16" s="462" t="s">
        <v>4</v>
      </c>
      <c r="I16" s="462" t="s">
        <v>4</v>
      </c>
      <c r="J16" s="462" t="s">
        <v>4</v>
      </c>
      <c r="K16" s="462" t="s">
        <v>4</v>
      </c>
      <c r="L16" s="462" t="s">
        <v>4</v>
      </c>
      <c r="M16" s="462" t="s">
        <v>4</v>
      </c>
      <c r="N16" s="463" t="s">
        <v>4</v>
      </c>
      <c r="O16" s="453"/>
    </row>
    <row r="17" spans="1:15" s="446" customFormat="1" x14ac:dyDescent="0.2">
      <c r="A17" s="322" t="s">
        <v>210</v>
      </c>
      <c r="B17" s="462" t="s">
        <v>4</v>
      </c>
      <c r="C17" s="462" t="s">
        <v>4</v>
      </c>
      <c r="D17" s="462" t="s">
        <v>4</v>
      </c>
      <c r="E17" s="462" t="s">
        <v>4</v>
      </c>
      <c r="F17" s="462" t="s">
        <v>4</v>
      </c>
      <c r="G17" s="462" t="s">
        <v>4</v>
      </c>
      <c r="H17" s="462" t="s">
        <v>4</v>
      </c>
      <c r="I17" s="462" t="s">
        <v>4</v>
      </c>
      <c r="J17" s="462" t="s">
        <v>4</v>
      </c>
      <c r="K17" s="462" t="s">
        <v>4</v>
      </c>
      <c r="L17" s="462" t="s">
        <v>4</v>
      </c>
      <c r="M17" s="462" t="s">
        <v>4</v>
      </c>
      <c r="N17" s="463" t="s">
        <v>4</v>
      </c>
      <c r="O17" s="453"/>
    </row>
    <row r="18" spans="1:15" s="446" customFormat="1" x14ac:dyDescent="0.2">
      <c r="A18" s="322" t="s">
        <v>270</v>
      </c>
      <c r="B18" s="466">
        <v>264</v>
      </c>
      <c r="C18" s="460">
        <v>534</v>
      </c>
      <c r="D18" s="460">
        <v>522</v>
      </c>
      <c r="E18" s="460">
        <v>480</v>
      </c>
      <c r="F18" s="460">
        <v>432</v>
      </c>
      <c r="G18" s="460">
        <v>382</v>
      </c>
      <c r="H18" s="460">
        <v>376</v>
      </c>
      <c r="I18" s="324">
        <v>395</v>
      </c>
      <c r="J18" s="324">
        <v>373</v>
      </c>
      <c r="K18" s="234">
        <v>381</v>
      </c>
      <c r="L18" s="234">
        <v>339</v>
      </c>
      <c r="M18" s="219">
        <v>382</v>
      </c>
      <c r="N18" s="467">
        <v>231</v>
      </c>
      <c r="O18" s="464">
        <v>358</v>
      </c>
    </row>
    <row r="19" spans="1:15" s="446" customFormat="1" x14ac:dyDescent="0.2">
      <c r="A19" s="322" t="s">
        <v>211</v>
      </c>
      <c r="B19" s="462" t="s">
        <v>4</v>
      </c>
      <c r="C19" s="462" t="s">
        <v>4</v>
      </c>
      <c r="D19" s="462" t="s">
        <v>4</v>
      </c>
      <c r="E19" s="462" t="s">
        <v>4</v>
      </c>
      <c r="F19" s="462" t="s">
        <v>4</v>
      </c>
      <c r="G19" s="462" t="s">
        <v>4</v>
      </c>
      <c r="H19" s="462" t="s">
        <v>4</v>
      </c>
      <c r="I19" s="462" t="s">
        <v>4</v>
      </c>
      <c r="J19" s="462" t="s">
        <v>4</v>
      </c>
      <c r="K19" s="462" t="s">
        <v>4</v>
      </c>
      <c r="L19" s="462" t="s">
        <v>4</v>
      </c>
      <c r="M19" s="462" t="s">
        <v>4</v>
      </c>
      <c r="N19" s="463" t="s">
        <v>4</v>
      </c>
      <c r="O19" s="453"/>
    </row>
    <row r="20" spans="1:15" s="446" customFormat="1" x14ac:dyDescent="0.2">
      <c r="A20" s="322" t="s">
        <v>271</v>
      </c>
      <c r="B20" s="466">
        <v>123</v>
      </c>
      <c r="C20" s="460">
        <v>188</v>
      </c>
      <c r="D20" s="460">
        <v>214</v>
      </c>
      <c r="E20" s="460">
        <v>262</v>
      </c>
      <c r="F20" s="460">
        <v>236</v>
      </c>
      <c r="G20" s="460">
        <v>218</v>
      </c>
      <c r="H20" s="460">
        <v>230</v>
      </c>
      <c r="I20" s="324">
        <v>237</v>
      </c>
      <c r="J20" s="324">
        <v>238</v>
      </c>
      <c r="K20" s="234">
        <v>241</v>
      </c>
      <c r="L20" s="234">
        <v>88</v>
      </c>
      <c r="M20" s="219">
        <v>159</v>
      </c>
      <c r="N20" s="467">
        <v>55</v>
      </c>
      <c r="O20" s="468">
        <v>78</v>
      </c>
    </row>
    <row r="21" spans="1:15" s="446" customFormat="1" x14ac:dyDescent="0.2">
      <c r="A21" s="322" t="s">
        <v>360</v>
      </c>
      <c r="B21" s="465"/>
      <c r="C21" s="227"/>
      <c r="D21" s="227"/>
      <c r="E21" s="227"/>
      <c r="F21" s="227"/>
      <c r="G21" s="227"/>
      <c r="H21" s="228"/>
      <c r="I21" s="227"/>
      <c r="J21" s="228"/>
      <c r="K21" s="228"/>
      <c r="L21" s="234"/>
      <c r="M21" s="234"/>
      <c r="N21" s="226"/>
      <c r="O21" s="453"/>
    </row>
    <row r="22" spans="1:15" s="446" customFormat="1" x14ac:dyDescent="0.2">
      <c r="A22" s="322" t="s">
        <v>23</v>
      </c>
      <c r="B22" s="460">
        <v>710</v>
      </c>
      <c r="C22" s="460">
        <v>1045</v>
      </c>
      <c r="D22" s="460">
        <v>1188</v>
      </c>
      <c r="E22" s="460">
        <v>1050</v>
      </c>
      <c r="F22" s="233">
        <v>973</v>
      </c>
      <c r="G22" s="233">
        <v>895</v>
      </c>
      <c r="H22" s="460">
        <v>760</v>
      </c>
      <c r="I22" s="460">
        <v>842</v>
      </c>
      <c r="J22" s="460">
        <v>994</v>
      </c>
      <c r="K22" s="460">
        <v>1459</v>
      </c>
      <c r="L22" s="460">
        <v>812</v>
      </c>
      <c r="M22" s="460">
        <v>638</v>
      </c>
      <c r="N22" s="469">
        <v>785</v>
      </c>
      <c r="O22" s="470">
        <v>1058</v>
      </c>
    </row>
    <row r="23" spans="1:15" s="446" customFormat="1" x14ac:dyDescent="0.2">
      <c r="A23" s="322" t="s">
        <v>25</v>
      </c>
      <c r="B23" s="460">
        <v>475</v>
      </c>
      <c r="C23" s="460">
        <v>512</v>
      </c>
      <c r="D23" s="460">
        <v>511</v>
      </c>
      <c r="E23" s="460">
        <v>470</v>
      </c>
      <c r="F23" s="233">
        <v>745</v>
      </c>
      <c r="G23" s="233">
        <v>767</v>
      </c>
      <c r="H23" s="460">
        <v>943</v>
      </c>
      <c r="I23" s="460">
        <v>1040</v>
      </c>
      <c r="J23" s="460">
        <v>965</v>
      </c>
      <c r="K23" s="460">
        <v>1137</v>
      </c>
      <c r="L23" s="460">
        <v>1002</v>
      </c>
      <c r="M23" s="460">
        <v>818</v>
      </c>
      <c r="N23" s="469">
        <v>831</v>
      </c>
      <c r="O23" s="470">
        <v>951</v>
      </c>
    </row>
    <row r="24" spans="1:15" s="446" customFormat="1" x14ac:dyDescent="0.2">
      <c r="A24" s="322" t="s">
        <v>361</v>
      </c>
      <c r="B24" s="460">
        <v>235</v>
      </c>
      <c r="C24" s="460">
        <v>533</v>
      </c>
      <c r="D24" s="460">
        <v>677</v>
      </c>
      <c r="E24" s="460">
        <v>580</v>
      </c>
      <c r="F24" s="233">
        <v>228</v>
      </c>
      <c r="G24" s="233">
        <v>128</v>
      </c>
      <c r="H24" s="460">
        <v>-183</v>
      </c>
      <c r="I24" s="460">
        <v>-198</v>
      </c>
      <c r="J24" s="460">
        <v>32</v>
      </c>
      <c r="K24" s="460">
        <v>322</v>
      </c>
      <c r="L24" s="460">
        <v>-190</v>
      </c>
      <c r="M24" s="460">
        <v>-180</v>
      </c>
      <c r="N24" s="469">
        <v>-46</v>
      </c>
      <c r="O24" s="470">
        <v>107</v>
      </c>
    </row>
    <row r="25" spans="1:15" s="446" customFormat="1" x14ac:dyDescent="0.2">
      <c r="A25" s="322" t="s">
        <v>273</v>
      </c>
      <c r="B25" s="462" t="s">
        <v>4</v>
      </c>
      <c r="C25" s="462" t="s">
        <v>4</v>
      </c>
      <c r="D25" s="462" t="s">
        <v>4</v>
      </c>
      <c r="E25" s="462" t="s">
        <v>4</v>
      </c>
      <c r="F25" s="462" t="s">
        <v>4</v>
      </c>
      <c r="G25" s="462" t="s">
        <v>4</v>
      </c>
      <c r="H25" s="462" t="s">
        <v>4</v>
      </c>
      <c r="I25" s="462" t="s">
        <v>4</v>
      </c>
      <c r="J25" s="462" t="s">
        <v>4</v>
      </c>
      <c r="K25" s="462" t="s">
        <v>4</v>
      </c>
      <c r="L25" s="462" t="s">
        <v>4</v>
      </c>
      <c r="M25" s="462" t="s">
        <v>4</v>
      </c>
      <c r="N25" s="463" t="s">
        <v>4</v>
      </c>
      <c r="O25" s="453"/>
    </row>
    <row r="26" spans="1:15" s="446" customFormat="1" x14ac:dyDescent="0.2">
      <c r="A26" s="322" t="s">
        <v>362</v>
      </c>
      <c r="B26" s="462" t="s">
        <v>4</v>
      </c>
      <c r="C26" s="462" t="s">
        <v>4</v>
      </c>
      <c r="D26" s="462" t="s">
        <v>4</v>
      </c>
      <c r="E26" s="462" t="s">
        <v>4</v>
      </c>
      <c r="F26" s="462" t="s">
        <v>4</v>
      </c>
      <c r="G26" s="462" t="s">
        <v>4</v>
      </c>
      <c r="H26" s="462" t="s">
        <v>4</v>
      </c>
      <c r="I26" s="462" t="s">
        <v>4</v>
      </c>
      <c r="J26" s="462" t="s">
        <v>4</v>
      </c>
      <c r="K26" s="462" t="s">
        <v>4</v>
      </c>
      <c r="L26" s="462" t="s">
        <v>4</v>
      </c>
      <c r="M26" s="462" t="s">
        <v>4</v>
      </c>
      <c r="N26" s="463" t="s">
        <v>4</v>
      </c>
      <c r="O26" s="453"/>
    </row>
    <row r="27" spans="1:15" s="446" customFormat="1" ht="24" x14ac:dyDescent="0.2">
      <c r="A27" s="322" t="s">
        <v>363</v>
      </c>
      <c r="B27" s="462" t="s">
        <v>4</v>
      </c>
      <c r="C27" s="462" t="s">
        <v>4</v>
      </c>
      <c r="D27" s="462" t="s">
        <v>4</v>
      </c>
      <c r="E27" s="462" t="s">
        <v>4</v>
      </c>
      <c r="F27" s="462" t="s">
        <v>4</v>
      </c>
      <c r="G27" s="462" t="s">
        <v>4</v>
      </c>
      <c r="H27" s="462" t="s">
        <v>4</v>
      </c>
      <c r="I27" s="462" t="s">
        <v>4</v>
      </c>
      <c r="J27" s="462" t="s">
        <v>4</v>
      </c>
      <c r="K27" s="462" t="s">
        <v>4</v>
      </c>
      <c r="L27" s="462" t="s">
        <v>4</v>
      </c>
      <c r="M27" s="462" t="s">
        <v>4</v>
      </c>
      <c r="N27" s="463" t="s">
        <v>4</v>
      </c>
      <c r="O27" s="453"/>
    </row>
    <row r="28" spans="1:15" s="446" customFormat="1" ht="24" x14ac:dyDescent="0.2">
      <c r="A28" s="322" t="s">
        <v>364</v>
      </c>
      <c r="B28" s="462" t="s">
        <v>4</v>
      </c>
      <c r="C28" s="462" t="s">
        <v>4</v>
      </c>
      <c r="D28" s="462" t="s">
        <v>4</v>
      </c>
      <c r="E28" s="462" t="s">
        <v>4</v>
      </c>
      <c r="F28" s="462" t="s">
        <v>4</v>
      </c>
      <c r="G28" s="462" t="s">
        <v>4</v>
      </c>
      <c r="H28" s="462" t="s">
        <v>4</v>
      </c>
      <c r="I28" s="462" t="s">
        <v>4</v>
      </c>
      <c r="J28" s="462" t="s">
        <v>4</v>
      </c>
      <c r="K28" s="462" t="s">
        <v>4</v>
      </c>
      <c r="L28" s="462" t="s">
        <v>4</v>
      </c>
      <c r="M28" s="462" t="s">
        <v>4</v>
      </c>
      <c r="N28" s="463" t="s">
        <v>4</v>
      </c>
      <c r="O28" s="453"/>
    </row>
    <row r="29" spans="1:15" s="446" customFormat="1" ht="12.75" x14ac:dyDescent="0.2">
      <c r="A29" s="322" t="s">
        <v>365</v>
      </c>
      <c r="B29" s="462" t="s">
        <v>4</v>
      </c>
      <c r="C29" s="462" t="s">
        <v>4</v>
      </c>
      <c r="D29" s="462" t="s">
        <v>4</v>
      </c>
      <c r="E29" s="462" t="s">
        <v>4</v>
      </c>
      <c r="F29" s="462" t="s">
        <v>4</v>
      </c>
      <c r="G29" s="462" t="s">
        <v>4</v>
      </c>
      <c r="H29" s="462" t="s">
        <v>4</v>
      </c>
      <c r="I29" s="462" t="s">
        <v>4</v>
      </c>
      <c r="J29" s="462" t="s">
        <v>4</v>
      </c>
      <c r="K29" s="462" t="s">
        <v>4</v>
      </c>
      <c r="L29" s="462" t="s">
        <v>4</v>
      </c>
      <c r="M29" s="462" t="s">
        <v>4</v>
      </c>
      <c r="N29" s="463" t="s">
        <v>4</v>
      </c>
      <c r="O29" s="453"/>
    </row>
    <row r="30" spans="1:15" s="446" customFormat="1" ht="12.75" x14ac:dyDescent="0.2">
      <c r="A30" s="322" t="s">
        <v>366</v>
      </c>
      <c r="B30" s="462" t="s">
        <v>4</v>
      </c>
      <c r="C30" s="462" t="s">
        <v>4</v>
      </c>
      <c r="D30" s="462" t="s">
        <v>4</v>
      </c>
      <c r="E30" s="462" t="s">
        <v>4</v>
      </c>
      <c r="F30" s="462" t="s">
        <v>4</v>
      </c>
      <c r="G30" s="462" t="s">
        <v>4</v>
      </c>
      <c r="H30" s="462" t="s">
        <v>4</v>
      </c>
      <c r="I30" s="462" t="s">
        <v>4</v>
      </c>
      <c r="J30" s="462" t="s">
        <v>4</v>
      </c>
      <c r="K30" s="462" t="s">
        <v>4</v>
      </c>
      <c r="L30" s="462" t="s">
        <v>4</v>
      </c>
      <c r="M30" s="462" t="s">
        <v>4</v>
      </c>
      <c r="N30" s="463" t="s">
        <v>4</v>
      </c>
      <c r="O30" s="453"/>
    </row>
    <row r="31" spans="1:15" s="446" customFormat="1" ht="12.75" x14ac:dyDescent="0.2">
      <c r="A31" s="322" t="s">
        <v>367</v>
      </c>
      <c r="B31" s="462" t="s">
        <v>4</v>
      </c>
      <c r="C31" s="462" t="s">
        <v>4</v>
      </c>
      <c r="D31" s="462" t="s">
        <v>4</v>
      </c>
      <c r="E31" s="462" t="s">
        <v>4</v>
      </c>
      <c r="F31" s="462" t="s">
        <v>4</v>
      </c>
      <c r="G31" s="462" t="s">
        <v>4</v>
      </c>
      <c r="H31" s="462" t="s">
        <v>4</v>
      </c>
      <c r="I31" s="462" t="s">
        <v>4</v>
      </c>
      <c r="J31" s="462" t="s">
        <v>4</v>
      </c>
      <c r="K31" s="462" t="s">
        <v>4</v>
      </c>
      <c r="L31" s="462" t="s">
        <v>4</v>
      </c>
      <c r="M31" s="462" t="s">
        <v>4</v>
      </c>
      <c r="N31" s="463" t="s">
        <v>4</v>
      </c>
      <c r="O31" s="453"/>
    </row>
    <row r="32" spans="1:15" s="446" customFormat="1" x14ac:dyDescent="0.2">
      <c r="A32" s="322" t="s">
        <v>368</v>
      </c>
      <c r="B32" s="462" t="s">
        <v>4</v>
      </c>
      <c r="C32" s="462" t="s">
        <v>4</v>
      </c>
      <c r="D32" s="462" t="s">
        <v>4</v>
      </c>
      <c r="E32" s="462" t="s">
        <v>4</v>
      </c>
      <c r="F32" s="462" t="s">
        <v>4</v>
      </c>
      <c r="G32" s="462" t="s">
        <v>4</v>
      </c>
      <c r="H32" s="462" t="s">
        <v>4</v>
      </c>
      <c r="I32" s="462" t="s">
        <v>4</v>
      </c>
      <c r="J32" s="462" t="s">
        <v>4</v>
      </c>
      <c r="K32" s="462" t="s">
        <v>4</v>
      </c>
      <c r="L32" s="462" t="s">
        <v>4</v>
      </c>
      <c r="M32" s="462" t="s">
        <v>4</v>
      </c>
      <c r="N32" s="463" t="s">
        <v>4</v>
      </c>
      <c r="O32" s="453"/>
    </row>
    <row r="33" spans="1:15" s="446" customFormat="1" x14ac:dyDescent="0.2">
      <c r="A33" s="322" t="s">
        <v>37</v>
      </c>
      <c r="B33" s="462" t="s">
        <v>4</v>
      </c>
      <c r="C33" s="462" t="s">
        <v>4</v>
      </c>
      <c r="D33" s="462" t="s">
        <v>4</v>
      </c>
      <c r="E33" s="462" t="s">
        <v>4</v>
      </c>
      <c r="F33" s="462" t="s">
        <v>4</v>
      </c>
      <c r="G33" s="462" t="s">
        <v>4</v>
      </c>
      <c r="H33" s="462" t="s">
        <v>4</v>
      </c>
      <c r="I33" s="462" t="s">
        <v>4</v>
      </c>
      <c r="J33" s="462" t="s">
        <v>4</v>
      </c>
      <c r="K33" s="462" t="s">
        <v>4</v>
      </c>
      <c r="L33" s="462" t="s">
        <v>4</v>
      </c>
      <c r="M33" s="462" t="s">
        <v>4</v>
      </c>
      <c r="N33" s="463" t="s">
        <v>4</v>
      </c>
      <c r="O33" s="453"/>
    </row>
    <row r="34" spans="1:15" s="446" customFormat="1" x14ac:dyDescent="0.2">
      <c r="A34" s="471" t="s">
        <v>280</v>
      </c>
      <c r="B34" s="462" t="s">
        <v>4</v>
      </c>
      <c r="C34" s="462" t="s">
        <v>4</v>
      </c>
      <c r="D34" s="462" t="s">
        <v>4</v>
      </c>
      <c r="E34" s="462" t="s">
        <v>4</v>
      </c>
      <c r="F34" s="462" t="s">
        <v>4</v>
      </c>
      <c r="G34" s="462" t="s">
        <v>4</v>
      </c>
      <c r="H34" s="462" t="s">
        <v>4</v>
      </c>
      <c r="I34" s="462" t="s">
        <v>4</v>
      </c>
      <c r="J34" s="462" t="s">
        <v>4</v>
      </c>
      <c r="K34" s="462" t="s">
        <v>4</v>
      </c>
      <c r="L34" s="462" t="s">
        <v>4</v>
      </c>
      <c r="M34" s="462" t="s">
        <v>4</v>
      </c>
      <c r="N34" s="463" t="s">
        <v>4</v>
      </c>
      <c r="O34" s="453"/>
    </row>
    <row r="35" spans="1:15" s="446" customFormat="1" ht="12.75" x14ac:dyDescent="0.2">
      <c r="A35" s="322" t="s">
        <v>369</v>
      </c>
      <c r="B35" s="462" t="s">
        <v>4</v>
      </c>
      <c r="C35" s="462" t="s">
        <v>4</v>
      </c>
      <c r="D35" s="462" t="s">
        <v>4</v>
      </c>
      <c r="E35" s="462" t="s">
        <v>4</v>
      </c>
      <c r="F35" s="462" t="s">
        <v>4</v>
      </c>
      <c r="G35" s="462" t="s">
        <v>4</v>
      </c>
      <c r="H35" s="462" t="s">
        <v>4</v>
      </c>
      <c r="I35" s="462" t="s">
        <v>4</v>
      </c>
      <c r="J35" s="462" t="s">
        <v>4</v>
      </c>
      <c r="K35" s="462" t="s">
        <v>4</v>
      </c>
      <c r="L35" s="462" t="s">
        <v>4</v>
      </c>
      <c r="M35" s="462" t="s">
        <v>4</v>
      </c>
      <c r="N35" s="463" t="s">
        <v>4</v>
      </c>
      <c r="O35" s="453"/>
    </row>
    <row r="36" spans="1:15" s="446" customFormat="1" x14ac:dyDescent="0.2">
      <c r="A36" s="448" t="s">
        <v>40</v>
      </c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</row>
    <row r="37" spans="1:15" s="446" customFormat="1" x14ac:dyDescent="0.2">
      <c r="A37" s="322" t="s">
        <v>41</v>
      </c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72"/>
      <c r="O37" s="453"/>
    </row>
    <row r="38" spans="1:15" s="446" customFormat="1" x14ac:dyDescent="0.2">
      <c r="A38" s="322" t="s">
        <v>282</v>
      </c>
      <c r="B38" s="324">
        <v>11478</v>
      </c>
      <c r="C38" s="324">
        <v>13777</v>
      </c>
      <c r="D38" s="324">
        <v>14595</v>
      </c>
      <c r="E38" s="324">
        <v>15606</v>
      </c>
      <c r="F38" s="324">
        <v>17625</v>
      </c>
      <c r="G38" s="324">
        <v>19067</v>
      </c>
      <c r="H38" s="473">
        <v>20484</v>
      </c>
      <c r="I38" s="460">
        <v>22646</v>
      </c>
      <c r="J38" s="460">
        <v>25473</v>
      </c>
      <c r="K38" s="460">
        <v>26745</v>
      </c>
      <c r="L38" s="460">
        <v>29641</v>
      </c>
      <c r="M38" s="460">
        <v>33612</v>
      </c>
      <c r="N38" s="474">
        <v>38978</v>
      </c>
      <c r="O38" s="475">
        <v>44074</v>
      </c>
    </row>
    <row r="39" spans="1:15" s="446" customFormat="1" x14ac:dyDescent="0.2">
      <c r="A39" s="448" t="s">
        <v>44</v>
      </c>
      <c r="B39" s="448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</row>
    <row r="40" spans="1:15" s="446" customFormat="1" ht="12.75" x14ac:dyDescent="0.2">
      <c r="A40" s="210" t="s">
        <v>370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476"/>
      <c r="O40" s="453"/>
    </row>
    <row r="41" spans="1:15" s="446" customFormat="1" x14ac:dyDescent="0.2">
      <c r="A41" s="210" t="s">
        <v>46</v>
      </c>
      <c r="B41" s="477" t="s">
        <v>8</v>
      </c>
      <c r="C41" s="477" t="s">
        <v>8</v>
      </c>
      <c r="D41" s="477" t="s">
        <v>8</v>
      </c>
      <c r="E41" s="477" t="s">
        <v>8</v>
      </c>
      <c r="F41" s="478">
        <v>13.099</v>
      </c>
      <c r="G41" s="478">
        <v>13.715999999999999</v>
      </c>
      <c r="H41" s="478">
        <v>14.092000000000001</v>
      </c>
      <c r="I41" s="479">
        <v>15.648999999999999</v>
      </c>
      <c r="J41" s="479">
        <v>14.541</v>
      </c>
      <c r="K41" s="479">
        <v>15.361000000000001</v>
      </c>
      <c r="L41" s="479">
        <v>15.034000000000001</v>
      </c>
      <c r="M41" s="479">
        <v>15.692</v>
      </c>
      <c r="N41" s="480">
        <v>13.506</v>
      </c>
      <c r="O41" s="468" t="s">
        <v>208</v>
      </c>
    </row>
    <row r="42" spans="1:15" s="446" customFormat="1" x14ac:dyDescent="0.2">
      <c r="A42" s="210" t="s">
        <v>5</v>
      </c>
      <c r="B42" s="477" t="s">
        <v>8</v>
      </c>
      <c r="C42" s="477" t="s">
        <v>8</v>
      </c>
      <c r="D42" s="477" t="s">
        <v>8</v>
      </c>
      <c r="E42" s="477" t="s">
        <v>8</v>
      </c>
      <c r="F42" s="479" t="s">
        <v>8</v>
      </c>
      <c r="G42" s="478">
        <v>104.7102832277273</v>
      </c>
      <c r="H42" s="478">
        <v>102.74132400116652</v>
      </c>
      <c r="I42" s="478">
        <v>111.0488220266818</v>
      </c>
      <c r="J42" s="478">
        <v>92.919675378618436</v>
      </c>
      <c r="K42" s="478">
        <v>105.63922701327282</v>
      </c>
      <c r="L42" s="478">
        <v>97.871232341644415</v>
      </c>
      <c r="M42" s="478">
        <v>104.37674604230412</v>
      </c>
      <c r="N42" s="481">
        <v>86.1</v>
      </c>
      <c r="O42" s="468" t="s">
        <v>208</v>
      </c>
    </row>
    <row r="43" spans="1:15" s="446" customFormat="1" ht="12.75" x14ac:dyDescent="0.2">
      <c r="A43" s="210" t="s">
        <v>371</v>
      </c>
      <c r="B43" s="479"/>
      <c r="C43" s="479"/>
      <c r="D43" s="479"/>
      <c r="E43" s="479"/>
      <c r="F43" s="479"/>
      <c r="G43" s="478"/>
      <c r="H43" s="478"/>
      <c r="I43" s="478"/>
      <c r="J43" s="478"/>
      <c r="K43" s="478"/>
      <c r="L43" s="478"/>
      <c r="M43" s="478"/>
      <c r="N43" s="482"/>
      <c r="O43" s="468" t="s">
        <v>208</v>
      </c>
    </row>
    <row r="44" spans="1:15" s="446" customFormat="1" x14ac:dyDescent="0.2">
      <c r="A44" s="210" t="s">
        <v>46</v>
      </c>
      <c r="B44" s="477" t="s">
        <v>8</v>
      </c>
      <c r="C44" s="477" t="s">
        <v>8</v>
      </c>
      <c r="D44" s="477" t="s">
        <v>8</v>
      </c>
      <c r="E44" s="477" t="s">
        <v>8</v>
      </c>
      <c r="F44" s="483">
        <v>12.366</v>
      </c>
      <c r="G44" s="478">
        <v>12.866</v>
      </c>
      <c r="H44" s="478">
        <v>13.278</v>
      </c>
      <c r="I44" s="479">
        <v>15.113</v>
      </c>
      <c r="J44" s="479">
        <v>14.222</v>
      </c>
      <c r="K44" s="479">
        <v>14.93</v>
      </c>
      <c r="L44" s="479">
        <v>14.862</v>
      </c>
      <c r="M44" s="479">
        <v>15.191000000000001</v>
      </c>
      <c r="N44" s="480">
        <v>12.929</v>
      </c>
      <c r="O44" s="468" t="s">
        <v>208</v>
      </c>
    </row>
    <row r="45" spans="1:15" s="446" customFormat="1" x14ac:dyDescent="0.2">
      <c r="A45" s="210" t="s">
        <v>5</v>
      </c>
      <c r="B45" s="477" t="s">
        <v>8</v>
      </c>
      <c r="C45" s="477" t="s">
        <v>8</v>
      </c>
      <c r="D45" s="477" t="s">
        <v>8</v>
      </c>
      <c r="E45" s="477" t="s">
        <v>8</v>
      </c>
      <c r="F45" s="479" t="s">
        <v>8</v>
      </c>
      <c r="G45" s="478">
        <v>104.04334465469837</v>
      </c>
      <c r="H45" s="478">
        <v>103.20223845795118</v>
      </c>
      <c r="I45" s="478">
        <v>113.81985238740775</v>
      </c>
      <c r="J45" s="478">
        <v>94.104413418910866</v>
      </c>
      <c r="K45" s="478">
        <v>104.97820278441851</v>
      </c>
      <c r="L45" s="478">
        <v>99.544541192230412</v>
      </c>
      <c r="M45" s="478">
        <v>102.21369936751448</v>
      </c>
      <c r="N45" s="481">
        <v>85.1</v>
      </c>
      <c r="O45" s="468" t="s">
        <v>208</v>
      </c>
    </row>
    <row r="46" spans="1:15" s="446" customFormat="1" ht="12.75" x14ac:dyDescent="0.2">
      <c r="A46" s="210" t="s">
        <v>372</v>
      </c>
      <c r="B46" s="479"/>
      <c r="C46" s="479"/>
      <c r="D46" s="479"/>
      <c r="E46" s="479"/>
      <c r="F46" s="479"/>
      <c r="G46" s="478"/>
      <c r="H46" s="478"/>
      <c r="I46" s="479"/>
      <c r="J46" s="479"/>
      <c r="K46" s="479"/>
      <c r="L46" s="479"/>
      <c r="M46" s="479"/>
      <c r="N46" s="481"/>
      <c r="O46" s="468" t="s">
        <v>208</v>
      </c>
    </row>
    <row r="47" spans="1:15" s="446" customFormat="1" x14ac:dyDescent="0.2">
      <c r="A47" s="210" t="s">
        <v>49</v>
      </c>
      <c r="B47" s="477" t="s">
        <v>8</v>
      </c>
      <c r="C47" s="477" t="s">
        <v>8</v>
      </c>
      <c r="D47" s="477" t="s">
        <v>8</v>
      </c>
      <c r="E47" s="477" t="s">
        <v>8</v>
      </c>
      <c r="F47" s="479">
        <v>10.529</v>
      </c>
      <c r="G47" s="478">
        <v>11.372</v>
      </c>
      <c r="H47" s="478">
        <v>12.487</v>
      </c>
      <c r="I47" s="479">
        <v>14.423</v>
      </c>
      <c r="J47" s="479">
        <v>13.798</v>
      </c>
      <c r="K47" s="479">
        <v>14.894</v>
      </c>
      <c r="L47" s="479">
        <v>14.207000000000001</v>
      </c>
      <c r="M47" s="479">
        <v>14.826000000000001</v>
      </c>
      <c r="N47" s="480">
        <v>11.536</v>
      </c>
      <c r="O47" s="468" t="s">
        <v>208</v>
      </c>
    </row>
    <row r="48" spans="1:15" s="446" customFormat="1" x14ac:dyDescent="0.2">
      <c r="A48" s="210" t="s">
        <v>5</v>
      </c>
      <c r="B48" s="477" t="s">
        <v>8</v>
      </c>
      <c r="C48" s="477" t="s">
        <v>8</v>
      </c>
      <c r="D48" s="477" t="s">
        <v>8</v>
      </c>
      <c r="E48" s="477" t="s">
        <v>8</v>
      </c>
      <c r="F48" s="479" t="s">
        <v>8</v>
      </c>
      <c r="G48" s="478">
        <v>108.00645835311995</v>
      </c>
      <c r="H48" s="478">
        <v>109.80478367921209</v>
      </c>
      <c r="I48" s="478">
        <v>115.50412428926083</v>
      </c>
      <c r="J48" s="478">
        <v>95.666643555432302</v>
      </c>
      <c r="K48" s="478">
        <v>107.94318017103927</v>
      </c>
      <c r="L48" s="478">
        <v>95.387404323888816</v>
      </c>
      <c r="M48" s="478">
        <v>104.35700710917153</v>
      </c>
      <c r="N48" s="481">
        <v>77.8</v>
      </c>
      <c r="O48" s="468" t="s">
        <v>208</v>
      </c>
    </row>
    <row r="49" spans="1:15" s="446" customFormat="1" ht="12.75" x14ac:dyDescent="0.2">
      <c r="A49" s="210" t="s">
        <v>373</v>
      </c>
      <c r="B49" s="479"/>
      <c r="C49" s="479"/>
      <c r="D49" s="479"/>
      <c r="E49" s="479"/>
      <c r="F49" s="479"/>
      <c r="G49" s="478"/>
      <c r="H49" s="478"/>
      <c r="I49" s="479"/>
      <c r="J49" s="479"/>
      <c r="K49" s="479"/>
      <c r="L49" s="479"/>
      <c r="M49" s="479"/>
      <c r="N49" s="481"/>
      <c r="O49" s="468" t="s">
        <v>208</v>
      </c>
    </row>
    <row r="50" spans="1:15" s="446" customFormat="1" x14ac:dyDescent="0.2">
      <c r="A50" s="210" t="s">
        <v>46</v>
      </c>
      <c r="B50" s="477" t="s">
        <v>8</v>
      </c>
      <c r="C50" s="477" t="s">
        <v>8</v>
      </c>
      <c r="D50" s="477" t="s">
        <v>8</v>
      </c>
      <c r="E50" s="477" t="s">
        <v>8</v>
      </c>
      <c r="F50" s="479">
        <v>1.837</v>
      </c>
      <c r="G50" s="478">
        <v>1.494</v>
      </c>
      <c r="H50" s="478">
        <v>0.79100000000000004</v>
      </c>
      <c r="I50" s="479">
        <v>0.69</v>
      </c>
      <c r="J50" s="479">
        <v>0.42399999999999999</v>
      </c>
      <c r="K50" s="479">
        <v>3.5999999999999997E-2</v>
      </c>
      <c r="L50" s="479">
        <v>0.65500000000000003</v>
      </c>
      <c r="M50" s="479">
        <v>0.36499999999999999</v>
      </c>
      <c r="N50" s="480">
        <v>1.393</v>
      </c>
      <c r="O50" s="468" t="s">
        <v>208</v>
      </c>
    </row>
    <row r="51" spans="1:15" s="446" customFormat="1" x14ac:dyDescent="0.2">
      <c r="A51" s="210" t="s">
        <v>5</v>
      </c>
      <c r="B51" s="477" t="s">
        <v>8</v>
      </c>
      <c r="C51" s="477" t="s">
        <v>8</v>
      </c>
      <c r="D51" s="477" t="s">
        <v>8</v>
      </c>
      <c r="E51" s="477" t="s">
        <v>8</v>
      </c>
      <c r="F51" s="479" t="s">
        <v>8</v>
      </c>
      <c r="G51" s="478">
        <v>81.328252585737616</v>
      </c>
      <c r="H51" s="478">
        <v>52.945113788487284</v>
      </c>
      <c r="I51" s="478">
        <v>87.231352718078384</v>
      </c>
      <c r="J51" s="478">
        <v>61.449275362318843</v>
      </c>
      <c r="K51" s="478">
        <v>8.4905660377358494</v>
      </c>
      <c r="L51" s="478">
        <v>1819.4444444444443</v>
      </c>
      <c r="M51" s="478">
        <v>55.725190839694662</v>
      </c>
      <c r="N51" s="481">
        <v>381.6</v>
      </c>
      <c r="O51" s="468" t="s">
        <v>208</v>
      </c>
    </row>
    <row r="52" spans="1:15" s="446" customFormat="1" ht="12.75" x14ac:dyDescent="0.2">
      <c r="A52" s="210" t="s">
        <v>374</v>
      </c>
      <c r="B52" s="479"/>
      <c r="C52" s="479"/>
      <c r="D52" s="479"/>
      <c r="E52" s="479"/>
      <c r="F52" s="479"/>
      <c r="G52" s="478"/>
      <c r="H52" s="478"/>
      <c r="I52" s="479"/>
      <c r="J52" s="479"/>
      <c r="K52" s="479"/>
      <c r="L52" s="479"/>
      <c r="M52" s="479"/>
      <c r="N52" s="481"/>
      <c r="O52" s="468" t="s">
        <v>208</v>
      </c>
    </row>
    <row r="53" spans="1:15" s="446" customFormat="1" x14ac:dyDescent="0.2">
      <c r="A53" s="210" t="s">
        <v>46</v>
      </c>
      <c r="B53" s="477" t="s">
        <v>8</v>
      </c>
      <c r="C53" s="477" t="s">
        <v>8</v>
      </c>
      <c r="D53" s="477" t="s">
        <v>8</v>
      </c>
      <c r="E53" s="477" t="s">
        <v>8</v>
      </c>
      <c r="F53" s="484">
        <v>0.73299999999999998</v>
      </c>
      <c r="G53" s="478">
        <v>0.85</v>
      </c>
      <c r="H53" s="478">
        <v>0.81399999999999995</v>
      </c>
      <c r="I53" s="479">
        <v>0.53600000000000003</v>
      </c>
      <c r="J53" s="479">
        <v>0.31900000000000001</v>
      </c>
      <c r="K53" s="479">
        <v>0.43099999999999999</v>
      </c>
      <c r="L53" s="479">
        <v>0.17199999999999999</v>
      </c>
      <c r="M53" s="479">
        <v>0.501</v>
      </c>
      <c r="N53" s="480">
        <v>0.57699999999999996</v>
      </c>
      <c r="O53" s="468" t="s">
        <v>208</v>
      </c>
    </row>
    <row r="54" spans="1:15" s="446" customFormat="1" x14ac:dyDescent="0.2">
      <c r="A54" s="210" t="s">
        <v>5</v>
      </c>
      <c r="B54" s="477" t="s">
        <v>8</v>
      </c>
      <c r="C54" s="477" t="s">
        <v>8</v>
      </c>
      <c r="D54" s="477" t="s">
        <v>8</v>
      </c>
      <c r="E54" s="477" t="s">
        <v>8</v>
      </c>
      <c r="F54" s="479" t="s">
        <v>8</v>
      </c>
      <c r="G54" s="478">
        <v>115.9618008185539</v>
      </c>
      <c r="H54" s="478">
        <v>95.764705882352942</v>
      </c>
      <c r="I54" s="478">
        <v>65.847665847665851</v>
      </c>
      <c r="J54" s="478">
        <v>59.514925373134332</v>
      </c>
      <c r="K54" s="478">
        <v>135.10971786833858</v>
      </c>
      <c r="L54" s="478">
        <v>39.907192575406029</v>
      </c>
      <c r="M54" s="478">
        <v>291.27906976744185</v>
      </c>
      <c r="N54" s="481">
        <v>115.2</v>
      </c>
      <c r="O54" s="468" t="s">
        <v>208</v>
      </c>
    </row>
    <row r="55" spans="1:15" s="446" customFormat="1" ht="24" x14ac:dyDescent="0.2">
      <c r="A55" s="210" t="s">
        <v>375</v>
      </c>
      <c r="B55" s="337" t="s">
        <v>4</v>
      </c>
      <c r="C55" s="337" t="s">
        <v>4</v>
      </c>
      <c r="D55" s="337" t="s">
        <v>4</v>
      </c>
      <c r="E55" s="337" t="s">
        <v>4</v>
      </c>
      <c r="F55" s="337" t="s">
        <v>4</v>
      </c>
      <c r="G55" s="337" t="s">
        <v>4</v>
      </c>
      <c r="H55" s="337" t="s">
        <v>4</v>
      </c>
      <c r="I55" s="337" t="s">
        <v>4</v>
      </c>
      <c r="J55" s="337" t="s">
        <v>4</v>
      </c>
      <c r="K55" s="337" t="s">
        <v>4</v>
      </c>
      <c r="L55" s="337" t="s">
        <v>4</v>
      </c>
      <c r="M55" s="337" t="s">
        <v>4</v>
      </c>
      <c r="N55" s="485" t="s">
        <v>4</v>
      </c>
      <c r="O55" s="468" t="s">
        <v>208</v>
      </c>
    </row>
    <row r="56" spans="1:15" s="446" customFormat="1" ht="24" x14ac:dyDescent="0.2">
      <c r="A56" s="210" t="s">
        <v>376</v>
      </c>
      <c r="B56" s="337" t="s">
        <v>4</v>
      </c>
      <c r="C56" s="337" t="s">
        <v>4</v>
      </c>
      <c r="D56" s="337" t="s">
        <v>4</v>
      </c>
      <c r="E56" s="337" t="s">
        <v>4</v>
      </c>
      <c r="F56" s="337" t="s">
        <v>4</v>
      </c>
      <c r="G56" s="337" t="s">
        <v>4</v>
      </c>
      <c r="H56" s="337" t="s">
        <v>4</v>
      </c>
      <c r="I56" s="337" t="s">
        <v>4</v>
      </c>
      <c r="J56" s="337" t="s">
        <v>4</v>
      </c>
      <c r="K56" s="337" t="s">
        <v>4</v>
      </c>
      <c r="L56" s="337" t="s">
        <v>4</v>
      </c>
      <c r="M56" s="337" t="s">
        <v>4</v>
      </c>
      <c r="N56" s="485" t="s">
        <v>4</v>
      </c>
      <c r="O56" s="468" t="s">
        <v>208</v>
      </c>
    </row>
    <row r="57" spans="1:15" s="446" customFormat="1" ht="12.75" x14ac:dyDescent="0.2">
      <c r="A57" s="210" t="s">
        <v>377</v>
      </c>
      <c r="B57" s="477" t="s">
        <v>8</v>
      </c>
      <c r="C57" s="477" t="s">
        <v>8</v>
      </c>
      <c r="D57" s="477" t="s">
        <v>8</v>
      </c>
      <c r="E57" s="477" t="s">
        <v>8</v>
      </c>
      <c r="F57" s="479">
        <v>5.6</v>
      </c>
      <c r="G57" s="478">
        <v>6.2</v>
      </c>
      <c r="H57" s="478">
        <v>5.8</v>
      </c>
      <c r="I57" s="479">
        <v>3.4</v>
      </c>
      <c r="J57" s="479">
        <v>2.2000000000000002</v>
      </c>
      <c r="K57" s="479">
        <v>2.8</v>
      </c>
      <c r="L57" s="479">
        <v>1.1000000000000001</v>
      </c>
      <c r="M57" s="479">
        <v>3.2</v>
      </c>
      <c r="N57" s="481">
        <v>4.3</v>
      </c>
      <c r="O57" s="468" t="s">
        <v>208</v>
      </c>
    </row>
    <row r="58" spans="1:15" s="446" customFormat="1" ht="24" x14ac:dyDescent="0.2">
      <c r="A58" s="210" t="s">
        <v>378</v>
      </c>
      <c r="B58" s="477" t="s">
        <v>8</v>
      </c>
      <c r="C58" s="477" t="s">
        <v>8</v>
      </c>
      <c r="D58" s="477" t="s">
        <v>8</v>
      </c>
      <c r="E58" s="477" t="s">
        <v>8</v>
      </c>
      <c r="F58" s="479">
        <v>2.6</v>
      </c>
      <c r="G58" s="479">
        <v>5</v>
      </c>
      <c r="H58" s="479">
        <v>6.2</v>
      </c>
      <c r="I58" s="479">
        <v>1.1000000000000001</v>
      </c>
      <c r="J58" s="479">
        <v>6.7</v>
      </c>
      <c r="K58" s="479">
        <v>0</v>
      </c>
      <c r="L58" s="479" t="s">
        <v>8</v>
      </c>
      <c r="M58" s="479" t="s">
        <v>8</v>
      </c>
      <c r="N58" s="481" t="s">
        <v>8</v>
      </c>
      <c r="O58" s="468" t="s">
        <v>208</v>
      </c>
    </row>
    <row r="59" spans="1:15" s="446" customFormat="1" ht="24" x14ac:dyDescent="0.2">
      <c r="A59" s="210" t="s">
        <v>379</v>
      </c>
      <c r="B59" s="477" t="s">
        <v>8</v>
      </c>
      <c r="C59" s="477" t="s">
        <v>8</v>
      </c>
      <c r="D59" s="477" t="s">
        <v>8</v>
      </c>
      <c r="E59" s="477" t="s">
        <v>8</v>
      </c>
      <c r="F59" s="479">
        <v>2.2000000000000002</v>
      </c>
      <c r="G59" s="478">
        <v>3.4</v>
      </c>
      <c r="H59" s="478">
        <v>4</v>
      </c>
      <c r="I59" s="479">
        <v>2.5</v>
      </c>
      <c r="J59" s="479">
        <v>3.5</v>
      </c>
      <c r="K59" s="479">
        <v>2.1</v>
      </c>
      <c r="L59" s="479">
        <v>2.5</v>
      </c>
      <c r="M59" s="479">
        <v>1.7</v>
      </c>
      <c r="N59" s="481">
        <v>6.1</v>
      </c>
      <c r="O59" s="468" t="s">
        <v>208</v>
      </c>
    </row>
    <row r="60" spans="1:15" s="446" customFormat="1" ht="24" x14ac:dyDescent="0.2">
      <c r="A60" s="486" t="s">
        <v>380</v>
      </c>
      <c r="B60" s="451"/>
      <c r="C60" s="451"/>
      <c r="D60" s="451"/>
      <c r="E60" s="451"/>
      <c r="F60" s="451"/>
      <c r="G60" s="451"/>
      <c r="H60" s="451"/>
      <c r="I60" s="451"/>
      <c r="J60" s="451"/>
      <c r="K60" s="451"/>
      <c r="L60" s="451"/>
      <c r="M60" s="451"/>
      <c r="N60" s="487"/>
      <c r="O60" s="453"/>
    </row>
    <row r="61" spans="1:15" s="446" customFormat="1" ht="15" x14ac:dyDescent="0.2">
      <c r="A61" s="486" t="s">
        <v>282</v>
      </c>
      <c r="B61" s="477">
        <v>47119</v>
      </c>
      <c r="C61" s="477">
        <v>57582.856290995827</v>
      </c>
      <c r="D61" s="477">
        <v>65926.255088195394</v>
      </c>
      <c r="E61" s="477">
        <v>68059.059703322288</v>
      </c>
      <c r="F61" s="477">
        <v>71110.423986882175</v>
      </c>
      <c r="G61" s="477">
        <v>73600.580677044723</v>
      </c>
      <c r="H61" s="477">
        <v>88167.056513073039</v>
      </c>
      <c r="I61" s="477">
        <v>93693.010281574956</v>
      </c>
      <c r="J61" s="477">
        <v>100101.11111111111</v>
      </c>
      <c r="K61" s="477">
        <v>181734.76937485373</v>
      </c>
      <c r="L61" s="477">
        <v>198058.04079696393</v>
      </c>
      <c r="M61" s="477">
        <v>239152.32260131338</v>
      </c>
      <c r="N61" s="488">
        <v>282398</v>
      </c>
      <c r="O61" s="477" t="s">
        <v>381</v>
      </c>
    </row>
    <row r="62" spans="1:15" s="446" customFormat="1" x14ac:dyDescent="0.2">
      <c r="A62" s="489" t="s">
        <v>43</v>
      </c>
      <c r="B62" s="490">
        <v>319.8</v>
      </c>
      <c r="C62" s="490">
        <v>392.7</v>
      </c>
      <c r="D62" s="490">
        <v>442.1</v>
      </c>
      <c r="E62" s="490">
        <v>447.4</v>
      </c>
      <c r="F62" s="490">
        <v>396.8</v>
      </c>
      <c r="G62" s="490">
        <v>331.9</v>
      </c>
      <c r="H62" s="490">
        <v>257.7</v>
      </c>
      <c r="I62" s="490">
        <v>287.39999999999998</v>
      </c>
      <c r="J62" s="490">
        <v>290.39999999999998</v>
      </c>
      <c r="K62" s="490">
        <v>474.8</v>
      </c>
      <c r="L62" s="490">
        <v>479.6</v>
      </c>
      <c r="M62" s="490">
        <v>561.29999999999995</v>
      </c>
      <c r="N62" s="491">
        <v>613.6</v>
      </c>
      <c r="O62" s="453">
        <v>731.8</v>
      </c>
    </row>
    <row r="63" spans="1:15" s="446" customFormat="1" ht="24" x14ac:dyDescent="0.2">
      <c r="A63" s="492" t="s">
        <v>382</v>
      </c>
      <c r="B63" s="479">
        <v>123.15129277249139</v>
      </c>
      <c r="C63" s="479">
        <v>122.20682947138795</v>
      </c>
      <c r="D63" s="479">
        <v>114.48937988597869</v>
      </c>
      <c r="E63" s="479">
        <v>103.23513691513897</v>
      </c>
      <c r="F63" s="479">
        <v>104.48340646617976</v>
      </c>
      <c r="G63" s="479">
        <v>103.50181668249077</v>
      </c>
      <c r="H63" s="479">
        <v>119.79125124018411</v>
      </c>
      <c r="I63" s="479">
        <v>106.26759470832798</v>
      </c>
      <c r="J63" s="479">
        <v>106.83946519625951</v>
      </c>
      <c r="K63" s="479">
        <v>181.55120093834941</v>
      </c>
      <c r="L63" s="479">
        <v>108.98191990352773</v>
      </c>
      <c r="M63" s="479">
        <v>120.74860563044578</v>
      </c>
      <c r="N63" s="493">
        <v>118.1</v>
      </c>
      <c r="O63" s="243">
        <v>118.3</v>
      </c>
    </row>
    <row r="64" spans="1:15" s="446" customFormat="1" ht="24" x14ac:dyDescent="0.2">
      <c r="A64" s="492" t="s">
        <v>383</v>
      </c>
      <c r="B64" s="479">
        <v>114.87993728777181</v>
      </c>
      <c r="C64" s="479">
        <v>112.11635731319996</v>
      </c>
      <c r="D64" s="479">
        <v>107.90704984540875</v>
      </c>
      <c r="E64" s="479">
        <v>96.122101410743909</v>
      </c>
      <c r="F64" s="479">
        <v>96.29807047574171</v>
      </c>
      <c r="G64" s="479">
        <v>97.093636662749319</v>
      </c>
      <c r="H64" s="479">
        <v>106.10385406570779</v>
      </c>
      <c r="I64" s="479">
        <v>99.315509073203714</v>
      </c>
      <c r="J64" s="479">
        <v>101.07801816107806</v>
      </c>
      <c r="K64" s="479">
        <v>172.08644638706105</v>
      </c>
      <c r="L64" s="479">
        <v>102.13863158718624</v>
      </c>
      <c r="M64" s="479">
        <v>111.39170261111234</v>
      </c>
      <c r="N64" s="493">
        <v>102.3</v>
      </c>
      <c r="O64" s="479">
        <v>103</v>
      </c>
    </row>
    <row r="65" spans="1:15" s="446" customFormat="1" ht="22.5" x14ac:dyDescent="0.2">
      <c r="A65" s="492" t="s">
        <v>58</v>
      </c>
      <c r="B65" s="477" t="s">
        <v>8</v>
      </c>
      <c r="C65" s="477" t="s">
        <v>8</v>
      </c>
      <c r="D65" s="477" t="s">
        <v>8</v>
      </c>
      <c r="E65" s="477" t="s">
        <v>8</v>
      </c>
      <c r="F65" s="477" t="s">
        <v>8</v>
      </c>
      <c r="G65" s="477" t="s">
        <v>8</v>
      </c>
      <c r="H65" s="477" t="s">
        <v>8</v>
      </c>
      <c r="I65" s="477" t="s">
        <v>8</v>
      </c>
      <c r="J65" s="477" t="s">
        <v>8</v>
      </c>
      <c r="K65" s="477" t="s">
        <v>8</v>
      </c>
      <c r="L65" s="477" t="s">
        <v>8</v>
      </c>
      <c r="M65" s="477" t="s">
        <v>8</v>
      </c>
      <c r="N65" s="476" t="s">
        <v>8</v>
      </c>
      <c r="O65" s="243" t="s">
        <v>8</v>
      </c>
    </row>
    <row r="66" spans="1:15" s="446" customFormat="1" ht="33.75" x14ac:dyDescent="0.2">
      <c r="A66" s="256" t="s">
        <v>74</v>
      </c>
      <c r="B66" s="220" t="s">
        <v>342</v>
      </c>
      <c r="C66" s="219">
        <v>15999</v>
      </c>
      <c r="D66" s="219">
        <v>17439</v>
      </c>
      <c r="E66" s="222">
        <v>18660</v>
      </c>
      <c r="F66" s="222">
        <v>19966</v>
      </c>
      <c r="G66" s="222">
        <v>21364</v>
      </c>
      <c r="H66" s="222">
        <v>22859</v>
      </c>
      <c r="I66" s="222">
        <v>24459</v>
      </c>
      <c r="J66" s="315">
        <v>28284</v>
      </c>
      <c r="K66" s="390">
        <v>42500</v>
      </c>
      <c r="L66" s="390">
        <v>42500</v>
      </c>
      <c r="M66" s="221">
        <v>42500</v>
      </c>
      <c r="N66" s="494">
        <v>60000</v>
      </c>
      <c r="O66" s="473">
        <v>70000</v>
      </c>
    </row>
    <row r="67" spans="1:15" s="446" customFormat="1" ht="14.25" customHeight="1" x14ac:dyDescent="0.2">
      <c r="A67" s="448" t="s">
        <v>79</v>
      </c>
      <c r="B67" s="448"/>
      <c r="C67" s="448"/>
      <c r="D67" s="448"/>
      <c r="E67" s="448"/>
      <c r="F67" s="448"/>
      <c r="G67" s="448"/>
      <c r="H67" s="448"/>
      <c r="I67" s="448"/>
      <c r="J67" s="448"/>
      <c r="K67" s="448"/>
      <c r="L67" s="448"/>
      <c r="M67" s="448"/>
      <c r="N67" s="448"/>
      <c r="O67" s="448"/>
    </row>
    <row r="68" spans="1:15" s="446" customFormat="1" ht="14.25" customHeight="1" x14ac:dyDescent="0.2">
      <c r="A68" s="322" t="s">
        <v>80</v>
      </c>
      <c r="B68" s="453"/>
      <c r="C68" s="453"/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53"/>
      <c r="O68" s="453"/>
    </row>
    <row r="69" spans="1:15" s="446" customFormat="1" ht="14.25" customHeight="1" x14ac:dyDescent="0.2">
      <c r="A69" s="322" t="s">
        <v>385</v>
      </c>
      <c r="B69" s="496">
        <v>1057.9000000000001</v>
      </c>
      <c r="C69" s="496">
        <v>6661.8</v>
      </c>
      <c r="D69" s="496">
        <v>2007.4</v>
      </c>
      <c r="E69" s="496">
        <v>3213.2</v>
      </c>
      <c r="F69" s="496">
        <v>6790.7</v>
      </c>
      <c r="G69" s="496">
        <v>5045.6000000000004</v>
      </c>
      <c r="H69" s="496">
        <v>5247.1719999999996</v>
      </c>
      <c r="I69" s="496">
        <v>5657.72</v>
      </c>
      <c r="J69" s="496">
        <v>8654.1949999999997</v>
      </c>
      <c r="K69" s="496">
        <v>8895.0429999999997</v>
      </c>
      <c r="L69" s="496">
        <v>13713.422</v>
      </c>
      <c r="M69" s="496">
        <v>15442.941999999999</v>
      </c>
      <c r="N69" s="497">
        <v>10278.17</v>
      </c>
      <c r="O69" s="496">
        <v>19623.7</v>
      </c>
    </row>
    <row r="70" spans="1:15" s="944" customFormat="1" ht="14.25" customHeight="1" x14ac:dyDescent="0.2">
      <c r="A70" s="947" t="s">
        <v>83</v>
      </c>
      <c r="B70" s="948">
        <v>7.17950458092976</v>
      </c>
      <c r="C70" s="948">
        <v>45.4358204883372</v>
      </c>
      <c r="D70" s="948">
        <v>13.462544430286366</v>
      </c>
      <c r="E70" s="948">
        <v>21.121409320975481</v>
      </c>
      <c r="F70" s="948">
        <v>37.896646018192982</v>
      </c>
      <c r="G70" s="948">
        <v>22.755603662111579</v>
      </c>
      <c r="H70" s="948">
        <v>15.3</v>
      </c>
      <c r="I70" s="948">
        <v>17.399999999999999</v>
      </c>
      <c r="J70" s="948">
        <v>25.1</v>
      </c>
      <c r="K70" s="948">
        <v>23.2</v>
      </c>
      <c r="L70" s="948">
        <v>33.200000000000003</v>
      </c>
      <c r="M70" s="948">
        <v>36.200000000000003</v>
      </c>
      <c r="N70" s="949">
        <v>22.32055681028492</v>
      </c>
      <c r="O70" s="948">
        <v>43</v>
      </c>
    </row>
    <row r="71" spans="1:15" s="944" customFormat="1" ht="22.5" x14ac:dyDescent="0.2">
      <c r="A71" s="947" t="s">
        <v>84</v>
      </c>
      <c r="B71" s="948">
        <v>39.952716890493527</v>
      </c>
      <c r="C71" s="948">
        <v>590.17737125406165</v>
      </c>
      <c r="D71" s="948">
        <v>28.643533353492533</v>
      </c>
      <c r="E71" s="948">
        <v>151.86693484581431</v>
      </c>
      <c r="F71" s="948">
        <v>200.700481832479</v>
      </c>
      <c r="G71" s="948">
        <v>72.277838900638841</v>
      </c>
      <c r="H71" s="948">
        <v>101.11327715059753</v>
      </c>
      <c r="I71" s="948">
        <v>105.2</v>
      </c>
      <c r="J71" s="948">
        <v>142.80000000000001</v>
      </c>
      <c r="K71" s="948">
        <v>99.9</v>
      </c>
      <c r="L71" s="948">
        <v>153.4</v>
      </c>
      <c r="M71" s="948">
        <v>108.1</v>
      </c>
      <c r="N71" s="949">
        <v>62.7</v>
      </c>
      <c r="O71" s="948">
        <v>181.8</v>
      </c>
    </row>
    <row r="72" spans="1:15" s="944" customFormat="1" ht="22.5" x14ac:dyDescent="0.2">
      <c r="A72" s="947" t="s">
        <v>386</v>
      </c>
      <c r="B72" s="948">
        <v>100</v>
      </c>
      <c r="C72" s="948">
        <f>B72*C71/100</f>
        <v>590.17737125406165</v>
      </c>
      <c r="D72" s="948">
        <f t="shared" ref="D72:N72" si="1">C72*D71/100</f>
        <v>169.04765217992258</v>
      </c>
      <c r="E72" s="948">
        <f t="shared" si="1"/>
        <v>256.72748779446181</v>
      </c>
      <c r="F72" s="948">
        <f t="shared" si="1"/>
        <v>515.25330499990355</v>
      </c>
      <c r="G72" s="948">
        <f t="shared" si="1"/>
        <v>372.41395371804754</v>
      </c>
      <c r="H72" s="948">
        <f t="shared" si="1"/>
        <v>376.55995317042738</v>
      </c>
      <c r="I72" s="948">
        <f t="shared" si="1"/>
        <v>396.14107073528959</v>
      </c>
      <c r="J72" s="948">
        <f t="shared" si="1"/>
        <v>565.6894490099935</v>
      </c>
      <c r="K72" s="948">
        <f t="shared" si="1"/>
        <v>565.12375956098356</v>
      </c>
      <c r="L72" s="948">
        <f t="shared" si="1"/>
        <v>866.89984716654885</v>
      </c>
      <c r="M72" s="948">
        <f t="shared" si="1"/>
        <v>937.11873478703933</v>
      </c>
      <c r="N72" s="949">
        <f t="shared" si="1"/>
        <v>587.57344671147371</v>
      </c>
      <c r="O72" s="948">
        <v>1068.2</v>
      </c>
    </row>
    <row r="73" spans="1:15" s="446" customFormat="1" ht="14.25" customHeight="1" x14ac:dyDescent="0.2">
      <c r="A73" s="322" t="s">
        <v>86</v>
      </c>
      <c r="B73" s="323" t="s">
        <v>384</v>
      </c>
      <c r="C73" s="323" t="s">
        <v>384</v>
      </c>
      <c r="D73" s="323" t="s">
        <v>384</v>
      </c>
      <c r="E73" s="323" t="s">
        <v>384</v>
      </c>
      <c r="F73" s="323" t="s">
        <v>384</v>
      </c>
      <c r="G73" s="323" t="s">
        <v>384</v>
      </c>
      <c r="H73" s="323" t="s">
        <v>384</v>
      </c>
      <c r="I73" s="323" t="s">
        <v>384</v>
      </c>
      <c r="J73" s="323" t="s">
        <v>384</v>
      </c>
      <c r="K73" s="323" t="s">
        <v>384</v>
      </c>
      <c r="L73" s="323" t="s">
        <v>384</v>
      </c>
      <c r="M73" s="323" t="s">
        <v>384</v>
      </c>
      <c r="N73" s="323" t="s">
        <v>384</v>
      </c>
      <c r="O73" s="323" t="s">
        <v>384</v>
      </c>
    </row>
    <row r="74" spans="1:15" s="446" customFormat="1" ht="14.25" customHeight="1" x14ac:dyDescent="0.2">
      <c r="A74" s="322" t="s">
        <v>387</v>
      </c>
      <c r="B74" s="323" t="s">
        <v>384</v>
      </c>
      <c r="C74" s="323" t="s">
        <v>384</v>
      </c>
      <c r="D74" s="323" t="s">
        <v>384</v>
      </c>
      <c r="E74" s="323" t="s">
        <v>384</v>
      </c>
      <c r="F74" s="323" t="s">
        <v>384</v>
      </c>
      <c r="G74" s="323" t="s">
        <v>384</v>
      </c>
      <c r="H74" s="323" t="s">
        <v>384</v>
      </c>
      <c r="I74" s="323" t="s">
        <v>384</v>
      </c>
      <c r="J74" s="323" t="s">
        <v>384</v>
      </c>
      <c r="K74" s="323" t="s">
        <v>384</v>
      </c>
      <c r="L74" s="323" t="s">
        <v>384</v>
      </c>
      <c r="M74" s="323" t="s">
        <v>384</v>
      </c>
      <c r="N74" s="323" t="s">
        <v>384</v>
      </c>
      <c r="O74" s="323" t="s">
        <v>384</v>
      </c>
    </row>
    <row r="75" spans="1:15" s="446" customFormat="1" ht="33.75" x14ac:dyDescent="0.2">
      <c r="A75" s="322" t="s">
        <v>89</v>
      </c>
      <c r="B75" s="323" t="s">
        <v>384</v>
      </c>
      <c r="C75" s="323" t="s">
        <v>384</v>
      </c>
      <c r="D75" s="323" t="s">
        <v>384</v>
      </c>
      <c r="E75" s="323" t="s">
        <v>384</v>
      </c>
      <c r="F75" s="323" t="s">
        <v>384</v>
      </c>
      <c r="G75" s="323" t="s">
        <v>384</v>
      </c>
      <c r="H75" s="323" t="s">
        <v>384</v>
      </c>
      <c r="I75" s="323" t="s">
        <v>384</v>
      </c>
      <c r="J75" s="323" t="s">
        <v>384</v>
      </c>
      <c r="K75" s="323" t="s">
        <v>384</v>
      </c>
      <c r="L75" s="323" t="s">
        <v>384</v>
      </c>
      <c r="M75" s="323" t="s">
        <v>384</v>
      </c>
      <c r="N75" s="323" t="s">
        <v>384</v>
      </c>
      <c r="O75" s="323" t="s">
        <v>384</v>
      </c>
    </row>
    <row r="76" spans="1:15" s="446" customFormat="1" ht="22.5" x14ac:dyDescent="0.2">
      <c r="A76" s="322" t="s">
        <v>90</v>
      </c>
      <c r="B76" s="323" t="s">
        <v>384</v>
      </c>
      <c r="C76" s="323" t="s">
        <v>384</v>
      </c>
      <c r="D76" s="323" t="s">
        <v>384</v>
      </c>
      <c r="E76" s="323" t="s">
        <v>384</v>
      </c>
      <c r="F76" s="323" t="s">
        <v>384</v>
      </c>
      <c r="G76" s="323" t="s">
        <v>384</v>
      </c>
      <c r="H76" s="323" t="s">
        <v>384</v>
      </c>
      <c r="I76" s="323" t="s">
        <v>384</v>
      </c>
      <c r="J76" s="323" t="s">
        <v>384</v>
      </c>
      <c r="K76" s="323" t="s">
        <v>384</v>
      </c>
      <c r="L76" s="323" t="s">
        <v>384</v>
      </c>
      <c r="M76" s="323" t="s">
        <v>384</v>
      </c>
      <c r="N76" s="495" t="s">
        <v>384</v>
      </c>
      <c r="O76" s="323" t="s">
        <v>384</v>
      </c>
    </row>
    <row r="77" spans="1:15" s="446" customFormat="1" x14ac:dyDescent="0.2">
      <c r="A77" s="322" t="s">
        <v>91</v>
      </c>
      <c r="B77" s="323" t="s">
        <v>384</v>
      </c>
      <c r="C77" s="323" t="s">
        <v>384</v>
      </c>
      <c r="D77" s="323" t="s">
        <v>384</v>
      </c>
      <c r="E77" s="323" t="s">
        <v>384</v>
      </c>
      <c r="F77" s="323" t="s">
        <v>384</v>
      </c>
      <c r="G77" s="323" t="s">
        <v>384</v>
      </c>
      <c r="H77" s="323" t="s">
        <v>384</v>
      </c>
      <c r="I77" s="323" t="s">
        <v>384</v>
      </c>
      <c r="J77" s="323" t="s">
        <v>384</v>
      </c>
      <c r="K77" s="323" t="s">
        <v>384</v>
      </c>
      <c r="L77" s="323" t="s">
        <v>384</v>
      </c>
      <c r="M77" s="323" t="s">
        <v>384</v>
      </c>
      <c r="N77" s="495" t="s">
        <v>384</v>
      </c>
      <c r="O77" s="323" t="s">
        <v>384</v>
      </c>
    </row>
    <row r="78" spans="1:15" s="446" customFormat="1" x14ac:dyDescent="0.2">
      <c r="A78" s="322" t="s">
        <v>92</v>
      </c>
      <c r="B78" s="323" t="s">
        <v>384</v>
      </c>
      <c r="C78" s="323" t="s">
        <v>384</v>
      </c>
      <c r="D78" s="323" t="s">
        <v>384</v>
      </c>
      <c r="E78" s="323" t="s">
        <v>384</v>
      </c>
      <c r="F78" s="323" t="s">
        <v>384</v>
      </c>
      <c r="G78" s="323" t="s">
        <v>384</v>
      </c>
      <c r="H78" s="323" t="s">
        <v>384</v>
      </c>
      <c r="I78" s="323" t="s">
        <v>384</v>
      </c>
      <c r="J78" s="323" t="s">
        <v>384</v>
      </c>
      <c r="K78" s="323" t="s">
        <v>384</v>
      </c>
      <c r="L78" s="323" t="s">
        <v>384</v>
      </c>
      <c r="M78" s="323" t="s">
        <v>384</v>
      </c>
      <c r="N78" s="495" t="s">
        <v>384</v>
      </c>
      <c r="O78" s="323" t="s">
        <v>384</v>
      </c>
    </row>
    <row r="79" spans="1:15" s="446" customFormat="1" x14ac:dyDescent="0.2">
      <c r="A79" s="322" t="s">
        <v>93</v>
      </c>
      <c r="B79" s="323" t="s">
        <v>384</v>
      </c>
      <c r="C79" s="323" t="s">
        <v>384</v>
      </c>
      <c r="D79" s="323" t="s">
        <v>384</v>
      </c>
      <c r="E79" s="323" t="s">
        <v>384</v>
      </c>
      <c r="F79" s="323" t="s">
        <v>384</v>
      </c>
      <c r="G79" s="323" t="s">
        <v>384</v>
      </c>
      <c r="H79" s="323" t="s">
        <v>384</v>
      </c>
      <c r="I79" s="323" t="s">
        <v>384</v>
      </c>
      <c r="J79" s="323" t="s">
        <v>384</v>
      </c>
      <c r="K79" s="323" t="s">
        <v>384</v>
      </c>
      <c r="L79" s="323" t="s">
        <v>384</v>
      </c>
      <c r="M79" s="323" t="s">
        <v>384</v>
      </c>
      <c r="N79" s="495" t="s">
        <v>384</v>
      </c>
      <c r="O79" s="323" t="s">
        <v>384</v>
      </c>
    </row>
    <row r="80" spans="1:15" s="446" customFormat="1" x14ac:dyDescent="0.2">
      <c r="A80" s="322" t="s">
        <v>94</v>
      </c>
      <c r="B80" s="323" t="s">
        <v>384</v>
      </c>
      <c r="C80" s="323" t="s">
        <v>384</v>
      </c>
      <c r="D80" s="323" t="s">
        <v>384</v>
      </c>
      <c r="E80" s="323" t="s">
        <v>384</v>
      </c>
      <c r="F80" s="323" t="s">
        <v>384</v>
      </c>
      <c r="G80" s="323" t="s">
        <v>384</v>
      </c>
      <c r="H80" s="323" t="s">
        <v>384</v>
      </c>
      <c r="I80" s="323" t="s">
        <v>384</v>
      </c>
      <c r="J80" s="323" t="s">
        <v>384</v>
      </c>
      <c r="K80" s="323" t="s">
        <v>384</v>
      </c>
      <c r="L80" s="323" t="s">
        <v>384</v>
      </c>
      <c r="M80" s="323" t="s">
        <v>384</v>
      </c>
      <c r="N80" s="495" t="s">
        <v>384</v>
      </c>
      <c r="O80" s="323" t="s">
        <v>384</v>
      </c>
    </row>
    <row r="81" spans="1:15" s="446" customFormat="1" x14ac:dyDescent="0.2">
      <c r="A81" s="322" t="s">
        <v>95</v>
      </c>
      <c r="B81" s="323" t="s">
        <v>384</v>
      </c>
      <c r="C81" s="323" t="s">
        <v>384</v>
      </c>
      <c r="D81" s="323" t="s">
        <v>384</v>
      </c>
      <c r="E81" s="323" t="s">
        <v>384</v>
      </c>
      <c r="F81" s="323" t="s">
        <v>384</v>
      </c>
      <c r="G81" s="323" t="s">
        <v>384</v>
      </c>
      <c r="H81" s="323" t="s">
        <v>384</v>
      </c>
      <c r="I81" s="323" t="s">
        <v>384</v>
      </c>
      <c r="J81" s="323" t="s">
        <v>384</v>
      </c>
      <c r="K81" s="323" t="s">
        <v>384</v>
      </c>
      <c r="L81" s="323" t="s">
        <v>384</v>
      </c>
      <c r="M81" s="323" t="s">
        <v>384</v>
      </c>
      <c r="N81" s="495" t="s">
        <v>384</v>
      </c>
      <c r="O81" s="323" t="s">
        <v>384</v>
      </c>
    </row>
    <row r="82" spans="1:15" s="446" customFormat="1" ht="22.5" x14ac:dyDescent="0.2">
      <c r="A82" s="322" t="s">
        <v>96</v>
      </c>
      <c r="B82" s="322"/>
      <c r="C82" s="322"/>
      <c r="D82" s="322"/>
      <c r="E82" s="322"/>
      <c r="F82" s="322"/>
      <c r="G82" s="322"/>
      <c r="H82" s="322"/>
      <c r="I82" s="322"/>
      <c r="J82" s="323"/>
      <c r="K82" s="323"/>
      <c r="L82" s="323"/>
      <c r="M82" s="323"/>
      <c r="N82" s="495"/>
      <c r="O82" s="323"/>
    </row>
    <row r="83" spans="1:15" s="446" customFormat="1" x14ac:dyDescent="0.2">
      <c r="A83" s="322" t="s">
        <v>97</v>
      </c>
      <c r="B83" s="323" t="s">
        <v>384</v>
      </c>
      <c r="C83" s="323" t="s">
        <v>384</v>
      </c>
      <c r="D83" s="323" t="s">
        <v>384</v>
      </c>
      <c r="E83" s="323" t="s">
        <v>384</v>
      </c>
      <c r="F83" s="323" t="s">
        <v>384</v>
      </c>
      <c r="G83" s="323" t="s">
        <v>384</v>
      </c>
      <c r="H83" s="323" t="s">
        <v>384</v>
      </c>
      <c r="I83" s="323" t="s">
        <v>384</v>
      </c>
      <c r="J83" s="323" t="s">
        <v>384</v>
      </c>
      <c r="K83" s="323" t="s">
        <v>384</v>
      </c>
      <c r="L83" s="323" t="s">
        <v>384</v>
      </c>
      <c r="M83" s="323" t="s">
        <v>384</v>
      </c>
      <c r="N83" s="495" t="s">
        <v>384</v>
      </c>
      <c r="O83" s="323" t="s">
        <v>384</v>
      </c>
    </row>
    <row r="84" spans="1:15" s="446" customFormat="1" x14ac:dyDescent="0.2">
      <c r="A84" s="322" t="s">
        <v>98</v>
      </c>
      <c r="B84" s="323" t="s">
        <v>384</v>
      </c>
      <c r="C84" s="323" t="s">
        <v>384</v>
      </c>
      <c r="D84" s="323" t="s">
        <v>384</v>
      </c>
      <c r="E84" s="323" t="s">
        <v>384</v>
      </c>
      <c r="F84" s="323" t="s">
        <v>384</v>
      </c>
      <c r="G84" s="323" t="s">
        <v>384</v>
      </c>
      <c r="H84" s="323" t="s">
        <v>384</v>
      </c>
      <c r="I84" s="323" t="s">
        <v>384</v>
      </c>
      <c r="J84" s="323" t="s">
        <v>384</v>
      </c>
      <c r="K84" s="323" t="s">
        <v>384</v>
      </c>
      <c r="L84" s="323" t="s">
        <v>384</v>
      </c>
      <c r="M84" s="323" t="s">
        <v>384</v>
      </c>
      <c r="N84" s="495" t="s">
        <v>384</v>
      </c>
      <c r="O84" s="323" t="s">
        <v>384</v>
      </c>
    </row>
    <row r="85" spans="1:15" s="446" customFormat="1" x14ac:dyDescent="0.2">
      <c r="A85" s="322" t="s">
        <v>99</v>
      </c>
      <c r="B85" s="323" t="s">
        <v>384</v>
      </c>
      <c r="C85" s="323" t="s">
        <v>384</v>
      </c>
      <c r="D85" s="323" t="s">
        <v>384</v>
      </c>
      <c r="E85" s="323" t="s">
        <v>384</v>
      </c>
      <c r="F85" s="323" t="s">
        <v>384</v>
      </c>
      <c r="G85" s="323" t="s">
        <v>384</v>
      </c>
      <c r="H85" s="323" t="s">
        <v>384</v>
      </c>
      <c r="I85" s="323" t="s">
        <v>384</v>
      </c>
      <c r="J85" s="323" t="s">
        <v>384</v>
      </c>
      <c r="K85" s="323" t="s">
        <v>384</v>
      </c>
      <c r="L85" s="323" t="s">
        <v>384</v>
      </c>
      <c r="M85" s="323" t="s">
        <v>384</v>
      </c>
      <c r="N85" s="495" t="s">
        <v>384</v>
      </c>
      <c r="O85" s="323" t="s">
        <v>384</v>
      </c>
    </row>
    <row r="86" spans="1:15" s="446" customFormat="1" x14ac:dyDescent="0.2">
      <c r="A86" s="322" t="s">
        <v>101</v>
      </c>
      <c r="B86" s="323" t="s">
        <v>384</v>
      </c>
      <c r="C86" s="323" t="s">
        <v>384</v>
      </c>
      <c r="D86" s="323" t="s">
        <v>384</v>
      </c>
      <c r="E86" s="323" t="s">
        <v>384</v>
      </c>
      <c r="F86" s="323" t="s">
        <v>384</v>
      </c>
      <c r="G86" s="323" t="s">
        <v>384</v>
      </c>
      <c r="H86" s="323" t="s">
        <v>384</v>
      </c>
      <c r="I86" s="323" t="s">
        <v>384</v>
      </c>
      <c r="J86" s="323" t="s">
        <v>384</v>
      </c>
      <c r="K86" s="323" t="s">
        <v>384</v>
      </c>
      <c r="L86" s="323" t="s">
        <v>384</v>
      </c>
      <c r="M86" s="323" t="s">
        <v>384</v>
      </c>
      <c r="N86" s="495" t="s">
        <v>384</v>
      </c>
      <c r="O86" s="323" t="s">
        <v>384</v>
      </c>
    </row>
    <row r="87" spans="1:15" s="446" customFormat="1" x14ac:dyDescent="0.2">
      <c r="A87" s="322" t="s">
        <v>102</v>
      </c>
      <c r="B87" s="323" t="s">
        <v>384</v>
      </c>
      <c r="C87" s="323" t="s">
        <v>384</v>
      </c>
      <c r="D87" s="323" t="s">
        <v>384</v>
      </c>
      <c r="E87" s="323" t="s">
        <v>384</v>
      </c>
      <c r="F87" s="323" t="s">
        <v>384</v>
      </c>
      <c r="G87" s="323" t="s">
        <v>384</v>
      </c>
      <c r="H87" s="323" t="s">
        <v>384</v>
      </c>
      <c r="I87" s="323" t="s">
        <v>384</v>
      </c>
      <c r="J87" s="323" t="s">
        <v>384</v>
      </c>
      <c r="K87" s="323" t="s">
        <v>384</v>
      </c>
      <c r="L87" s="323" t="s">
        <v>384</v>
      </c>
      <c r="M87" s="323" t="s">
        <v>384</v>
      </c>
      <c r="N87" s="495" t="s">
        <v>384</v>
      </c>
      <c r="O87" s="323" t="s">
        <v>384</v>
      </c>
    </row>
    <row r="88" spans="1:15" s="446" customFormat="1" x14ac:dyDescent="0.2">
      <c r="A88" s="322" t="s">
        <v>103</v>
      </c>
      <c r="B88" s="498"/>
      <c r="C88" s="498"/>
      <c r="D88" s="498"/>
      <c r="E88" s="498"/>
      <c r="F88" s="498"/>
      <c r="G88" s="498"/>
      <c r="H88" s="498"/>
      <c r="I88" s="498"/>
      <c r="J88" s="498"/>
      <c r="K88" s="498"/>
      <c r="L88" s="498"/>
      <c r="M88" s="498"/>
      <c r="N88" s="499"/>
      <c r="O88" s="453"/>
    </row>
    <row r="89" spans="1:15" s="446" customFormat="1" x14ac:dyDescent="0.2">
      <c r="A89" s="448" t="s">
        <v>104</v>
      </c>
      <c r="B89" s="448"/>
      <c r="C89" s="448"/>
      <c r="D89" s="448"/>
      <c r="E89" s="448"/>
      <c r="F89" s="448"/>
      <c r="G89" s="448"/>
      <c r="H89" s="448"/>
      <c r="I89" s="448"/>
      <c r="J89" s="448"/>
      <c r="K89" s="448"/>
      <c r="L89" s="448"/>
      <c r="M89" s="448"/>
      <c r="N89" s="448"/>
      <c r="O89" s="448"/>
    </row>
    <row r="90" spans="1:15" s="446" customFormat="1" ht="22.5" x14ac:dyDescent="0.2">
      <c r="A90" s="500" t="s">
        <v>105</v>
      </c>
      <c r="B90" s="351" t="s">
        <v>388</v>
      </c>
      <c r="C90" s="351" t="s">
        <v>388</v>
      </c>
      <c r="D90" s="351" t="s">
        <v>388</v>
      </c>
      <c r="E90" s="351" t="s">
        <v>388</v>
      </c>
      <c r="F90" s="351" t="s">
        <v>388</v>
      </c>
      <c r="G90" s="351" t="s">
        <v>388</v>
      </c>
      <c r="H90" s="351" t="s">
        <v>388</v>
      </c>
      <c r="I90" s="351" t="s">
        <v>388</v>
      </c>
      <c r="J90" s="351" t="s">
        <v>388</v>
      </c>
      <c r="K90" s="351" t="s">
        <v>388</v>
      </c>
      <c r="L90" s="351" t="s">
        <v>388</v>
      </c>
      <c r="M90" s="351" t="s">
        <v>388</v>
      </c>
      <c r="N90" s="501" t="s">
        <v>388</v>
      </c>
      <c r="O90" s="453"/>
    </row>
    <row r="91" spans="1:15" s="446" customFormat="1" x14ac:dyDescent="0.2">
      <c r="A91" s="502" t="s">
        <v>81</v>
      </c>
      <c r="B91" s="349">
        <v>404.18099999999998</v>
      </c>
      <c r="C91" s="349">
        <v>1115.02</v>
      </c>
      <c r="D91" s="349">
        <v>32968.226999999999</v>
      </c>
      <c r="E91" s="349">
        <v>37022.163999999997</v>
      </c>
      <c r="F91" s="349">
        <v>31924.874</v>
      </c>
      <c r="G91" s="349">
        <v>32626.794000000002</v>
      </c>
      <c r="H91" s="349">
        <v>41074.080999999998</v>
      </c>
      <c r="I91" s="349">
        <v>44697.258000000002</v>
      </c>
      <c r="J91" s="349">
        <v>32714.797999999999</v>
      </c>
      <c r="K91" s="349">
        <v>50571.021000000001</v>
      </c>
      <c r="L91" s="349">
        <v>51174.514999999999</v>
      </c>
      <c r="M91" s="349">
        <v>64615.07</v>
      </c>
      <c r="N91" s="499">
        <v>17459.465</v>
      </c>
      <c r="O91" s="498">
        <v>4428</v>
      </c>
    </row>
    <row r="92" spans="1:15" s="446" customFormat="1" ht="22.5" x14ac:dyDescent="0.2">
      <c r="A92" s="248" t="s">
        <v>106</v>
      </c>
      <c r="B92" s="351">
        <v>0.4</v>
      </c>
      <c r="C92" s="351">
        <v>1.1000000000000001</v>
      </c>
      <c r="D92" s="351">
        <v>3.7</v>
      </c>
      <c r="E92" s="351">
        <v>5.0999999999999996</v>
      </c>
      <c r="F92" s="351">
        <v>4.3921786982962088</v>
      </c>
      <c r="G92" s="351">
        <v>4.8151577765853872</v>
      </c>
      <c r="H92" s="351">
        <v>3.7</v>
      </c>
      <c r="I92" s="351">
        <v>3.4504832867669157</v>
      </c>
      <c r="J92" s="351">
        <v>2.6</v>
      </c>
      <c r="K92" s="351">
        <v>3.6</v>
      </c>
      <c r="L92" s="351">
        <v>2.9</v>
      </c>
      <c r="M92" s="351">
        <v>2.5</v>
      </c>
      <c r="N92" s="501">
        <v>1.6</v>
      </c>
      <c r="O92" s="351">
        <v>0.1</v>
      </c>
    </row>
    <row r="93" spans="1:15" s="446" customFormat="1" ht="24" x14ac:dyDescent="0.2">
      <c r="A93" s="210" t="s">
        <v>389</v>
      </c>
      <c r="B93" s="316" t="s">
        <v>4</v>
      </c>
      <c r="C93" s="316" t="s">
        <v>4</v>
      </c>
      <c r="D93" s="316" t="s">
        <v>4</v>
      </c>
      <c r="E93" s="316" t="s">
        <v>4</v>
      </c>
      <c r="F93" s="316" t="s">
        <v>4</v>
      </c>
      <c r="G93" s="316" t="s">
        <v>4</v>
      </c>
      <c r="H93" s="316" t="s">
        <v>4</v>
      </c>
      <c r="I93" s="316" t="s">
        <v>4</v>
      </c>
      <c r="J93" s="316" t="s">
        <v>4</v>
      </c>
      <c r="K93" s="316" t="s">
        <v>4</v>
      </c>
      <c r="L93" s="316" t="s">
        <v>4</v>
      </c>
      <c r="M93" s="316" t="s">
        <v>4</v>
      </c>
      <c r="N93" s="503" t="s">
        <v>4</v>
      </c>
      <c r="O93" s="316" t="s">
        <v>4</v>
      </c>
    </row>
    <row r="94" spans="1:15" s="446" customFormat="1" x14ac:dyDescent="0.2">
      <c r="A94" s="210" t="s">
        <v>390</v>
      </c>
      <c r="B94" s="498"/>
      <c r="C94" s="498"/>
      <c r="D94" s="498"/>
      <c r="E94" s="498"/>
      <c r="F94" s="498"/>
      <c r="G94" s="498"/>
      <c r="H94" s="498"/>
      <c r="I94" s="498"/>
      <c r="J94" s="498"/>
      <c r="K94" s="498"/>
      <c r="L94" s="498"/>
      <c r="M94" s="498"/>
      <c r="N94" s="499"/>
      <c r="O94" s="453"/>
    </row>
    <row r="95" spans="1:15" s="446" customFormat="1" x14ac:dyDescent="0.2">
      <c r="A95" s="504" t="s">
        <v>81</v>
      </c>
      <c r="B95" s="349">
        <v>7.9870000000000001</v>
      </c>
      <c r="C95" s="349">
        <v>2.6349999999999998</v>
      </c>
      <c r="D95" s="349">
        <v>32449.81</v>
      </c>
      <c r="E95" s="349">
        <v>36397.042000000001</v>
      </c>
      <c r="F95" s="349">
        <v>30899.49</v>
      </c>
      <c r="G95" s="349">
        <v>31507.944</v>
      </c>
      <c r="H95" s="349">
        <v>39736.328999999998</v>
      </c>
      <c r="I95" s="349">
        <v>42736.587</v>
      </c>
      <c r="J95" s="349">
        <v>30942.862000000001</v>
      </c>
      <c r="K95" s="349">
        <v>48774.7</v>
      </c>
      <c r="L95" s="349">
        <v>49019.798999999999</v>
      </c>
      <c r="M95" s="349">
        <v>62180.205000000002</v>
      </c>
      <c r="N95" s="499">
        <v>14390.659</v>
      </c>
      <c r="O95" s="498">
        <v>3166</v>
      </c>
    </row>
    <row r="96" spans="1:15" s="446" customFormat="1" ht="24" x14ac:dyDescent="0.2">
      <c r="A96" s="210" t="s">
        <v>389</v>
      </c>
      <c r="B96" s="316" t="s">
        <v>4</v>
      </c>
      <c r="C96" s="316" t="s">
        <v>4</v>
      </c>
      <c r="D96" s="316" t="s">
        <v>4</v>
      </c>
      <c r="E96" s="316" t="s">
        <v>4</v>
      </c>
      <c r="F96" s="316" t="s">
        <v>4</v>
      </c>
      <c r="G96" s="316" t="s">
        <v>4</v>
      </c>
      <c r="H96" s="316" t="s">
        <v>4</v>
      </c>
      <c r="I96" s="316" t="s">
        <v>4</v>
      </c>
      <c r="J96" s="316" t="s">
        <v>4</v>
      </c>
      <c r="K96" s="316" t="s">
        <v>4</v>
      </c>
      <c r="L96" s="316" t="s">
        <v>4</v>
      </c>
      <c r="M96" s="316" t="s">
        <v>4</v>
      </c>
      <c r="N96" s="503" t="s">
        <v>4</v>
      </c>
      <c r="O96" s="316" t="s">
        <v>4</v>
      </c>
    </row>
    <row r="97" spans="1:15" s="446" customFormat="1" x14ac:dyDescent="0.2">
      <c r="A97" s="210" t="s">
        <v>116</v>
      </c>
      <c r="B97" s="505"/>
      <c r="C97" s="505"/>
      <c r="D97" s="505"/>
      <c r="E97" s="505"/>
      <c r="F97" s="505"/>
      <c r="G97" s="505"/>
      <c r="H97" s="505"/>
      <c r="I97" s="505"/>
      <c r="J97" s="505"/>
      <c r="K97" s="505"/>
      <c r="L97" s="505"/>
      <c r="M97" s="505"/>
      <c r="N97" s="499"/>
      <c r="O97" s="453"/>
    </row>
    <row r="98" spans="1:15" s="446" customFormat="1" x14ac:dyDescent="0.2">
      <c r="A98" s="504" t="s">
        <v>81</v>
      </c>
      <c r="B98" s="349">
        <v>234.583</v>
      </c>
      <c r="C98" s="349">
        <v>725.72199999999998</v>
      </c>
      <c r="D98" s="349">
        <v>251.28200000000001</v>
      </c>
      <c r="E98" s="349">
        <v>300.65800000000002</v>
      </c>
      <c r="F98" s="349">
        <v>238.97300000000001</v>
      </c>
      <c r="G98" s="349">
        <v>250.39099999999999</v>
      </c>
      <c r="H98" s="349">
        <v>443.70400000000001</v>
      </c>
      <c r="I98" s="349">
        <v>958.899</v>
      </c>
      <c r="J98" s="349">
        <v>665.69399999999996</v>
      </c>
      <c r="K98" s="349">
        <v>918.15899999999999</v>
      </c>
      <c r="L98" s="349">
        <v>1301.2170000000001</v>
      </c>
      <c r="M98" s="349">
        <v>1466.501</v>
      </c>
      <c r="N98" s="499">
        <v>2004.8150000000001</v>
      </c>
      <c r="O98" s="468" t="s">
        <v>8</v>
      </c>
    </row>
    <row r="99" spans="1:15" s="446" customFormat="1" ht="24" x14ac:dyDescent="0.2">
      <c r="A99" s="210" t="s">
        <v>389</v>
      </c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499"/>
      <c r="O99" s="453"/>
    </row>
    <row r="100" spans="1:15" s="446" customFormat="1" ht="22.5" x14ac:dyDescent="0.2">
      <c r="A100" s="251" t="s">
        <v>117</v>
      </c>
      <c r="B100" s="315">
        <v>85</v>
      </c>
      <c r="C100" s="315">
        <v>46</v>
      </c>
      <c r="D100" s="315">
        <v>59</v>
      </c>
      <c r="E100" s="315">
        <v>88</v>
      </c>
      <c r="F100" s="315">
        <v>67</v>
      </c>
      <c r="G100" s="315">
        <v>73</v>
      </c>
      <c r="H100" s="315">
        <v>73</v>
      </c>
      <c r="I100" s="315">
        <v>307</v>
      </c>
      <c r="J100" s="315">
        <v>431</v>
      </c>
      <c r="K100" s="315">
        <v>321</v>
      </c>
      <c r="L100" s="315">
        <v>484</v>
      </c>
      <c r="M100" s="315">
        <v>382</v>
      </c>
      <c r="N100" s="506">
        <v>295</v>
      </c>
      <c r="O100" s="468" t="s">
        <v>8</v>
      </c>
    </row>
    <row r="101" spans="1:15" s="446" customFormat="1" x14ac:dyDescent="0.2">
      <c r="A101" s="251" t="s">
        <v>118</v>
      </c>
      <c r="B101" s="315" t="s">
        <v>8</v>
      </c>
      <c r="C101" s="315" t="s">
        <v>8</v>
      </c>
      <c r="D101" s="315" t="s">
        <v>8</v>
      </c>
      <c r="E101" s="315" t="s">
        <v>8</v>
      </c>
      <c r="F101" s="315" t="s">
        <v>8</v>
      </c>
      <c r="G101" s="315" t="s">
        <v>8</v>
      </c>
      <c r="H101" s="315" t="s">
        <v>8</v>
      </c>
      <c r="I101" s="315" t="s">
        <v>8</v>
      </c>
      <c r="J101" s="315" t="s">
        <v>8</v>
      </c>
      <c r="K101" s="315" t="s">
        <v>8</v>
      </c>
      <c r="L101" s="315" t="s">
        <v>8</v>
      </c>
      <c r="M101" s="315" t="s">
        <v>8</v>
      </c>
      <c r="N101" s="506" t="s">
        <v>8</v>
      </c>
      <c r="O101" s="468" t="s">
        <v>8</v>
      </c>
    </row>
    <row r="102" spans="1:15" s="446" customFormat="1" x14ac:dyDescent="0.2">
      <c r="A102" s="251" t="s">
        <v>119</v>
      </c>
      <c r="B102" s="315">
        <v>19</v>
      </c>
      <c r="C102" s="315">
        <v>59</v>
      </c>
      <c r="D102" s="315">
        <v>36</v>
      </c>
      <c r="E102" s="315">
        <v>45</v>
      </c>
      <c r="F102" s="315">
        <v>31</v>
      </c>
      <c r="G102" s="315">
        <v>32</v>
      </c>
      <c r="H102" s="315">
        <v>84</v>
      </c>
      <c r="I102" s="315">
        <v>160</v>
      </c>
      <c r="J102" s="315">
        <v>167</v>
      </c>
      <c r="K102" s="315">
        <v>147</v>
      </c>
      <c r="L102" s="315">
        <v>221</v>
      </c>
      <c r="M102" s="315">
        <v>200</v>
      </c>
      <c r="N102" s="506">
        <v>370</v>
      </c>
      <c r="O102" s="468" t="s">
        <v>8</v>
      </c>
    </row>
    <row r="103" spans="1:15" s="446" customFormat="1" ht="33.75" x14ac:dyDescent="0.2">
      <c r="A103" s="251" t="s">
        <v>120</v>
      </c>
      <c r="B103" s="315">
        <v>0</v>
      </c>
      <c r="C103" s="315">
        <v>0</v>
      </c>
      <c r="D103" s="315">
        <v>0</v>
      </c>
      <c r="E103" s="315" t="s">
        <v>8</v>
      </c>
      <c r="F103" s="315" t="s">
        <v>8</v>
      </c>
      <c r="G103" s="315">
        <v>4</v>
      </c>
      <c r="H103" s="315">
        <v>1</v>
      </c>
      <c r="I103" s="315">
        <v>11</v>
      </c>
      <c r="J103" s="315" t="s">
        <v>8</v>
      </c>
      <c r="K103" s="315">
        <v>1</v>
      </c>
      <c r="L103" s="315" t="s">
        <v>8</v>
      </c>
      <c r="M103" s="315" t="s">
        <v>8</v>
      </c>
      <c r="N103" s="506" t="s">
        <v>8</v>
      </c>
      <c r="O103" s="468" t="s">
        <v>8</v>
      </c>
    </row>
    <row r="104" spans="1:15" s="944" customFormat="1" ht="22.5" x14ac:dyDescent="0.2">
      <c r="A104" s="950" t="s">
        <v>121</v>
      </c>
      <c r="B104" s="951">
        <v>9</v>
      </c>
      <c r="C104" s="951">
        <v>8</v>
      </c>
      <c r="D104" s="951">
        <v>10</v>
      </c>
      <c r="E104" s="951">
        <v>6</v>
      </c>
      <c r="F104" s="951">
        <v>6</v>
      </c>
      <c r="G104" s="951">
        <v>6</v>
      </c>
      <c r="H104" s="951">
        <v>5</v>
      </c>
      <c r="I104" s="951">
        <v>10</v>
      </c>
      <c r="J104" s="951">
        <v>3</v>
      </c>
      <c r="K104" s="951">
        <v>5</v>
      </c>
      <c r="L104" s="951">
        <v>2</v>
      </c>
      <c r="M104" s="951">
        <v>1</v>
      </c>
      <c r="N104" s="952">
        <v>1</v>
      </c>
      <c r="O104" s="953"/>
    </row>
    <row r="105" spans="1:15" s="944" customFormat="1" ht="22.5" x14ac:dyDescent="0.2">
      <c r="A105" s="950" t="s">
        <v>122</v>
      </c>
      <c r="B105" s="951">
        <v>61</v>
      </c>
      <c r="C105" s="951">
        <v>113</v>
      </c>
      <c r="D105" s="951">
        <v>125</v>
      </c>
      <c r="E105" s="951">
        <v>110</v>
      </c>
      <c r="F105" s="951">
        <v>122</v>
      </c>
      <c r="G105" s="951">
        <v>131</v>
      </c>
      <c r="H105" s="951">
        <v>117</v>
      </c>
      <c r="I105" s="951">
        <v>190</v>
      </c>
      <c r="J105" s="951">
        <v>6</v>
      </c>
      <c r="K105" s="951">
        <v>320</v>
      </c>
      <c r="L105" s="951">
        <v>522</v>
      </c>
      <c r="M105" s="951">
        <v>873</v>
      </c>
      <c r="N105" s="952">
        <v>1334</v>
      </c>
      <c r="O105" s="954" t="s">
        <v>8</v>
      </c>
    </row>
    <row r="106" spans="1:15" s="944" customFormat="1" x14ac:dyDescent="0.2">
      <c r="A106" s="950" t="s">
        <v>123</v>
      </c>
      <c r="B106" s="951" t="s">
        <v>8</v>
      </c>
      <c r="C106" s="951" t="s">
        <v>8</v>
      </c>
      <c r="D106" s="951" t="s">
        <v>8</v>
      </c>
      <c r="E106" s="951" t="s">
        <v>8</v>
      </c>
      <c r="F106" s="951" t="s">
        <v>8</v>
      </c>
      <c r="G106" s="951" t="s">
        <v>8</v>
      </c>
      <c r="H106" s="951" t="s">
        <v>8</v>
      </c>
      <c r="I106" s="951" t="s">
        <v>8</v>
      </c>
      <c r="J106" s="951" t="s">
        <v>8</v>
      </c>
      <c r="K106" s="951" t="s">
        <v>8</v>
      </c>
      <c r="L106" s="951" t="s">
        <v>8</v>
      </c>
      <c r="M106" s="951" t="s">
        <v>8</v>
      </c>
      <c r="N106" s="952" t="s">
        <v>8</v>
      </c>
      <c r="O106" s="954" t="s">
        <v>8</v>
      </c>
    </row>
    <row r="107" spans="1:15" s="944" customFormat="1" ht="22.5" x14ac:dyDescent="0.2">
      <c r="A107" s="950" t="s">
        <v>124</v>
      </c>
      <c r="B107" s="951">
        <v>25</v>
      </c>
      <c r="C107" s="951">
        <v>110</v>
      </c>
      <c r="D107" s="951">
        <v>7</v>
      </c>
      <c r="E107" s="951">
        <v>5</v>
      </c>
      <c r="F107" s="951">
        <v>4</v>
      </c>
      <c r="G107" s="951">
        <v>2</v>
      </c>
      <c r="H107" s="951">
        <v>2</v>
      </c>
      <c r="I107" s="951">
        <v>9</v>
      </c>
      <c r="J107" s="951">
        <v>4</v>
      </c>
      <c r="K107" s="951">
        <v>0</v>
      </c>
      <c r="L107" s="951" t="s">
        <v>8</v>
      </c>
      <c r="M107" s="951" t="s">
        <v>8</v>
      </c>
      <c r="N107" s="952" t="s">
        <v>8</v>
      </c>
      <c r="O107" s="954" t="s">
        <v>8</v>
      </c>
    </row>
    <row r="108" spans="1:15" s="944" customFormat="1" ht="22.5" x14ac:dyDescent="0.2">
      <c r="A108" s="950" t="s">
        <v>125</v>
      </c>
      <c r="B108" s="951" t="s">
        <v>8</v>
      </c>
      <c r="C108" s="951" t="s">
        <v>8</v>
      </c>
      <c r="D108" s="951" t="s">
        <v>8</v>
      </c>
      <c r="E108" s="951" t="s">
        <v>8</v>
      </c>
      <c r="F108" s="951" t="s">
        <v>8</v>
      </c>
      <c r="G108" s="951" t="s">
        <v>8</v>
      </c>
      <c r="H108" s="951" t="s">
        <v>8</v>
      </c>
      <c r="I108" s="951" t="s">
        <v>8</v>
      </c>
      <c r="J108" s="951" t="s">
        <v>8</v>
      </c>
      <c r="K108" s="951" t="s">
        <v>8</v>
      </c>
      <c r="L108" s="951" t="s">
        <v>8</v>
      </c>
      <c r="M108" s="951" t="s">
        <v>8</v>
      </c>
      <c r="N108" s="952" t="s">
        <v>8</v>
      </c>
      <c r="O108" s="953"/>
    </row>
    <row r="109" spans="1:15" s="446" customFormat="1" ht="22.5" x14ac:dyDescent="0.2">
      <c r="A109" s="251" t="s">
        <v>126</v>
      </c>
      <c r="B109" s="315" t="s">
        <v>8</v>
      </c>
      <c r="C109" s="315">
        <v>0</v>
      </c>
      <c r="D109" s="315">
        <v>0</v>
      </c>
      <c r="E109" s="315" t="s">
        <v>8</v>
      </c>
      <c r="F109" s="315" t="s">
        <v>8</v>
      </c>
      <c r="G109" s="315">
        <v>0</v>
      </c>
      <c r="H109" s="315" t="s">
        <v>8</v>
      </c>
      <c r="I109" s="315" t="s">
        <v>8</v>
      </c>
      <c r="J109" s="315" t="s">
        <v>8</v>
      </c>
      <c r="K109" s="315">
        <v>0</v>
      </c>
      <c r="L109" s="315" t="s">
        <v>8</v>
      </c>
      <c r="M109" s="315" t="s">
        <v>8</v>
      </c>
      <c r="N109" s="506" t="s">
        <v>8</v>
      </c>
      <c r="O109" s="468" t="s">
        <v>8</v>
      </c>
    </row>
    <row r="110" spans="1:15" s="446" customFormat="1" ht="22.5" x14ac:dyDescent="0.2">
      <c r="A110" s="251" t="s">
        <v>127</v>
      </c>
      <c r="B110" s="315" t="s">
        <v>8</v>
      </c>
      <c r="C110" s="315" t="s">
        <v>8</v>
      </c>
      <c r="D110" s="315" t="s">
        <v>8</v>
      </c>
      <c r="E110" s="315" t="s">
        <v>8</v>
      </c>
      <c r="F110" s="315" t="s">
        <v>8</v>
      </c>
      <c r="G110" s="315" t="s">
        <v>8</v>
      </c>
      <c r="H110" s="315" t="s">
        <v>8</v>
      </c>
      <c r="I110" s="315" t="s">
        <v>8</v>
      </c>
      <c r="J110" s="315" t="s">
        <v>8</v>
      </c>
      <c r="K110" s="315" t="s">
        <v>8</v>
      </c>
      <c r="L110" s="315" t="s">
        <v>8</v>
      </c>
      <c r="M110" s="315" t="s">
        <v>8</v>
      </c>
      <c r="N110" s="506" t="s">
        <v>8</v>
      </c>
      <c r="O110" s="468" t="s">
        <v>8</v>
      </c>
    </row>
    <row r="111" spans="1:15" s="446" customFormat="1" ht="22.5" x14ac:dyDescent="0.2">
      <c r="A111" s="251" t="s">
        <v>128</v>
      </c>
      <c r="B111" s="315" t="s">
        <v>8</v>
      </c>
      <c r="C111" s="315" t="s">
        <v>8</v>
      </c>
      <c r="D111" s="315" t="s">
        <v>8</v>
      </c>
      <c r="E111" s="315" t="s">
        <v>8</v>
      </c>
      <c r="F111" s="315" t="s">
        <v>8</v>
      </c>
      <c r="G111" s="315" t="s">
        <v>8</v>
      </c>
      <c r="H111" s="315" t="s">
        <v>8</v>
      </c>
      <c r="I111" s="315" t="s">
        <v>8</v>
      </c>
      <c r="J111" s="315" t="s">
        <v>8</v>
      </c>
      <c r="K111" s="315" t="s">
        <v>8</v>
      </c>
      <c r="L111" s="315" t="s">
        <v>8</v>
      </c>
      <c r="M111" s="315" t="s">
        <v>8</v>
      </c>
      <c r="N111" s="506" t="s">
        <v>8</v>
      </c>
      <c r="O111" s="468" t="s">
        <v>8</v>
      </c>
    </row>
    <row r="112" spans="1:15" s="446" customFormat="1" x14ac:dyDescent="0.2">
      <c r="A112" s="251" t="s">
        <v>129</v>
      </c>
      <c r="B112" s="315">
        <v>1</v>
      </c>
      <c r="C112" s="315">
        <v>389</v>
      </c>
      <c r="D112" s="315">
        <v>14</v>
      </c>
      <c r="E112" s="315">
        <v>20</v>
      </c>
      <c r="F112" s="315">
        <v>6</v>
      </c>
      <c r="G112" s="315" t="s">
        <v>8</v>
      </c>
      <c r="H112" s="315">
        <v>161</v>
      </c>
      <c r="I112" s="315">
        <v>258</v>
      </c>
      <c r="J112" s="315">
        <v>39</v>
      </c>
      <c r="K112" s="315">
        <v>78</v>
      </c>
      <c r="L112" s="315">
        <v>38</v>
      </c>
      <c r="M112" s="315" t="s">
        <v>8</v>
      </c>
      <c r="N112" s="506" t="s">
        <v>8</v>
      </c>
      <c r="O112" s="468" t="s">
        <v>8</v>
      </c>
    </row>
    <row r="113" spans="1:15" s="446" customFormat="1" ht="22.5" x14ac:dyDescent="0.2">
      <c r="A113" s="249" t="s">
        <v>130</v>
      </c>
      <c r="B113" s="498"/>
      <c r="C113" s="498"/>
      <c r="D113" s="498"/>
      <c r="E113" s="498"/>
      <c r="F113" s="498"/>
      <c r="G113" s="498"/>
      <c r="H113" s="498"/>
      <c r="I113" s="498"/>
      <c r="J113" s="498"/>
      <c r="K113" s="498"/>
      <c r="L113" s="498"/>
      <c r="M113" s="498"/>
      <c r="N113" s="499"/>
      <c r="O113" s="468"/>
    </row>
    <row r="114" spans="1:15" s="446" customFormat="1" x14ac:dyDescent="0.2">
      <c r="A114" s="502" t="s">
        <v>81</v>
      </c>
      <c r="B114" s="349">
        <v>107.83199999999999</v>
      </c>
      <c r="C114" s="349">
        <v>184.726</v>
      </c>
      <c r="D114" s="349">
        <v>238.006</v>
      </c>
      <c r="E114" s="349">
        <v>261.13799999999998</v>
      </c>
      <c r="F114" s="349">
        <v>703.05700000000002</v>
      </c>
      <c r="G114" s="349">
        <v>672.774</v>
      </c>
      <c r="H114" s="349">
        <v>636.83399999999995</v>
      </c>
      <c r="I114" s="349">
        <v>725.61</v>
      </c>
      <c r="J114" s="349">
        <v>736.22699999999998</v>
      </c>
      <c r="K114" s="349">
        <v>568.16200000000003</v>
      </c>
      <c r="L114" s="349">
        <v>537.93600000000004</v>
      </c>
      <c r="M114" s="349">
        <v>599.87699999999995</v>
      </c>
      <c r="N114" s="499">
        <v>642.24900000000002</v>
      </c>
      <c r="O114" s="507">
        <v>647</v>
      </c>
    </row>
    <row r="115" spans="1:15" s="446" customFormat="1" ht="24" x14ac:dyDescent="0.2">
      <c r="A115" s="210" t="s">
        <v>389</v>
      </c>
      <c r="B115" s="316" t="s">
        <v>4</v>
      </c>
      <c r="C115" s="316" t="s">
        <v>4</v>
      </c>
      <c r="D115" s="316" t="s">
        <v>4</v>
      </c>
      <c r="E115" s="316" t="s">
        <v>4</v>
      </c>
      <c r="F115" s="316" t="s">
        <v>4</v>
      </c>
      <c r="G115" s="316" t="s">
        <v>4</v>
      </c>
      <c r="H115" s="316" t="s">
        <v>4</v>
      </c>
      <c r="I115" s="316" t="s">
        <v>4</v>
      </c>
      <c r="J115" s="316" t="s">
        <v>4</v>
      </c>
      <c r="K115" s="316" t="s">
        <v>4</v>
      </c>
      <c r="L115" s="316" t="s">
        <v>4</v>
      </c>
      <c r="M115" s="316" t="s">
        <v>4</v>
      </c>
      <c r="N115" s="503" t="s">
        <v>4</v>
      </c>
      <c r="O115" s="316" t="s">
        <v>4</v>
      </c>
    </row>
    <row r="116" spans="1:15" s="446" customFormat="1" ht="22.5" x14ac:dyDescent="0.2">
      <c r="A116" s="249" t="s">
        <v>131</v>
      </c>
      <c r="B116" s="498"/>
      <c r="C116" s="498"/>
      <c r="D116" s="498"/>
      <c r="E116" s="498"/>
      <c r="F116" s="498"/>
      <c r="G116" s="498"/>
      <c r="H116" s="498"/>
      <c r="I116" s="498"/>
      <c r="J116" s="498"/>
      <c r="K116" s="498"/>
      <c r="L116" s="498"/>
      <c r="M116" s="498"/>
      <c r="N116" s="499"/>
      <c r="O116" s="453"/>
    </row>
    <row r="117" spans="1:15" s="446" customFormat="1" x14ac:dyDescent="0.2">
      <c r="A117" s="210" t="s">
        <v>81</v>
      </c>
      <c r="B117" s="349">
        <v>53.779000000000003</v>
      </c>
      <c r="C117" s="349">
        <v>201.93700000000001</v>
      </c>
      <c r="D117" s="349">
        <v>29.129000000000001</v>
      </c>
      <c r="E117" s="349">
        <v>63.326000000000001</v>
      </c>
      <c r="F117" s="349">
        <v>83.353999999999999</v>
      </c>
      <c r="G117" s="349">
        <v>195.685</v>
      </c>
      <c r="H117" s="349">
        <v>257.214</v>
      </c>
      <c r="I117" s="349">
        <v>276.16199999999998</v>
      </c>
      <c r="J117" s="349">
        <v>370.01499999999999</v>
      </c>
      <c r="K117" s="349">
        <v>310</v>
      </c>
      <c r="L117" s="349">
        <v>315.56299999999999</v>
      </c>
      <c r="M117" s="349">
        <v>368.48700000000002</v>
      </c>
      <c r="N117" s="499">
        <v>421.74200000000002</v>
      </c>
      <c r="O117" s="453">
        <v>424</v>
      </c>
    </row>
    <row r="118" spans="1:15" s="446" customFormat="1" ht="24" x14ac:dyDescent="0.2">
      <c r="A118" s="210" t="s">
        <v>389</v>
      </c>
      <c r="B118" s="316" t="s">
        <v>4</v>
      </c>
      <c r="C118" s="316" t="s">
        <v>4</v>
      </c>
      <c r="D118" s="316" t="s">
        <v>4</v>
      </c>
      <c r="E118" s="316" t="s">
        <v>4</v>
      </c>
      <c r="F118" s="316" t="s">
        <v>4</v>
      </c>
      <c r="G118" s="316" t="s">
        <v>4</v>
      </c>
      <c r="H118" s="316" t="s">
        <v>4</v>
      </c>
      <c r="I118" s="316" t="s">
        <v>4</v>
      </c>
      <c r="J118" s="316" t="s">
        <v>4</v>
      </c>
      <c r="K118" s="316" t="s">
        <v>4</v>
      </c>
      <c r="L118" s="316" t="s">
        <v>4</v>
      </c>
      <c r="M118" s="316" t="s">
        <v>4</v>
      </c>
      <c r="N118" s="503" t="s">
        <v>4</v>
      </c>
      <c r="O118" s="453"/>
    </row>
    <row r="119" spans="1:15" s="446" customFormat="1" ht="24" x14ac:dyDescent="0.2">
      <c r="A119" s="508" t="s">
        <v>391</v>
      </c>
      <c r="B119" s="466"/>
      <c r="C119" s="466"/>
      <c r="D119" s="466"/>
      <c r="E119" s="466"/>
      <c r="F119" s="466"/>
      <c r="G119" s="466"/>
      <c r="H119" s="466"/>
      <c r="I119" s="466"/>
      <c r="J119" s="466"/>
      <c r="K119" s="466"/>
      <c r="L119" s="466"/>
      <c r="M119" s="466"/>
      <c r="N119" s="509"/>
      <c r="O119" s="336"/>
    </row>
    <row r="120" spans="1:15" s="446" customFormat="1" x14ac:dyDescent="0.2">
      <c r="A120" s="508" t="s">
        <v>81</v>
      </c>
      <c r="B120" s="466"/>
      <c r="C120" s="466"/>
      <c r="D120" s="466"/>
      <c r="E120" s="466"/>
      <c r="F120" s="466"/>
      <c r="G120" s="466"/>
      <c r="H120" s="466"/>
      <c r="I120" s="466"/>
      <c r="J120" s="466"/>
      <c r="K120" s="466"/>
      <c r="L120" s="466"/>
      <c r="M120" s="466"/>
      <c r="N120" s="509"/>
      <c r="O120" s="336"/>
    </row>
    <row r="121" spans="1:15" s="446" customFormat="1" ht="24" x14ac:dyDescent="0.2">
      <c r="A121" s="210" t="s">
        <v>392</v>
      </c>
      <c r="B121" s="466" t="s">
        <v>8</v>
      </c>
      <c r="C121" s="466" t="s">
        <v>8</v>
      </c>
      <c r="D121" s="466" t="s">
        <v>8</v>
      </c>
      <c r="E121" s="466" t="s">
        <v>8</v>
      </c>
      <c r="F121" s="466" t="s">
        <v>8</v>
      </c>
      <c r="G121" s="466" t="s">
        <v>8</v>
      </c>
      <c r="H121" s="466" t="s">
        <v>8</v>
      </c>
      <c r="I121" s="466" t="s">
        <v>8</v>
      </c>
      <c r="J121" s="466" t="s">
        <v>8</v>
      </c>
      <c r="K121" s="466" t="s">
        <v>8</v>
      </c>
      <c r="L121" s="466" t="s">
        <v>8</v>
      </c>
      <c r="M121" s="466" t="s">
        <v>8</v>
      </c>
      <c r="N121" s="509" t="s">
        <v>8</v>
      </c>
      <c r="O121" s="336"/>
    </row>
    <row r="122" spans="1:15" s="446" customFormat="1" x14ac:dyDescent="0.2">
      <c r="A122" s="508" t="s">
        <v>393</v>
      </c>
      <c r="B122" s="466"/>
      <c r="C122" s="466"/>
      <c r="D122" s="466"/>
      <c r="E122" s="466"/>
      <c r="F122" s="466"/>
      <c r="G122" s="466"/>
      <c r="H122" s="466"/>
      <c r="I122" s="466"/>
      <c r="J122" s="466"/>
      <c r="K122" s="466"/>
      <c r="L122" s="466"/>
      <c r="M122" s="466"/>
      <c r="N122" s="509"/>
      <c r="O122" s="336"/>
    </row>
    <row r="123" spans="1:15" s="446" customFormat="1" x14ac:dyDescent="0.2">
      <c r="A123" s="508" t="s">
        <v>136</v>
      </c>
      <c r="B123" s="466"/>
      <c r="C123" s="466"/>
      <c r="D123" s="466"/>
      <c r="E123" s="466"/>
      <c r="F123" s="466"/>
      <c r="G123" s="466"/>
      <c r="H123" s="466"/>
      <c r="I123" s="466"/>
      <c r="J123" s="466"/>
      <c r="K123" s="466"/>
      <c r="L123" s="466"/>
      <c r="M123" s="466"/>
      <c r="N123" s="509"/>
      <c r="O123" s="336"/>
    </row>
    <row r="124" spans="1:15" s="446" customFormat="1" x14ac:dyDescent="0.2">
      <c r="A124" s="508" t="s">
        <v>81</v>
      </c>
      <c r="B124" s="466" t="s">
        <v>8</v>
      </c>
      <c r="C124" s="466" t="s">
        <v>8</v>
      </c>
      <c r="D124" s="466" t="s">
        <v>8</v>
      </c>
      <c r="E124" s="466" t="s">
        <v>8</v>
      </c>
      <c r="F124" s="466" t="s">
        <v>8</v>
      </c>
      <c r="G124" s="466" t="s">
        <v>8</v>
      </c>
      <c r="H124" s="466" t="s">
        <v>8</v>
      </c>
      <c r="I124" s="466" t="s">
        <v>8</v>
      </c>
      <c r="J124" s="466" t="s">
        <v>8</v>
      </c>
      <c r="K124" s="466" t="s">
        <v>8</v>
      </c>
      <c r="L124" s="466" t="s">
        <v>8</v>
      </c>
      <c r="M124" s="466" t="s">
        <v>8</v>
      </c>
      <c r="N124" s="509" t="s">
        <v>8</v>
      </c>
      <c r="O124" s="336"/>
    </row>
    <row r="125" spans="1:15" s="446" customFormat="1" ht="24" x14ac:dyDescent="0.2">
      <c r="A125" s="210" t="s">
        <v>394</v>
      </c>
      <c r="B125" s="466"/>
      <c r="C125" s="466"/>
      <c r="D125" s="466"/>
      <c r="E125" s="466"/>
      <c r="F125" s="466"/>
      <c r="G125" s="466"/>
      <c r="H125" s="466"/>
      <c r="I125" s="466"/>
      <c r="J125" s="466"/>
      <c r="K125" s="466"/>
      <c r="L125" s="466"/>
      <c r="M125" s="466"/>
      <c r="N125" s="509"/>
      <c r="O125" s="336"/>
    </row>
    <row r="126" spans="1:15" s="446" customFormat="1" x14ac:dyDescent="0.2">
      <c r="A126" s="508" t="s">
        <v>138</v>
      </c>
      <c r="B126" s="466"/>
      <c r="C126" s="466"/>
      <c r="D126" s="466"/>
      <c r="E126" s="466"/>
      <c r="F126" s="466"/>
      <c r="G126" s="466"/>
      <c r="H126" s="466"/>
      <c r="I126" s="466"/>
      <c r="J126" s="466"/>
      <c r="K126" s="466"/>
      <c r="L126" s="466"/>
      <c r="M126" s="466"/>
      <c r="N126" s="509"/>
      <c r="O126" s="336"/>
    </row>
    <row r="127" spans="1:15" s="446" customFormat="1" x14ac:dyDescent="0.2">
      <c r="A127" s="508" t="s">
        <v>81</v>
      </c>
      <c r="B127" s="466"/>
      <c r="C127" s="466"/>
      <c r="D127" s="466"/>
      <c r="E127" s="466"/>
      <c r="F127" s="466"/>
      <c r="G127" s="466"/>
      <c r="H127" s="466"/>
      <c r="I127" s="466"/>
      <c r="J127" s="466"/>
      <c r="K127" s="466"/>
      <c r="L127" s="466"/>
      <c r="M127" s="466"/>
      <c r="N127" s="509"/>
      <c r="O127" s="336"/>
    </row>
    <row r="128" spans="1:15" s="446" customFormat="1" ht="24" x14ac:dyDescent="0.2">
      <c r="A128" s="210" t="s">
        <v>395</v>
      </c>
      <c r="B128" s="466" t="s">
        <v>8</v>
      </c>
      <c r="C128" s="466" t="s">
        <v>8</v>
      </c>
      <c r="D128" s="466" t="s">
        <v>8</v>
      </c>
      <c r="E128" s="466" t="s">
        <v>8</v>
      </c>
      <c r="F128" s="466" t="s">
        <v>8</v>
      </c>
      <c r="G128" s="466" t="s">
        <v>8</v>
      </c>
      <c r="H128" s="466" t="s">
        <v>8</v>
      </c>
      <c r="I128" s="466" t="s">
        <v>8</v>
      </c>
      <c r="J128" s="466" t="s">
        <v>8</v>
      </c>
      <c r="K128" s="466" t="s">
        <v>8</v>
      </c>
      <c r="L128" s="466" t="s">
        <v>8</v>
      </c>
      <c r="M128" s="466" t="s">
        <v>8</v>
      </c>
      <c r="N128" s="509" t="s">
        <v>8</v>
      </c>
      <c r="O128" s="336"/>
    </row>
    <row r="129" spans="1:15" s="446" customFormat="1" ht="22.5" x14ac:dyDescent="0.2">
      <c r="A129" s="510" t="s">
        <v>396</v>
      </c>
      <c r="B129" s="466" t="s">
        <v>8</v>
      </c>
      <c r="C129" s="466" t="s">
        <v>8</v>
      </c>
      <c r="D129" s="466" t="s">
        <v>8</v>
      </c>
      <c r="E129" s="466" t="s">
        <v>8</v>
      </c>
      <c r="F129" s="466" t="s">
        <v>8</v>
      </c>
      <c r="G129" s="466" t="s">
        <v>8</v>
      </c>
      <c r="H129" s="466" t="s">
        <v>8</v>
      </c>
      <c r="I129" s="466" t="s">
        <v>8</v>
      </c>
      <c r="J129" s="466" t="s">
        <v>8</v>
      </c>
      <c r="K129" s="466" t="s">
        <v>8</v>
      </c>
      <c r="L129" s="466" t="s">
        <v>8</v>
      </c>
      <c r="M129" s="466" t="s">
        <v>8</v>
      </c>
      <c r="N129" s="509" t="s">
        <v>8</v>
      </c>
      <c r="O129" s="336"/>
    </row>
    <row r="130" spans="1:15" s="446" customFormat="1" ht="22.5" x14ac:dyDescent="0.2">
      <c r="A130" s="510" t="s">
        <v>397</v>
      </c>
      <c r="B130" s="466" t="s">
        <v>8</v>
      </c>
      <c r="C130" s="466" t="s">
        <v>8</v>
      </c>
      <c r="D130" s="466" t="s">
        <v>8</v>
      </c>
      <c r="E130" s="466" t="s">
        <v>8</v>
      </c>
      <c r="F130" s="466" t="s">
        <v>8</v>
      </c>
      <c r="G130" s="466" t="s">
        <v>8</v>
      </c>
      <c r="H130" s="466" t="s">
        <v>8</v>
      </c>
      <c r="I130" s="466" t="s">
        <v>8</v>
      </c>
      <c r="J130" s="466" t="s">
        <v>8</v>
      </c>
      <c r="K130" s="466" t="s">
        <v>8</v>
      </c>
      <c r="L130" s="466" t="s">
        <v>8</v>
      </c>
      <c r="M130" s="466" t="s">
        <v>8</v>
      </c>
      <c r="N130" s="509" t="s">
        <v>8</v>
      </c>
      <c r="O130" s="336"/>
    </row>
    <row r="131" spans="1:15" s="446" customFormat="1" x14ac:dyDescent="0.2">
      <c r="A131" s="510" t="s">
        <v>398</v>
      </c>
      <c r="B131" s="466" t="s">
        <v>8</v>
      </c>
      <c r="C131" s="466" t="s">
        <v>8</v>
      </c>
      <c r="D131" s="466" t="s">
        <v>8</v>
      </c>
      <c r="E131" s="466" t="s">
        <v>8</v>
      </c>
      <c r="F131" s="466" t="s">
        <v>8</v>
      </c>
      <c r="G131" s="466" t="s">
        <v>8</v>
      </c>
      <c r="H131" s="466" t="s">
        <v>8</v>
      </c>
      <c r="I131" s="466" t="s">
        <v>8</v>
      </c>
      <c r="J131" s="466" t="s">
        <v>8</v>
      </c>
      <c r="K131" s="466" t="s">
        <v>8</v>
      </c>
      <c r="L131" s="466" t="s">
        <v>8</v>
      </c>
      <c r="M131" s="466" t="s">
        <v>8</v>
      </c>
      <c r="N131" s="509" t="s">
        <v>8</v>
      </c>
      <c r="O131" s="336"/>
    </row>
    <row r="132" spans="1:15" s="446" customFormat="1" ht="22.5" x14ac:dyDescent="0.2">
      <c r="A132" s="510" t="s">
        <v>246</v>
      </c>
      <c r="B132" s="466" t="s">
        <v>8</v>
      </c>
      <c r="C132" s="466" t="s">
        <v>8</v>
      </c>
      <c r="D132" s="466" t="s">
        <v>8</v>
      </c>
      <c r="E132" s="466" t="s">
        <v>8</v>
      </c>
      <c r="F132" s="466" t="s">
        <v>8</v>
      </c>
      <c r="G132" s="466" t="s">
        <v>8</v>
      </c>
      <c r="H132" s="466" t="s">
        <v>8</v>
      </c>
      <c r="I132" s="466" t="s">
        <v>8</v>
      </c>
      <c r="J132" s="466" t="s">
        <v>8</v>
      </c>
      <c r="K132" s="466" t="s">
        <v>8</v>
      </c>
      <c r="L132" s="466" t="s">
        <v>8</v>
      </c>
      <c r="M132" s="466" t="s">
        <v>8</v>
      </c>
      <c r="N132" s="509" t="s">
        <v>8</v>
      </c>
      <c r="O132" s="336"/>
    </row>
    <row r="133" spans="1:15" s="446" customFormat="1" x14ac:dyDescent="0.2">
      <c r="A133" s="510" t="s">
        <v>247</v>
      </c>
      <c r="B133" s="466" t="s">
        <v>8</v>
      </c>
      <c r="C133" s="466" t="s">
        <v>8</v>
      </c>
      <c r="D133" s="466" t="s">
        <v>8</v>
      </c>
      <c r="E133" s="466" t="s">
        <v>8</v>
      </c>
      <c r="F133" s="466" t="s">
        <v>8</v>
      </c>
      <c r="G133" s="466" t="s">
        <v>8</v>
      </c>
      <c r="H133" s="466" t="s">
        <v>8</v>
      </c>
      <c r="I133" s="466" t="s">
        <v>8</v>
      </c>
      <c r="J133" s="466" t="s">
        <v>8</v>
      </c>
      <c r="K133" s="466" t="s">
        <v>8</v>
      </c>
      <c r="L133" s="466" t="s">
        <v>8</v>
      </c>
      <c r="M133" s="466" t="s">
        <v>8</v>
      </c>
      <c r="N133" s="509" t="s">
        <v>8</v>
      </c>
      <c r="O133" s="336"/>
    </row>
    <row r="134" spans="1:15" s="446" customFormat="1" x14ac:dyDescent="0.2">
      <c r="A134" s="510" t="s">
        <v>399</v>
      </c>
      <c r="B134" s="466" t="s">
        <v>8</v>
      </c>
      <c r="C134" s="466" t="s">
        <v>8</v>
      </c>
      <c r="D134" s="466" t="s">
        <v>8</v>
      </c>
      <c r="E134" s="466" t="s">
        <v>8</v>
      </c>
      <c r="F134" s="466" t="s">
        <v>8</v>
      </c>
      <c r="G134" s="466" t="s">
        <v>8</v>
      </c>
      <c r="H134" s="466" t="s">
        <v>8</v>
      </c>
      <c r="I134" s="466" t="s">
        <v>8</v>
      </c>
      <c r="J134" s="466" t="s">
        <v>8</v>
      </c>
      <c r="K134" s="466" t="s">
        <v>8</v>
      </c>
      <c r="L134" s="466" t="s">
        <v>8</v>
      </c>
      <c r="M134" s="466" t="s">
        <v>8</v>
      </c>
      <c r="N134" s="509" t="s">
        <v>8</v>
      </c>
      <c r="O134" s="336"/>
    </row>
    <row r="135" spans="1:15" s="446" customFormat="1" ht="22.5" x14ac:dyDescent="0.2">
      <c r="A135" s="510" t="s">
        <v>400</v>
      </c>
      <c r="B135" s="466" t="s">
        <v>8</v>
      </c>
      <c r="C135" s="466" t="s">
        <v>8</v>
      </c>
      <c r="D135" s="466" t="s">
        <v>8</v>
      </c>
      <c r="E135" s="466" t="s">
        <v>8</v>
      </c>
      <c r="F135" s="466" t="s">
        <v>8</v>
      </c>
      <c r="G135" s="466" t="s">
        <v>8</v>
      </c>
      <c r="H135" s="466" t="s">
        <v>8</v>
      </c>
      <c r="I135" s="466" t="s">
        <v>8</v>
      </c>
      <c r="J135" s="466" t="s">
        <v>8</v>
      </c>
      <c r="K135" s="466" t="s">
        <v>8</v>
      </c>
      <c r="L135" s="466" t="s">
        <v>8</v>
      </c>
      <c r="M135" s="466" t="s">
        <v>8</v>
      </c>
      <c r="N135" s="509" t="s">
        <v>8</v>
      </c>
      <c r="O135" s="336"/>
    </row>
    <row r="136" spans="1:15" s="446" customFormat="1" x14ac:dyDescent="0.2">
      <c r="A136" s="510" t="s">
        <v>401</v>
      </c>
      <c r="B136" s="466" t="s">
        <v>8</v>
      </c>
      <c r="C136" s="466" t="s">
        <v>8</v>
      </c>
      <c r="D136" s="466" t="s">
        <v>8</v>
      </c>
      <c r="E136" s="466" t="s">
        <v>8</v>
      </c>
      <c r="F136" s="466" t="s">
        <v>8</v>
      </c>
      <c r="G136" s="466" t="s">
        <v>8</v>
      </c>
      <c r="H136" s="466" t="s">
        <v>8</v>
      </c>
      <c r="I136" s="466" t="s">
        <v>8</v>
      </c>
      <c r="J136" s="466" t="s">
        <v>8</v>
      </c>
      <c r="K136" s="466" t="s">
        <v>8</v>
      </c>
      <c r="L136" s="466" t="s">
        <v>8</v>
      </c>
      <c r="M136" s="466" t="s">
        <v>8</v>
      </c>
      <c r="N136" s="509" t="s">
        <v>8</v>
      </c>
      <c r="O136" s="336"/>
    </row>
    <row r="137" spans="1:15" s="446" customFormat="1" x14ac:dyDescent="0.2">
      <c r="A137" s="322" t="s">
        <v>402</v>
      </c>
      <c r="B137" s="466"/>
      <c r="C137" s="466"/>
      <c r="D137" s="466"/>
      <c r="E137" s="466"/>
      <c r="F137" s="466"/>
      <c r="G137" s="466"/>
      <c r="H137" s="466"/>
      <c r="I137" s="466"/>
      <c r="J137" s="466"/>
      <c r="K137" s="466"/>
      <c r="L137" s="466"/>
      <c r="M137" s="466"/>
      <c r="N137" s="509"/>
      <c r="O137" s="336"/>
    </row>
    <row r="138" spans="1:15" s="446" customFormat="1" x14ac:dyDescent="0.2">
      <c r="A138" s="508" t="s">
        <v>403</v>
      </c>
      <c r="B138" s="466"/>
      <c r="C138" s="466"/>
      <c r="D138" s="466"/>
      <c r="E138" s="466"/>
      <c r="F138" s="466"/>
      <c r="G138" s="466"/>
      <c r="H138" s="466"/>
      <c r="I138" s="466"/>
      <c r="J138" s="466"/>
      <c r="K138" s="466"/>
      <c r="L138" s="466"/>
      <c r="M138" s="466"/>
      <c r="N138" s="509"/>
      <c r="O138" s="336"/>
    </row>
    <row r="139" spans="1:15" s="446" customFormat="1" x14ac:dyDescent="0.2">
      <c r="A139" s="508" t="s">
        <v>404</v>
      </c>
      <c r="B139" s="466"/>
      <c r="C139" s="466"/>
      <c r="D139" s="466"/>
      <c r="E139" s="466"/>
      <c r="F139" s="466"/>
      <c r="G139" s="466"/>
      <c r="H139" s="466"/>
      <c r="I139" s="466"/>
      <c r="J139" s="466"/>
      <c r="K139" s="466"/>
      <c r="L139" s="466"/>
      <c r="M139" s="466"/>
      <c r="N139" s="509"/>
      <c r="O139" s="336"/>
    </row>
    <row r="140" spans="1:15" s="446" customFormat="1" ht="22.5" x14ac:dyDescent="0.2">
      <c r="A140" s="508" t="s">
        <v>145</v>
      </c>
      <c r="B140" s="466"/>
      <c r="C140" s="466"/>
      <c r="D140" s="466"/>
      <c r="E140" s="466"/>
      <c r="F140" s="466"/>
      <c r="G140" s="466"/>
      <c r="H140" s="466"/>
      <c r="I140" s="466"/>
      <c r="J140" s="466"/>
      <c r="K140" s="466"/>
      <c r="L140" s="466"/>
      <c r="M140" s="466"/>
      <c r="N140" s="509"/>
      <c r="O140" s="336"/>
    </row>
    <row r="141" spans="1:15" s="446" customFormat="1" x14ac:dyDescent="0.2">
      <c r="A141" s="510" t="s">
        <v>401</v>
      </c>
      <c r="B141" s="466"/>
      <c r="C141" s="466"/>
      <c r="D141" s="466"/>
      <c r="E141" s="466"/>
      <c r="F141" s="466"/>
      <c r="G141" s="466"/>
      <c r="H141" s="466"/>
      <c r="I141" s="466"/>
      <c r="J141" s="466"/>
      <c r="K141" s="466"/>
      <c r="L141" s="466"/>
      <c r="M141" s="466"/>
      <c r="N141" s="509"/>
      <c r="O141" s="336"/>
    </row>
    <row r="142" spans="1:15" s="446" customFormat="1" ht="14.25" customHeight="1" x14ac:dyDescent="0.2">
      <c r="A142" s="322" t="s">
        <v>402</v>
      </c>
      <c r="B142" s="466"/>
      <c r="C142" s="466"/>
      <c r="D142" s="466"/>
      <c r="E142" s="466"/>
      <c r="F142" s="466"/>
      <c r="G142" s="466"/>
      <c r="H142" s="466"/>
      <c r="I142" s="466"/>
      <c r="J142" s="466"/>
      <c r="K142" s="466"/>
      <c r="L142" s="466"/>
      <c r="M142" s="466"/>
      <c r="N142" s="509"/>
      <c r="O142" s="336"/>
    </row>
    <row r="143" spans="1:15" s="446" customFormat="1" x14ac:dyDescent="0.2">
      <c r="A143" s="508" t="s">
        <v>403</v>
      </c>
      <c r="B143" s="466"/>
      <c r="C143" s="466"/>
      <c r="D143" s="466"/>
      <c r="E143" s="466"/>
      <c r="F143" s="466"/>
      <c r="G143" s="466"/>
      <c r="H143" s="466"/>
      <c r="I143" s="466"/>
      <c r="J143" s="466"/>
      <c r="K143" s="466"/>
      <c r="L143" s="466"/>
      <c r="M143" s="466"/>
      <c r="N143" s="509"/>
      <c r="O143" s="336"/>
    </row>
    <row r="144" spans="1:15" s="446" customFormat="1" x14ac:dyDescent="0.2">
      <c r="A144" s="508" t="s">
        <v>405</v>
      </c>
      <c r="B144" s="466" t="s">
        <v>8</v>
      </c>
      <c r="C144" s="466" t="s">
        <v>8</v>
      </c>
      <c r="D144" s="466" t="s">
        <v>8</v>
      </c>
      <c r="E144" s="466" t="s">
        <v>8</v>
      </c>
      <c r="F144" s="466" t="s">
        <v>8</v>
      </c>
      <c r="G144" s="466" t="s">
        <v>8</v>
      </c>
      <c r="H144" s="466" t="s">
        <v>8</v>
      </c>
      <c r="I144" s="466" t="s">
        <v>8</v>
      </c>
      <c r="J144" s="466" t="s">
        <v>8</v>
      </c>
      <c r="K144" s="466" t="s">
        <v>8</v>
      </c>
      <c r="L144" s="466" t="s">
        <v>8</v>
      </c>
      <c r="M144" s="466" t="s">
        <v>8</v>
      </c>
      <c r="N144" s="509" t="s">
        <v>8</v>
      </c>
      <c r="O144" s="336"/>
    </row>
    <row r="145" spans="1:15" s="446" customFormat="1" ht="22.5" x14ac:dyDescent="0.2">
      <c r="A145" s="508" t="s">
        <v>406</v>
      </c>
      <c r="B145" s="466" t="s">
        <v>8</v>
      </c>
      <c r="C145" s="466" t="s">
        <v>8</v>
      </c>
      <c r="D145" s="466" t="s">
        <v>8</v>
      </c>
      <c r="E145" s="466" t="s">
        <v>8</v>
      </c>
      <c r="F145" s="466" t="s">
        <v>8</v>
      </c>
      <c r="G145" s="466" t="s">
        <v>8</v>
      </c>
      <c r="H145" s="466" t="s">
        <v>8</v>
      </c>
      <c r="I145" s="466" t="s">
        <v>8</v>
      </c>
      <c r="J145" s="466" t="s">
        <v>8</v>
      </c>
      <c r="K145" s="466" t="s">
        <v>8</v>
      </c>
      <c r="L145" s="466" t="s">
        <v>8</v>
      </c>
      <c r="M145" s="466" t="s">
        <v>8</v>
      </c>
      <c r="N145" s="509" t="s">
        <v>8</v>
      </c>
      <c r="O145" s="336"/>
    </row>
    <row r="146" spans="1:15" s="446" customFormat="1" x14ac:dyDescent="0.2">
      <c r="A146" s="508" t="s">
        <v>407</v>
      </c>
      <c r="B146" s="466" t="s">
        <v>8</v>
      </c>
      <c r="C146" s="466" t="s">
        <v>8</v>
      </c>
      <c r="D146" s="466" t="s">
        <v>8</v>
      </c>
      <c r="E146" s="466" t="s">
        <v>8</v>
      </c>
      <c r="F146" s="466" t="s">
        <v>8</v>
      </c>
      <c r="G146" s="466" t="s">
        <v>8</v>
      </c>
      <c r="H146" s="466" t="s">
        <v>8</v>
      </c>
      <c r="I146" s="466" t="s">
        <v>8</v>
      </c>
      <c r="J146" s="466" t="s">
        <v>8</v>
      </c>
      <c r="K146" s="466" t="s">
        <v>8</v>
      </c>
      <c r="L146" s="466" t="s">
        <v>8</v>
      </c>
      <c r="M146" s="466" t="s">
        <v>8</v>
      </c>
      <c r="N146" s="509" t="s">
        <v>8</v>
      </c>
      <c r="O146" s="336"/>
    </row>
    <row r="147" spans="1:15" s="446" customFormat="1" x14ac:dyDescent="0.2">
      <c r="A147" s="508" t="s">
        <v>408</v>
      </c>
      <c r="B147" s="466" t="s">
        <v>8</v>
      </c>
      <c r="C147" s="466" t="s">
        <v>8</v>
      </c>
      <c r="D147" s="466" t="s">
        <v>8</v>
      </c>
      <c r="E147" s="466" t="s">
        <v>8</v>
      </c>
      <c r="F147" s="466" t="s">
        <v>8</v>
      </c>
      <c r="G147" s="466" t="s">
        <v>8</v>
      </c>
      <c r="H147" s="466" t="s">
        <v>8</v>
      </c>
      <c r="I147" s="466" t="s">
        <v>8</v>
      </c>
      <c r="J147" s="466" t="s">
        <v>8</v>
      </c>
      <c r="K147" s="466" t="s">
        <v>8</v>
      </c>
      <c r="L147" s="466" t="s">
        <v>8</v>
      </c>
      <c r="M147" s="466" t="s">
        <v>8</v>
      </c>
      <c r="N147" s="509" t="s">
        <v>8</v>
      </c>
      <c r="O147" s="336"/>
    </row>
    <row r="148" spans="1:15" s="446" customFormat="1" x14ac:dyDescent="0.2">
      <c r="A148" s="508" t="s">
        <v>409</v>
      </c>
      <c r="B148" s="466" t="s">
        <v>8</v>
      </c>
      <c r="C148" s="466" t="s">
        <v>8</v>
      </c>
      <c r="D148" s="466" t="s">
        <v>8</v>
      </c>
      <c r="E148" s="466" t="s">
        <v>8</v>
      </c>
      <c r="F148" s="466" t="s">
        <v>8</v>
      </c>
      <c r="G148" s="466" t="s">
        <v>8</v>
      </c>
      <c r="H148" s="466" t="s">
        <v>8</v>
      </c>
      <c r="I148" s="466" t="s">
        <v>8</v>
      </c>
      <c r="J148" s="466" t="s">
        <v>8</v>
      </c>
      <c r="K148" s="466" t="s">
        <v>8</v>
      </c>
      <c r="L148" s="466" t="s">
        <v>8</v>
      </c>
      <c r="M148" s="466" t="s">
        <v>8</v>
      </c>
      <c r="N148" s="509" t="s">
        <v>8</v>
      </c>
      <c r="O148" s="336"/>
    </row>
    <row r="149" spans="1:15" s="446" customFormat="1" x14ac:dyDescent="0.2">
      <c r="A149" s="508" t="s">
        <v>410</v>
      </c>
      <c r="B149" s="511"/>
      <c r="C149" s="511"/>
      <c r="D149" s="511"/>
      <c r="E149" s="511"/>
      <c r="F149" s="511"/>
      <c r="G149" s="511"/>
      <c r="H149" s="511"/>
      <c r="I149" s="511"/>
      <c r="J149" s="511"/>
      <c r="K149" s="511"/>
      <c r="L149" s="512"/>
      <c r="M149" s="512"/>
      <c r="N149" s="513"/>
      <c r="O149" s="514"/>
    </row>
    <row r="150" spans="1:15" s="446" customFormat="1" x14ac:dyDescent="0.2">
      <c r="A150" s="515" t="s">
        <v>411</v>
      </c>
      <c r="B150" s="514"/>
      <c r="C150" s="514"/>
      <c r="D150" s="514"/>
      <c r="E150" s="514"/>
      <c r="F150" s="514"/>
      <c r="G150" s="514"/>
      <c r="H150" s="514"/>
      <c r="I150" s="514"/>
      <c r="J150" s="514"/>
      <c r="K150" s="514"/>
      <c r="L150" s="514"/>
      <c r="M150" s="514"/>
      <c r="N150" s="516"/>
      <c r="O150" s="514"/>
    </row>
    <row r="151" spans="1:15" s="446" customFormat="1" ht="12.75" x14ac:dyDescent="0.2">
      <c r="A151" s="492" t="s">
        <v>412</v>
      </c>
      <c r="B151" s="514"/>
      <c r="C151" s="514"/>
      <c r="D151" s="514"/>
      <c r="E151" s="514"/>
      <c r="F151" s="514"/>
      <c r="G151" s="514"/>
      <c r="H151" s="514"/>
      <c r="I151" s="514"/>
      <c r="J151" s="514"/>
      <c r="K151" s="514"/>
      <c r="L151" s="514"/>
      <c r="M151" s="514"/>
      <c r="N151" s="516"/>
      <c r="O151" s="514"/>
    </row>
    <row r="152" spans="1:15" s="446" customFormat="1" x14ac:dyDescent="0.2">
      <c r="A152" s="492" t="s">
        <v>385</v>
      </c>
      <c r="B152" s="514">
        <v>461.2</v>
      </c>
      <c r="C152" s="514">
        <v>1048.8</v>
      </c>
      <c r="D152" s="514">
        <v>1667.3309999999999</v>
      </c>
      <c r="E152" s="514">
        <v>1505.3620000000001</v>
      </c>
      <c r="F152" s="514">
        <v>3318.1860000000001</v>
      </c>
      <c r="G152" s="514">
        <v>2345.4</v>
      </c>
      <c r="H152" s="514">
        <v>1236.356</v>
      </c>
      <c r="I152" s="514">
        <v>3007.3470000000002</v>
      </c>
      <c r="J152" s="514">
        <v>4334.2190000000001</v>
      </c>
      <c r="K152" s="514">
        <v>10397.028</v>
      </c>
      <c r="L152" s="514">
        <v>4041.82</v>
      </c>
      <c r="M152" s="514">
        <v>3658.0940000000001</v>
      </c>
      <c r="N152" s="514">
        <v>1473.8689999999999</v>
      </c>
      <c r="O152" s="514">
        <v>2411.1</v>
      </c>
    </row>
    <row r="153" spans="1:15" s="446" customFormat="1" x14ac:dyDescent="0.2">
      <c r="A153" s="492" t="s">
        <v>160</v>
      </c>
      <c r="B153" s="514">
        <v>43.123051421527272</v>
      </c>
      <c r="C153" s="514">
        <v>215.14358085238538</v>
      </c>
      <c r="D153" s="514">
        <v>151.54920344754618</v>
      </c>
      <c r="E153" s="514">
        <v>86.72980990123159</v>
      </c>
      <c r="F153" s="514">
        <v>211.53978507145851</v>
      </c>
      <c r="G153" s="514">
        <v>68.892006424013047</v>
      </c>
      <c r="H153" s="514">
        <v>50.395868663464107</v>
      </c>
      <c r="I153" s="514">
        <v>233</v>
      </c>
      <c r="J153" s="514">
        <v>137.4</v>
      </c>
      <c r="K153" s="514">
        <v>234.5</v>
      </c>
      <c r="L153" s="514">
        <v>38.700000000000003</v>
      </c>
      <c r="M153" s="514">
        <v>88.2</v>
      </c>
      <c r="N153" s="514">
        <v>38.9</v>
      </c>
      <c r="O153" s="514">
        <v>104.5</v>
      </c>
    </row>
    <row r="154" spans="1:15" s="944" customFormat="1" ht="22.5" x14ac:dyDescent="0.2">
      <c r="A154" s="955" t="s">
        <v>413</v>
      </c>
      <c r="B154" s="956">
        <v>100</v>
      </c>
      <c r="C154" s="956">
        <v>215.14358085238538</v>
      </c>
      <c r="D154" s="956">
        <v>326.04838305031751</v>
      </c>
      <c r="E154" s="956">
        <v>282.78114280557975</v>
      </c>
      <c r="F154" s="956">
        <v>598.19462171353757</v>
      </c>
      <c r="G154" s="956">
        <v>412.10827721899085</v>
      </c>
      <c r="H154" s="956">
        <v>207.68554613854721</v>
      </c>
      <c r="I154" s="956">
        <v>483.90732250281502</v>
      </c>
      <c r="J154" s="956">
        <v>664.88866111886784</v>
      </c>
      <c r="K154" s="956">
        <v>1559.1639103237453</v>
      </c>
      <c r="L154" s="956">
        <v>603.39643329528951</v>
      </c>
      <c r="M154" s="956">
        <v>532.19565416644537</v>
      </c>
      <c r="N154" s="957">
        <v>207.02410947074725</v>
      </c>
      <c r="O154" s="956">
        <v>216.3</v>
      </c>
    </row>
    <row r="155" spans="1:15" s="944" customFormat="1" ht="22.5" x14ac:dyDescent="0.2">
      <c r="A155" s="955" t="s">
        <v>162</v>
      </c>
      <c r="B155" s="953"/>
      <c r="C155" s="953"/>
      <c r="D155" s="953"/>
      <c r="E155" s="953"/>
      <c r="F155" s="953"/>
      <c r="G155" s="953"/>
      <c r="H155" s="953"/>
      <c r="I155" s="953"/>
      <c r="J155" s="953"/>
      <c r="K155" s="953"/>
      <c r="L155" s="953"/>
      <c r="M155" s="953"/>
      <c r="N155" s="953"/>
      <c r="O155" s="953"/>
    </row>
    <row r="156" spans="1:15" s="944" customFormat="1" x14ac:dyDescent="0.2">
      <c r="A156" s="955" t="s">
        <v>414</v>
      </c>
      <c r="B156" s="956">
        <v>3.0190000000000001</v>
      </c>
      <c r="C156" s="956">
        <v>1.8839999999999999</v>
      </c>
      <c r="D156" s="956">
        <v>8.2449999999999992</v>
      </c>
      <c r="E156" s="956">
        <v>5.1849999999999996</v>
      </c>
      <c r="F156" s="956">
        <v>1.446</v>
      </c>
      <c r="G156" s="956">
        <v>4.1349999999999998</v>
      </c>
      <c r="H156" s="956">
        <v>6.9950000000000001</v>
      </c>
      <c r="I156" s="956">
        <v>6.0620000000000003</v>
      </c>
      <c r="J156" s="956">
        <v>4</v>
      </c>
      <c r="K156" s="956">
        <v>0.249</v>
      </c>
      <c r="L156" s="956">
        <v>7.4749999999999996</v>
      </c>
      <c r="M156" s="956">
        <v>9.4350000000000005</v>
      </c>
      <c r="N156" s="956">
        <v>7.0430000000000001</v>
      </c>
      <c r="O156" s="956">
        <v>5.8</v>
      </c>
    </row>
    <row r="157" spans="1:15" s="944" customFormat="1" ht="22.5" x14ac:dyDescent="0.2">
      <c r="A157" s="955" t="s">
        <v>164</v>
      </c>
      <c r="B157" s="956">
        <v>67.7</v>
      </c>
      <c r="C157" s="956">
        <v>62.4</v>
      </c>
      <c r="D157" s="956">
        <v>437.63269639065817</v>
      </c>
      <c r="E157" s="956">
        <v>62.886597938144327</v>
      </c>
      <c r="F157" s="956">
        <v>27.888138862102217</v>
      </c>
      <c r="G157" s="956">
        <v>285.96127247579528</v>
      </c>
      <c r="H157" s="956">
        <v>169.16565900846433</v>
      </c>
      <c r="I157" s="956">
        <v>86.661901358112942</v>
      </c>
      <c r="J157" s="956">
        <v>65.984823490597165</v>
      </c>
      <c r="K157" s="956">
        <v>6.2249999999999996</v>
      </c>
      <c r="L157" s="956">
        <v>3002.0080321285141</v>
      </c>
      <c r="M157" s="956">
        <v>126.22073578595318</v>
      </c>
      <c r="N157" s="956">
        <v>74.647588765235824</v>
      </c>
      <c r="O157" s="956">
        <v>82.3</v>
      </c>
    </row>
    <row r="158" spans="1:15" s="944" customFormat="1" ht="33.75" x14ac:dyDescent="0.2">
      <c r="A158" s="955" t="s">
        <v>415</v>
      </c>
      <c r="B158" s="956">
        <v>100</v>
      </c>
      <c r="C158" s="956">
        <v>62.4</v>
      </c>
      <c r="D158" s="956">
        <v>273.08280254777071</v>
      </c>
      <c r="E158" s="956">
        <v>171.73248407643311</v>
      </c>
      <c r="F158" s="956">
        <v>47.892993630573244</v>
      </c>
      <c r="G158" s="956">
        <v>136.95541401273883</v>
      </c>
      <c r="H158" s="956">
        <v>231.68152866242036</v>
      </c>
      <c r="I158" s="956">
        <v>200.77961783439488</v>
      </c>
      <c r="J158" s="956">
        <v>132.484076433121</v>
      </c>
      <c r="K158" s="956">
        <v>8.2471337579617821</v>
      </c>
      <c r="L158" s="956">
        <v>247.57961783439484</v>
      </c>
      <c r="M158" s="956">
        <v>312.4968152866241</v>
      </c>
      <c r="N158" s="957">
        <v>233.27133757961775</v>
      </c>
      <c r="O158" s="956">
        <v>192</v>
      </c>
    </row>
    <row r="159" spans="1:15" s="446" customFormat="1" ht="22.5" x14ac:dyDescent="0.2">
      <c r="A159" s="492" t="s">
        <v>165</v>
      </c>
      <c r="B159" s="517" t="s">
        <v>384</v>
      </c>
      <c r="C159" s="517" t="s">
        <v>384</v>
      </c>
      <c r="D159" s="517" t="s">
        <v>384</v>
      </c>
      <c r="E159" s="517" t="s">
        <v>384</v>
      </c>
      <c r="F159" s="517" t="s">
        <v>384</v>
      </c>
      <c r="G159" s="517" t="s">
        <v>384</v>
      </c>
      <c r="H159" s="517" t="s">
        <v>384</v>
      </c>
      <c r="I159" s="517" t="s">
        <v>416</v>
      </c>
      <c r="J159" s="517" t="s">
        <v>416</v>
      </c>
      <c r="K159" s="517" t="s">
        <v>416</v>
      </c>
      <c r="L159" s="517" t="s">
        <v>416</v>
      </c>
      <c r="M159" s="517" t="s">
        <v>416</v>
      </c>
      <c r="N159" s="518" t="s">
        <v>416</v>
      </c>
      <c r="O159" s="517" t="s">
        <v>416</v>
      </c>
    </row>
    <row r="160" spans="1:15" s="446" customFormat="1" ht="22.5" x14ac:dyDescent="0.2">
      <c r="A160" s="492" t="s">
        <v>166</v>
      </c>
      <c r="B160" s="517" t="s">
        <v>384</v>
      </c>
      <c r="C160" s="517" t="s">
        <v>384</v>
      </c>
      <c r="D160" s="517" t="s">
        <v>384</v>
      </c>
      <c r="E160" s="517" t="s">
        <v>384</v>
      </c>
      <c r="F160" s="517" t="s">
        <v>384</v>
      </c>
      <c r="G160" s="517" t="s">
        <v>384</v>
      </c>
      <c r="H160" s="517" t="s">
        <v>384</v>
      </c>
      <c r="I160" s="517" t="s">
        <v>384</v>
      </c>
      <c r="J160" s="517" t="s">
        <v>384</v>
      </c>
      <c r="K160" s="517" t="s">
        <v>384</v>
      </c>
      <c r="L160" s="517" t="s">
        <v>384</v>
      </c>
      <c r="M160" s="517" t="s">
        <v>416</v>
      </c>
      <c r="N160" s="518" t="s">
        <v>416</v>
      </c>
      <c r="O160" s="517" t="s">
        <v>416</v>
      </c>
    </row>
    <row r="161" spans="1:15" s="446" customFormat="1" ht="22.5" x14ac:dyDescent="0.2">
      <c r="A161" s="492" t="s">
        <v>167</v>
      </c>
      <c r="B161" s="517"/>
      <c r="C161" s="517"/>
      <c r="D161" s="517"/>
      <c r="E161" s="517"/>
      <c r="F161" s="517"/>
      <c r="G161" s="517"/>
      <c r="H161" s="517"/>
      <c r="I161" s="517"/>
      <c r="J161" s="517"/>
      <c r="K161" s="517"/>
      <c r="L161" s="517"/>
      <c r="M161" s="517"/>
      <c r="N161" s="518"/>
      <c r="O161" s="517"/>
    </row>
    <row r="162" spans="1:15" s="446" customFormat="1" x14ac:dyDescent="0.2">
      <c r="A162" s="492" t="s">
        <v>249</v>
      </c>
      <c r="B162" s="517" t="s">
        <v>384</v>
      </c>
      <c r="C162" s="517" t="s">
        <v>384</v>
      </c>
      <c r="D162" s="517" t="s">
        <v>384</v>
      </c>
      <c r="E162" s="517" t="s">
        <v>384</v>
      </c>
      <c r="F162" s="517" t="s">
        <v>384</v>
      </c>
      <c r="G162" s="517" t="s">
        <v>384</v>
      </c>
      <c r="H162" s="517" t="s">
        <v>384</v>
      </c>
      <c r="I162" s="517" t="s">
        <v>384</v>
      </c>
      <c r="J162" s="517" t="s">
        <v>384</v>
      </c>
      <c r="K162" s="517" t="s">
        <v>384</v>
      </c>
      <c r="L162" s="517" t="s">
        <v>384</v>
      </c>
      <c r="M162" s="517" t="s">
        <v>416</v>
      </c>
      <c r="N162" s="518" t="s">
        <v>416</v>
      </c>
      <c r="O162" s="517" t="s">
        <v>416</v>
      </c>
    </row>
    <row r="163" spans="1:15" s="446" customFormat="1" ht="24" customHeight="1" x14ac:dyDescent="0.2">
      <c r="A163" s="492" t="s">
        <v>250</v>
      </c>
      <c r="B163" s="460" t="s">
        <v>8</v>
      </c>
      <c r="C163" s="460" t="s">
        <v>8</v>
      </c>
      <c r="D163" s="460" t="s">
        <v>8</v>
      </c>
      <c r="E163" s="460" t="s">
        <v>8</v>
      </c>
      <c r="F163" s="460" t="s">
        <v>8</v>
      </c>
      <c r="G163" s="460" t="s">
        <v>8</v>
      </c>
      <c r="H163" s="460" t="s">
        <v>8</v>
      </c>
      <c r="I163" s="460" t="s">
        <v>8</v>
      </c>
      <c r="J163" s="460" t="s">
        <v>8</v>
      </c>
      <c r="K163" s="460" t="s">
        <v>8</v>
      </c>
      <c r="L163" s="460" t="s">
        <v>8</v>
      </c>
      <c r="M163" s="460" t="s">
        <v>8</v>
      </c>
      <c r="N163" s="474" t="s">
        <v>8</v>
      </c>
      <c r="O163" s="460" t="s">
        <v>8</v>
      </c>
    </row>
    <row r="164" spans="1:15" s="446" customFormat="1" ht="33.75" x14ac:dyDescent="0.2">
      <c r="A164" s="492" t="s">
        <v>251</v>
      </c>
      <c r="B164" s="460" t="s">
        <v>8</v>
      </c>
      <c r="C164" s="460" t="s">
        <v>8</v>
      </c>
      <c r="D164" s="460" t="s">
        <v>8</v>
      </c>
      <c r="E164" s="460" t="s">
        <v>8</v>
      </c>
      <c r="F164" s="460" t="s">
        <v>8</v>
      </c>
      <c r="G164" s="460" t="s">
        <v>8</v>
      </c>
      <c r="H164" s="460" t="s">
        <v>8</v>
      </c>
      <c r="I164" s="460" t="s">
        <v>8</v>
      </c>
      <c r="J164" s="460" t="s">
        <v>8</v>
      </c>
      <c r="K164" s="460" t="s">
        <v>8</v>
      </c>
      <c r="L164" s="460" t="s">
        <v>8</v>
      </c>
      <c r="M164" s="460" t="s">
        <v>8</v>
      </c>
      <c r="N164" s="474" t="s">
        <v>8</v>
      </c>
      <c r="O164" s="460" t="s">
        <v>8</v>
      </c>
    </row>
    <row r="165" spans="1:15" s="446" customFormat="1" ht="33.75" x14ac:dyDescent="0.2">
      <c r="A165" s="322" t="s">
        <v>417</v>
      </c>
      <c r="B165" s="460">
        <v>1314</v>
      </c>
      <c r="C165" s="460">
        <v>1466</v>
      </c>
      <c r="D165" s="460">
        <v>1578</v>
      </c>
      <c r="E165" s="460">
        <v>1814</v>
      </c>
      <c r="F165" s="460">
        <v>2045</v>
      </c>
      <c r="G165" s="460">
        <v>1826</v>
      </c>
      <c r="H165" s="460">
        <v>1808</v>
      </c>
      <c r="I165" s="460">
        <v>1742</v>
      </c>
      <c r="J165" s="460">
        <v>1744</v>
      </c>
      <c r="K165" s="519">
        <v>1755</v>
      </c>
      <c r="L165" s="520">
        <v>1697</v>
      </c>
      <c r="M165" s="520">
        <v>1624</v>
      </c>
      <c r="N165" s="520">
        <v>1689</v>
      </c>
      <c r="O165" s="345" t="s">
        <v>208</v>
      </c>
    </row>
    <row r="166" spans="1:15" s="446" customFormat="1" ht="35.25" x14ac:dyDescent="0.2">
      <c r="A166" s="322" t="s">
        <v>418</v>
      </c>
      <c r="B166" s="460">
        <v>1119</v>
      </c>
      <c r="C166" s="460">
        <v>996</v>
      </c>
      <c r="D166" s="460">
        <v>1317</v>
      </c>
      <c r="E166" s="460">
        <v>1379</v>
      </c>
      <c r="F166" s="460">
        <v>1690</v>
      </c>
      <c r="G166" s="460">
        <v>1651</v>
      </c>
      <c r="H166" s="460">
        <v>1588</v>
      </c>
      <c r="I166" s="460">
        <v>1341</v>
      </c>
      <c r="J166" s="460">
        <v>1412</v>
      </c>
      <c r="K166" s="519">
        <v>1500</v>
      </c>
      <c r="L166" s="520">
        <v>1486</v>
      </c>
      <c r="M166" s="520">
        <v>1429</v>
      </c>
      <c r="N166" s="520">
        <v>1575</v>
      </c>
      <c r="O166" s="345" t="s">
        <v>208</v>
      </c>
    </row>
    <row r="167" spans="1:15" s="446" customFormat="1" ht="24" x14ac:dyDescent="0.2">
      <c r="A167" s="322" t="s">
        <v>419</v>
      </c>
      <c r="B167" s="460" t="s">
        <v>8</v>
      </c>
      <c r="C167" s="460" t="s">
        <v>8</v>
      </c>
      <c r="D167" s="460" t="s">
        <v>8</v>
      </c>
      <c r="E167" s="460" t="s">
        <v>8</v>
      </c>
      <c r="F167" s="460" t="s">
        <v>8</v>
      </c>
      <c r="G167" s="460" t="s">
        <v>8</v>
      </c>
      <c r="H167" s="460" t="s">
        <v>8</v>
      </c>
      <c r="I167" s="460" t="s">
        <v>8</v>
      </c>
      <c r="J167" s="460" t="s">
        <v>8</v>
      </c>
      <c r="K167" s="460" t="s">
        <v>8</v>
      </c>
      <c r="L167" s="460" t="s">
        <v>8</v>
      </c>
      <c r="M167" s="460" t="s">
        <v>8</v>
      </c>
      <c r="N167" s="460" t="s">
        <v>8</v>
      </c>
      <c r="O167" s="345" t="s">
        <v>208</v>
      </c>
    </row>
    <row r="168" spans="1:15" s="446" customFormat="1" ht="35.25" x14ac:dyDescent="0.2">
      <c r="A168" s="521" t="s">
        <v>420</v>
      </c>
      <c r="B168" s="460" t="s">
        <v>8</v>
      </c>
      <c r="C168" s="460" t="s">
        <v>8</v>
      </c>
      <c r="D168" s="460" t="s">
        <v>8</v>
      </c>
      <c r="E168" s="460" t="s">
        <v>8</v>
      </c>
      <c r="F168" s="460" t="s">
        <v>8</v>
      </c>
      <c r="G168" s="460" t="s">
        <v>8</v>
      </c>
      <c r="H168" s="460" t="s">
        <v>8</v>
      </c>
      <c r="I168" s="460" t="s">
        <v>8</v>
      </c>
      <c r="J168" s="460" t="s">
        <v>8</v>
      </c>
      <c r="K168" s="460" t="s">
        <v>8</v>
      </c>
      <c r="L168" s="460" t="s">
        <v>8</v>
      </c>
      <c r="M168" s="460" t="s">
        <v>8</v>
      </c>
      <c r="N168" s="460" t="s">
        <v>8</v>
      </c>
      <c r="O168" s="345" t="s">
        <v>208</v>
      </c>
    </row>
    <row r="169" spans="1:15" s="446" customFormat="1" ht="22.5" x14ac:dyDescent="0.2">
      <c r="A169" s="521" t="s">
        <v>421</v>
      </c>
      <c r="B169" s="522">
        <v>6153.9049999999997</v>
      </c>
      <c r="C169" s="522">
        <v>5112.54</v>
      </c>
      <c r="D169" s="522">
        <v>11504.295</v>
      </c>
      <c r="E169" s="522">
        <v>7702.6109999999999</v>
      </c>
      <c r="F169" s="522">
        <v>10713.973</v>
      </c>
      <c r="G169" s="522">
        <v>11970.054908869999</v>
      </c>
      <c r="H169" s="522">
        <v>21844.756121040002</v>
      </c>
      <c r="I169" s="522">
        <v>13210.8548407</v>
      </c>
      <c r="J169" s="522">
        <v>14880.768362999997</v>
      </c>
      <c r="K169" s="522">
        <v>17317.118999999999</v>
      </c>
      <c r="L169" s="522">
        <v>18519.661</v>
      </c>
      <c r="M169" s="522">
        <v>21650.384999999998</v>
      </c>
      <c r="N169" s="522">
        <v>31462.205999999998</v>
      </c>
      <c r="O169" s="345" t="s">
        <v>208</v>
      </c>
    </row>
    <row r="170" spans="1:15" s="446" customFormat="1" x14ac:dyDescent="0.2">
      <c r="A170" s="962" t="s">
        <v>181</v>
      </c>
      <c r="B170" s="963" t="s">
        <v>388</v>
      </c>
      <c r="C170" s="963" t="s">
        <v>388</v>
      </c>
      <c r="D170" s="963" t="s">
        <v>388</v>
      </c>
      <c r="E170" s="963" t="s">
        <v>388</v>
      </c>
      <c r="F170" s="963" t="s">
        <v>388</v>
      </c>
      <c r="G170" s="963" t="s">
        <v>388</v>
      </c>
      <c r="H170" s="963" t="s">
        <v>4</v>
      </c>
      <c r="I170" s="963" t="s">
        <v>388</v>
      </c>
      <c r="J170" s="963" t="s">
        <v>388</v>
      </c>
      <c r="K170" s="963" t="s">
        <v>388</v>
      </c>
      <c r="L170" s="963" t="s">
        <v>388</v>
      </c>
      <c r="M170" s="963" t="s">
        <v>388</v>
      </c>
      <c r="N170" s="964" t="s">
        <v>388</v>
      </c>
      <c r="O170" s="423"/>
    </row>
    <row r="171" spans="1:15" s="446" customFormat="1" ht="22.5" x14ac:dyDescent="0.2">
      <c r="A171" s="322" t="s">
        <v>350</v>
      </c>
      <c r="B171" s="523" t="s">
        <v>4</v>
      </c>
      <c r="C171" s="523" t="s">
        <v>4</v>
      </c>
      <c r="D171" s="523" t="s">
        <v>4</v>
      </c>
      <c r="E171" s="514">
        <v>3672865</v>
      </c>
      <c r="F171" s="514">
        <v>4417196</v>
      </c>
      <c r="G171" s="514">
        <v>3565290</v>
      </c>
      <c r="H171" s="514">
        <v>4023865</v>
      </c>
      <c r="I171" s="514">
        <v>3666412</v>
      </c>
      <c r="J171" s="514">
        <v>2757112</v>
      </c>
      <c r="K171" s="514">
        <v>6052279</v>
      </c>
      <c r="L171" s="514">
        <v>1937280</v>
      </c>
      <c r="M171" s="514">
        <v>4488282</v>
      </c>
      <c r="N171" s="514">
        <v>8169903</v>
      </c>
      <c r="O171" s="525">
        <v>14106174</v>
      </c>
    </row>
    <row r="172" spans="1:15" s="446" customFormat="1" ht="22.5" x14ac:dyDescent="0.2">
      <c r="A172" s="322" t="s">
        <v>423</v>
      </c>
      <c r="B172" s="523" t="s">
        <v>4</v>
      </c>
      <c r="C172" s="523" t="s">
        <v>4</v>
      </c>
      <c r="D172" s="523" t="s">
        <v>4</v>
      </c>
      <c r="E172" s="523" t="s">
        <v>4</v>
      </c>
      <c r="F172" s="523" t="s">
        <v>4</v>
      </c>
      <c r="G172" s="523" t="s">
        <v>4</v>
      </c>
      <c r="H172" s="523" t="s">
        <v>4</v>
      </c>
      <c r="I172" s="523" t="s">
        <v>4</v>
      </c>
      <c r="J172" s="523" t="s">
        <v>4</v>
      </c>
      <c r="K172" s="523" t="s">
        <v>4</v>
      </c>
      <c r="L172" s="523" t="s">
        <v>4</v>
      </c>
      <c r="M172" s="523" t="s">
        <v>4</v>
      </c>
      <c r="N172" s="523" t="s">
        <v>4</v>
      </c>
      <c r="O172" s="523" t="s">
        <v>4</v>
      </c>
    </row>
    <row r="173" spans="1:15" s="944" customFormat="1" x14ac:dyDescent="0.2">
      <c r="A173" s="958" t="s">
        <v>422</v>
      </c>
      <c r="B173" s="959" t="s">
        <v>4</v>
      </c>
      <c r="C173" s="959" t="s">
        <v>4</v>
      </c>
      <c r="D173" s="959" t="s">
        <v>4</v>
      </c>
      <c r="E173" s="959" t="s">
        <v>4</v>
      </c>
      <c r="F173" s="960">
        <v>112.4</v>
      </c>
      <c r="G173" s="960">
        <v>77.2</v>
      </c>
      <c r="H173" s="960">
        <v>95.9</v>
      </c>
      <c r="I173" s="960">
        <v>84.3</v>
      </c>
      <c r="J173" s="960">
        <v>70.599999999999994</v>
      </c>
      <c r="K173" s="960">
        <v>206.3</v>
      </c>
      <c r="L173" s="960">
        <v>30</v>
      </c>
      <c r="M173" s="960">
        <v>214.1</v>
      </c>
      <c r="N173" s="961">
        <v>158.30000000000001</v>
      </c>
      <c r="O173" s="960">
        <v>100</v>
      </c>
    </row>
    <row r="174" spans="1:15" s="446" customFormat="1" x14ac:dyDescent="0.2"/>
    <row r="175" spans="1:15" s="446" customFormat="1" x14ac:dyDescent="0.2"/>
    <row r="176" spans="1:15" s="446" customFormat="1" x14ac:dyDescent="0.2">
      <c r="B176" s="526"/>
      <c r="C176" s="526"/>
      <c r="D176" s="526"/>
      <c r="E176" s="526"/>
      <c r="F176" s="526"/>
      <c r="G176" s="526"/>
      <c r="H176" s="526"/>
      <c r="I176" s="526"/>
      <c r="J176" s="526"/>
      <c r="K176" s="526"/>
      <c r="L176" s="526"/>
      <c r="M176" s="526"/>
      <c r="N176" s="526"/>
      <c r="O176" s="295"/>
    </row>
    <row r="177" spans="1:28" s="446" customFormat="1" x14ac:dyDescent="0.2">
      <c r="B177" s="527"/>
      <c r="C177" s="527"/>
      <c r="D177" s="527"/>
      <c r="E177" s="528"/>
      <c r="F177" s="528"/>
      <c r="G177" s="528"/>
      <c r="H177" s="528"/>
      <c r="I177" s="528"/>
      <c r="J177" s="528"/>
      <c r="K177" s="528"/>
      <c r="L177" s="528"/>
      <c r="M177" s="528"/>
      <c r="N177" s="529"/>
      <c r="O177" s="295"/>
    </row>
    <row r="178" spans="1:28" s="446" customFormat="1" ht="12.75" x14ac:dyDescent="0.2">
      <c r="A178" s="530" t="s">
        <v>424</v>
      </c>
      <c r="B178" s="531"/>
      <c r="C178" s="531"/>
      <c r="D178" s="531"/>
      <c r="E178" s="532"/>
      <c r="F178" s="532"/>
      <c r="G178" s="532"/>
      <c r="H178" s="532"/>
      <c r="I178" s="528"/>
      <c r="J178" s="528"/>
      <c r="K178" s="528"/>
      <c r="L178" s="528"/>
      <c r="M178" s="528"/>
      <c r="N178" s="529"/>
      <c r="O178" s="295"/>
    </row>
    <row r="179" spans="1:28" s="446" customFormat="1" ht="12.75" x14ac:dyDescent="0.2">
      <c r="A179" s="533" t="s">
        <v>425</v>
      </c>
      <c r="B179" s="531"/>
      <c r="C179" s="531"/>
      <c r="D179" s="531"/>
      <c r="E179" s="532"/>
      <c r="F179" s="532"/>
      <c r="G179" s="532"/>
      <c r="H179" s="532"/>
      <c r="I179" s="528"/>
      <c r="J179" s="528"/>
      <c r="K179" s="528"/>
      <c r="L179" s="528"/>
      <c r="M179" s="528"/>
      <c r="N179" s="529"/>
      <c r="O179" s="295"/>
    </row>
    <row r="180" spans="1:28" s="446" customFormat="1" ht="12.75" x14ac:dyDescent="0.2">
      <c r="A180" s="533" t="s">
        <v>426</v>
      </c>
      <c r="B180" s="534"/>
      <c r="C180" s="534"/>
      <c r="D180" s="534"/>
      <c r="E180" s="528"/>
      <c r="F180" s="528"/>
      <c r="G180" s="528"/>
      <c r="H180" s="528"/>
      <c r="I180" s="528"/>
      <c r="J180" s="528"/>
      <c r="K180" s="528"/>
      <c r="L180" s="528"/>
      <c r="M180" s="528"/>
      <c r="N180" s="529"/>
      <c r="O180" s="295"/>
    </row>
    <row r="181" spans="1:28" s="446" customFormat="1" ht="12.75" x14ac:dyDescent="0.2">
      <c r="A181" s="534" t="s">
        <v>427</v>
      </c>
      <c r="B181" s="531"/>
      <c r="C181" s="531"/>
      <c r="D181" s="531"/>
      <c r="E181" s="528"/>
      <c r="F181" s="528"/>
      <c r="G181" s="528"/>
      <c r="H181" s="528"/>
      <c r="I181" s="528"/>
      <c r="J181" s="528"/>
      <c r="K181" s="528"/>
      <c r="L181" s="528"/>
      <c r="M181" s="528"/>
      <c r="N181" s="529"/>
      <c r="O181" s="295"/>
    </row>
    <row r="182" spans="1:28" s="446" customFormat="1" ht="12.75" x14ac:dyDescent="0.2">
      <c r="A182" s="535" t="s">
        <v>428</v>
      </c>
      <c r="B182" s="536"/>
      <c r="C182" s="536"/>
      <c r="D182" s="537"/>
      <c r="E182" s="528"/>
      <c r="F182" s="528"/>
      <c r="G182" s="528"/>
      <c r="H182" s="528"/>
      <c r="I182" s="528"/>
      <c r="J182" s="528"/>
      <c r="K182" s="528"/>
      <c r="L182" s="528"/>
      <c r="M182" s="528"/>
      <c r="N182" s="529"/>
      <c r="O182" s="295"/>
    </row>
    <row r="183" spans="1:28" s="446" customFormat="1" ht="12.75" x14ac:dyDescent="0.2">
      <c r="A183" s="534" t="s">
        <v>429</v>
      </c>
      <c r="B183" s="536"/>
      <c r="C183" s="536"/>
      <c r="D183" s="537"/>
      <c r="E183" s="528"/>
      <c r="F183" s="528"/>
      <c r="G183" s="528"/>
      <c r="H183" s="528"/>
      <c r="I183" s="528"/>
      <c r="J183" s="528"/>
      <c r="K183" s="528"/>
      <c r="L183" s="528"/>
      <c r="M183" s="528"/>
      <c r="N183" s="529"/>
      <c r="O183" s="295"/>
    </row>
    <row r="184" spans="1:28" s="446" customFormat="1" ht="12.75" x14ac:dyDescent="0.2">
      <c r="A184" s="534" t="s">
        <v>430</v>
      </c>
      <c r="B184" s="534"/>
      <c r="C184" s="534"/>
      <c r="D184" s="534"/>
      <c r="E184" s="528"/>
      <c r="F184" s="528"/>
      <c r="G184" s="528"/>
      <c r="H184" s="528"/>
      <c r="I184" s="528"/>
      <c r="J184" s="528"/>
      <c r="K184" s="528"/>
      <c r="L184" s="528"/>
      <c r="M184" s="528"/>
      <c r="N184" s="529"/>
      <c r="O184" s="295"/>
    </row>
    <row r="185" spans="1:28" s="446" customFormat="1" ht="12.75" x14ac:dyDescent="0.2">
      <c r="A185" s="534" t="s">
        <v>431</v>
      </c>
      <c r="B185" s="537"/>
      <c r="C185" s="537"/>
      <c r="D185" s="537"/>
      <c r="E185" s="537"/>
      <c r="F185" s="537"/>
      <c r="G185" s="537"/>
      <c r="H185" s="537"/>
      <c r="I185" s="537"/>
      <c r="J185" s="537"/>
      <c r="K185" s="537"/>
      <c r="L185" s="537"/>
      <c r="M185" s="537"/>
      <c r="N185" s="537"/>
      <c r="O185" s="537"/>
    </row>
    <row r="186" spans="1:28" s="446" customFormat="1" ht="53.25" customHeight="1" x14ac:dyDescent="0.25">
      <c r="A186" s="1499" t="s">
        <v>432</v>
      </c>
      <c r="B186" s="1500"/>
      <c r="C186" s="1500"/>
      <c r="D186" s="1500"/>
      <c r="E186" s="1500"/>
      <c r="F186" s="1500"/>
      <c r="G186" s="1500"/>
      <c r="H186" s="1500"/>
      <c r="I186" s="1500"/>
      <c r="J186" s="1500"/>
      <c r="K186" s="1500"/>
      <c r="L186" s="1500"/>
      <c r="M186" s="1500"/>
      <c r="N186" s="1500"/>
      <c r="O186" s="1500"/>
    </row>
    <row r="187" spans="1:28" s="446" customFormat="1" ht="12.75" x14ac:dyDescent="0.2">
      <c r="A187" s="533" t="s">
        <v>433</v>
      </c>
      <c r="B187" s="538"/>
      <c r="C187" s="538"/>
      <c r="D187" s="538"/>
      <c r="E187" s="539"/>
      <c r="F187" s="539"/>
      <c r="G187" s="528"/>
      <c r="H187" s="528"/>
      <c r="I187" s="528"/>
      <c r="J187" s="528"/>
      <c r="K187" s="528"/>
      <c r="L187" s="528"/>
      <c r="M187" s="528"/>
      <c r="N187" s="529"/>
      <c r="O187" s="295"/>
    </row>
    <row r="188" spans="1:28" s="446" customFormat="1" ht="12.75" x14ac:dyDescent="0.2">
      <c r="A188" s="533" t="s">
        <v>434</v>
      </c>
      <c r="B188" s="536"/>
      <c r="C188" s="536"/>
      <c r="D188" s="536"/>
      <c r="E188" s="540"/>
      <c r="F188" s="540"/>
      <c r="G188" s="540"/>
      <c r="H188" s="541"/>
      <c r="I188" s="541"/>
      <c r="J188" s="528"/>
      <c r="K188" s="528"/>
      <c r="L188" s="528"/>
      <c r="M188" s="528"/>
      <c r="N188" s="529"/>
      <c r="O188" s="295"/>
    </row>
    <row r="189" spans="1:28" s="446" customFormat="1" ht="12.75" x14ac:dyDescent="0.2">
      <c r="A189" s="542" t="s">
        <v>435</v>
      </c>
      <c r="B189" s="543"/>
      <c r="C189" s="543"/>
      <c r="D189" s="543"/>
      <c r="E189" s="540"/>
      <c r="F189" s="540"/>
      <c r="G189" s="540"/>
      <c r="H189" s="543"/>
      <c r="I189" s="543"/>
      <c r="J189" s="544"/>
      <c r="K189" s="544"/>
      <c r="L189" s="544"/>
      <c r="M189" s="544"/>
      <c r="O189" s="295"/>
      <c r="P189" s="295"/>
      <c r="Q189" s="295"/>
      <c r="R189" s="295"/>
      <c r="S189" s="295"/>
      <c r="T189" s="295"/>
      <c r="U189" s="295"/>
      <c r="V189" s="295"/>
      <c r="W189" s="295"/>
      <c r="X189" s="295"/>
      <c r="Y189" s="295"/>
      <c r="Z189" s="295"/>
      <c r="AA189" s="295"/>
      <c r="AB189" s="295"/>
    </row>
    <row r="190" spans="1:28" s="545" customFormat="1" ht="12.75" x14ac:dyDescent="0.2">
      <c r="A190" s="542" t="s">
        <v>436</v>
      </c>
      <c r="B190" s="543"/>
      <c r="C190" s="543"/>
      <c r="D190" s="543"/>
      <c r="E190" s="543"/>
      <c r="F190" s="543"/>
      <c r="G190" s="543"/>
      <c r="H190" s="543"/>
      <c r="I190" s="543"/>
      <c r="J190" s="544"/>
      <c r="K190" s="544"/>
      <c r="L190" s="544"/>
      <c r="M190" s="544"/>
      <c r="N190" s="446"/>
      <c r="O190" s="295"/>
      <c r="P190" s="295"/>
      <c r="Q190" s="295"/>
      <c r="R190" s="295"/>
      <c r="S190" s="295"/>
      <c r="T190" s="295"/>
      <c r="U190" s="295"/>
      <c r="V190" s="295"/>
      <c r="W190" s="295"/>
      <c r="X190" s="295"/>
      <c r="Y190" s="295"/>
      <c r="Z190" s="295"/>
      <c r="AA190" s="295"/>
      <c r="AB190" s="295"/>
    </row>
    <row r="191" spans="1:28" ht="12.75" x14ac:dyDescent="0.2">
      <c r="A191" s="546" t="s">
        <v>437</v>
      </c>
    </row>
    <row r="192" spans="1:28" ht="12.75" x14ac:dyDescent="0.2">
      <c r="A192" s="546" t="s">
        <v>438</v>
      </c>
      <c r="B192" s="547"/>
      <c r="C192" s="547"/>
      <c r="D192" s="547"/>
      <c r="E192" s="547"/>
      <c r="F192" s="547"/>
      <c r="G192" s="547"/>
      <c r="H192" s="547"/>
      <c r="I192" s="547"/>
      <c r="J192" s="547"/>
      <c r="K192" s="547"/>
      <c r="L192" s="547"/>
      <c r="M192" s="547"/>
      <c r="N192" s="547"/>
    </row>
    <row r="194" spans="1:14" x14ac:dyDescent="0.2">
      <c r="A194" s="548" t="s">
        <v>439</v>
      </c>
    </row>
    <row r="195" spans="1:14" x14ac:dyDescent="0.2">
      <c r="A195" s="548" t="s">
        <v>440</v>
      </c>
      <c r="B195" s="547"/>
      <c r="C195" s="547"/>
      <c r="D195" s="547"/>
      <c r="E195" s="547"/>
      <c r="F195" s="547"/>
      <c r="G195" s="547"/>
      <c r="H195" s="547"/>
      <c r="I195" s="547"/>
      <c r="J195" s="547"/>
      <c r="K195" s="547"/>
      <c r="L195" s="547"/>
      <c r="M195" s="547"/>
      <c r="N195" s="547"/>
    </row>
    <row r="268" spans="1:30" s="549" customFormat="1" ht="32.25" customHeight="1" x14ac:dyDescent="0.2">
      <c r="A268" s="295"/>
      <c r="B268" s="295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5"/>
      <c r="P268" s="537"/>
      <c r="Q268" s="537"/>
      <c r="R268" s="537"/>
      <c r="S268" s="537"/>
      <c r="T268" s="537"/>
      <c r="U268" s="537"/>
      <c r="V268" s="537"/>
      <c r="W268" s="537"/>
      <c r="X268" s="537"/>
      <c r="Y268" s="537"/>
      <c r="Z268" s="537"/>
      <c r="AA268" s="537"/>
      <c r="AB268" s="537"/>
      <c r="AC268" s="537"/>
      <c r="AD268" s="537"/>
    </row>
    <row r="269" spans="1:30" ht="15.75" customHeight="1" x14ac:dyDescent="0.2"/>
  </sheetData>
  <mergeCells count="2">
    <mergeCell ref="A186:O186"/>
    <mergeCell ref="A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D4CD1-63B9-481E-BECF-1F7A3D6356B9}">
  <dimension ref="A1:O255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A172" sqref="A172:D172"/>
    </sheetView>
  </sheetViews>
  <sheetFormatPr defaultRowHeight="11.25" x14ac:dyDescent="0.2"/>
  <cols>
    <col min="1" max="1" width="57.5703125" style="295" customWidth="1"/>
    <col min="2" max="3" width="11.42578125" style="295" bestFit="1" customWidth="1"/>
    <col min="4" max="4" width="10.140625" style="295" bestFit="1" customWidth="1"/>
    <col min="5" max="14" width="11.42578125" style="295" bestFit="1" customWidth="1"/>
    <col min="15" max="15" width="13" style="295" customWidth="1"/>
    <col min="16" max="256" width="9.140625" style="295"/>
    <col min="257" max="257" width="57.5703125" style="295" customWidth="1"/>
    <col min="258" max="259" width="11.42578125" style="295" bestFit="1" customWidth="1"/>
    <col min="260" max="260" width="10.140625" style="295" bestFit="1" customWidth="1"/>
    <col min="261" max="270" width="11.42578125" style="295" bestFit="1" customWidth="1"/>
    <col min="271" max="271" width="11.140625" style="295" customWidth="1"/>
    <col min="272" max="512" width="9.140625" style="295"/>
    <col min="513" max="513" width="57.5703125" style="295" customWidth="1"/>
    <col min="514" max="515" width="11.42578125" style="295" bestFit="1" customWidth="1"/>
    <col min="516" max="516" width="10.140625" style="295" bestFit="1" customWidth="1"/>
    <col min="517" max="526" width="11.42578125" style="295" bestFit="1" customWidth="1"/>
    <col min="527" max="527" width="11.140625" style="295" customWidth="1"/>
    <col min="528" max="768" width="9.140625" style="295"/>
    <col min="769" max="769" width="57.5703125" style="295" customWidth="1"/>
    <col min="770" max="771" width="11.42578125" style="295" bestFit="1" customWidth="1"/>
    <col min="772" max="772" width="10.140625" style="295" bestFit="1" customWidth="1"/>
    <col min="773" max="782" width="11.42578125" style="295" bestFit="1" customWidth="1"/>
    <col min="783" max="783" width="11.140625" style="295" customWidth="1"/>
    <col min="784" max="1024" width="9.140625" style="295"/>
    <col min="1025" max="1025" width="57.5703125" style="295" customWidth="1"/>
    <col min="1026" max="1027" width="11.42578125" style="295" bestFit="1" customWidth="1"/>
    <col min="1028" max="1028" width="10.140625" style="295" bestFit="1" customWidth="1"/>
    <col min="1029" max="1038" width="11.42578125" style="295" bestFit="1" customWidth="1"/>
    <col min="1039" max="1039" width="11.140625" style="295" customWidth="1"/>
    <col min="1040" max="1280" width="9.140625" style="295"/>
    <col min="1281" max="1281" width="57.5703125" style="295" customWidth="1"/>
    <col min="1282" max="1283" width="11.42578125" style="295" bestFit="1" customWidth="1"/>
    <col min="1284" max="1284" width="10.140625" style="295" bestFit="1" customWidth="1"/>
    <col min="1285" max="1294" width="11.42578125" style="295" bestFit="1" customWidth="1"/>
    <col min="1295" max="1295" width="11.140625" style="295" customWidth="1"/>
    <col min="1296" max="1536" width="9.140625" style="295"/>
    <col min="1537" max="1537" width="57.5703125" style="295" customWidth="1"/>
    <col min="1538" max="1539" width="11.42578125" style="295" bestFit="1" customWidth="1"/>
    <col min="1540" max="1540" width="10.140625" style="295" bestFit="1" customWidth="1"/>
    <col min="1541" max="1550" width="11.42578125" style="295" bestFit="1" customWidth="1"/>
    <col min="1551" max="1551" width="11.140625" style="295" customWidth="1"/>
    <col min="1552" max="1792" width="9.140625" style="295"/>
    <col min="1793" max="1793" width="57.5703125" style="295" customWidth="1"/>
    <col min="1794" max="1795" width="11.42578125" style="295" bestFit="1" customWidth="1"/>
    <col min="1796" max="1796" width="10.140625" style="295" bestFit="1" customWidth="1"/>
    <col min="1797" max="1806" width="11.42578125" style="295" bestFit="1" customWidth="1"/>
    <col min="1807" max="1807" width="11.140625" style="295" customWidth="1"/>
    <col min="1808" max="2048" width="9.140625" style="295"/>
    <col min="2049" max="2049" width="57.5703125" style="295" customWidth="1"/>
    <col min="2050" max="2051" width="11.42578125" style="295" bestFit="1" customWidth="1"/>
    <col min="2052" max="2052" width="10.140625" style="295" bestFit="1" customWidth="1"/>
    <col min="2053" max="2062" width="11.42578125" style="295" bestFit="1" customWidth="1"/>
    <col min="2063" max="2063" width="11.140625" style="295" customWidth="1"/>
    <col min="2064" max="2304" width="9.140625" style="295"/>
    <col min="2305" max="2305" width="57.5703125" style="295" customWidth="1"/>
    <col min="2306" max="2307" width="11.42578125" style="295" bestFit="1" customWidth="1"/>
    <col min="2308" max="2308" width="10.140625" style="295" bestFit="1" customWidth="1"/>
    <col min="2309" max="2318" width="11.42578125" style="295" bestFit="1" customWidth="1"/>
    <col min="2319" max="2319" width="11.140625" style="295" customWidth="1"/>
    <col min="2320" max="2560" width="9.140625" style="295"/>
    <col min="2561" max="2561" width="57.5703125" style="295" customWidth="1"/>
    <col min="2562" max="2563" width="11.42578125" style="295" bestFit="1" customWidth="1"/>
    <col min="2564" max="2564" width="10.140625" style="295" bestFit="1" customWidth="1"/>
    <col min="2565" max="2574" width="11.42578125" style="295" bestFit="1" customWidth="1"/>
    <col min="2575" max="2575" width="11.140625" style="295" customWidth="1"/>
    <col min="2576" max="2816" width="9.140625" style="295"/>
    <col min="2817" max="2817" width="57.5703125" style="295" customWidth="1"/>
    <col min="2818" max="2819" width="11.42578125" style="295" bestFit="1" customWidth="1"/>
    <col min="2820" max="2820" width="10.140625" style="295" bestFit="1" customWidth="1"/>
    <col min="2821" max="2830" width="11.42578125" style="295" bestFit="1" customWidth="1"/>
    <col min="2831" max="2831" width="11.140625" style="295" customWidth="1"/>
    <col min="2832" max="3072" width="9.140625" style="295"/>
    <col min="3073" max="3073" width="57.5703125" style="295" customWidth="1"/>
    <col min="3074" max="3075" width="11.42578125" style="295" bestFit="1" customWidth="1"/>
    <col min="3076" max="3076" width="10.140625" style="295" bestFit="1" customWidth="1"/>
    <col min="3077" max="3086" width="11.42578125" style="295" bestFit="1" customWidth="1"/>
    <col min="3087" max="3087" width="11.140625" style="295" customWidth="1"/>
    <col min="3088" max="3328" width="9.140625" style="295"/>
    <col min="3329" max="3329" width="57.5703125" style="295" customWidth="1"/>
    <col min="3330" max="3331" width="11.42578125" style="295" bestFit="1" customWidth="1"/>
    <col min="3332" max="3332" width="10.140625" style="295" bestFit="1" customWidth="1"/>
    <col min="3333" max="3342" width="11.42578125" style="295" bestFit="1" customWidth="1"/>
    <col min="3343" max="3343" width="11.140625" style="295" customWidth="1"/>
    <col min="3344" max="3584" width="9.140625" style="295"/>
    <col min="3585" max="3585" width="57.5703125" style="295" customWidth="1"/>
    <col min="3586" max="3587" width="11.42578125" style="295" bestFit="1" customWidth="1"/>
    <col min="3588" max="3588" width="10.140625" style="295" bestFit="1" customWidth="1"/>
    <col min="3589" max="3598" width="11.42578125" style="295" bestFit="1" customWidth="1"/>
    <col min="3599" max="3599" width="11.140625" style="295" customWidth="1"/>
    <col min="3600" max="3840" width="9.140625" style="295"/>
    <col min="3841" max="3841" width="57.5703125" style="295" customWidth="1"/>
    <col min="3842" max="3843" width="11.42578125" style="295" bestFit="1" customWidth="1"/>
    <col min="3844" max="3844" width="10.140625" style="295" bestFit="1" customWidth="1"/>
    <col min="3845" max="3854" width="11.42578125" style="295" bestFit="1" customWidth="1"/>
    <col min="3855" max="3855" width="11.140625" style="295" customWidth="1"/>
    <col min="3856" max="4096" width="9.140625" style="295"/>
    <col min="4097" max="4097" width="57.5703125" style="295" customWidth="1"/>
    <col min="4098" max="4099" width="11.42578125" style="295" bestFit="1" customWidth="1"/>
    <col min="4100" max="4100" width="10.140625" style="295" bestFit="1" customWidth="1"/>
    <col min="4101" max="4110" width="11.42578125" style="295" bestFit="1" customWidth="1"/>
    <col min="4111" max="4111" width="11.140625" style="295" customWidth="1"/>
    <col min="4112" max="4352" width="9.140625" style="295"/>
    <col min="4353" max="4353" width="57.5703125" style="295" customWidth="1"/>
    <col min="4354" max="4355" width="11.42578125" style="295" bestFit="1" customWidth="1"/>
    <col min="4356" max="4356" width="10.140625" style="295" bestFit="1" customWidth="1"/>
    <col min="4357" max="4366" width="11.42578125" style="295" bestFit="1" customWidth="1"/>
    <col min="4367" max="4367" width="11.140625" style="295" customWidth="1"/>
    <col min="4368" max="4608" width="9.140625" style="295"/>
    <col min="4609" max="4609" width="57.5703125" style="295" customWidth="1"/>
    <col min="4610" max="4611" width="11.42578125" style="295" bestFit="1" customWidth="1"/>
    <col min="4612" max="4612" width="10.140625" style="295" bestFit="1" customWidth="1"/>
    <col min="4613" max="4622" width="11.42578125" style="295" bestFit="1" customWidth="1"/>
    <col min="4623" max="4623" width="11.140625" style="295" customWidth="1"/>
    <col min="4624" max="4864" width="9.140625" style="295"/>
    <col min="4865" max="4865" width="57.5703125" style="295" customWidth="1"/>
    <col min="4866" max="4867" width="11.42578125" style="295" bestFit="1" customWidth="1"/>
    <col min="4868" max="4868" width="10.140625" style="295" bestFit="1" customWidth="1"/>
    <col min="4869" max="4878" width="11.42578125" style="295" bestFit="1" customWidth="1"/>
    <col min="4879" max="4879" width="11.140625" style="295" customWidth="1"/>
    <col min="4880" max="5120" width="9.140625" style="295"/>
    <col min="5121" max="5121" width="57.5703125" style="295" customWidth="1"/>
    <col min="5122" max="5123" width="11.42578125" style="295" bestFit="1" customWidth="1"/>
    <col min="5124" max="5124" width="10.140625" style="295" bestFit="1" customWidth="1"/>
    <col min="5125" max="5134" width="11.42578125" style="295" bestFit="1" customWidth="1"/>
    <col min="5135" max="5135" width="11.140625" style="295" customWidth="1"/>
    <col min="5136" max="5376" width="9.140625" style="295"/>
    <col min="5377" max="5377" width="57.5703125" style="295" customWidth="1"/>
    <col min="5378" max="5379" width="11.42578125" style="295" bestFit="1" customWidth="1"/>
    <col min="5380" max="5380" width="10.140625" style="295" bestFit="1" customWidth="1"/>
    <col min="5381" max="5390" width="11.42578125" style="295" bestFit="1" customWidth="1"/>
    <col min="5391" max="5391" width="11.140625" style="295" customWidth="1"/>
    <col min="5392" max="5632" width="9.140625" style="295"/>
    <col min="5633" max="5633" width="57.5703125" style="295" customWidth="1"/>
    <col min="5634" max="5635" width="11.42578125" style="295" bestFit="1" customWidth="1"/>
    <col min="5636" max="5636" width="10.140625" style="295" bestFit="1" customWidth="1"/>
    <col min="5637" max="5646" width="11.42578125" style="295" bestFit="1" customWidth="1"/>
    <col min="5647" max="5647" width="11.140625" style="295" customWidth="1"/>
    <col min="5648" max="5888" width="9.140625" style="295"/>
    <col min="5889" max="5889" width="57.5703125" style="295" customWidth="1"/>
    <col min="5890" max="5891" width="11.42578125" style="295" bestFit="1" customWidth="1"/>
    <col min="5892" max="5892" width="10.140625" style="295" bestFit="1" customWidth="1"/>
    <col min="5893" max="5902" width="11.42578125" style="295" bestFit="1" customWidth="1"/>
    <col min="5903" max="5903" width="11.140625" style="295" customWidth="1"/>
    <col min="5904" max="6144" width="9.140625" style="295"/>
    <col min="6145" max="6145" width="57.5703125" style="295" customWidth="1"/>
    <col min="6146" max="6147" width="11.42578125" style="295" bestFit="1" customWidth="1"/>
    <col min="6148" max="6148" width="10.140625" style="295" bestFit="1" customWidth="1"/>
    <col min="6149" max="6158" width="11.42578125" style="295" bestFit="1" customWidth="1"/>
    <col min="6159" max="6159" width="11.140625" style="295" customWidth="1"/>
    <col min="6160" max="6400" width="9.140625" style="295"/>
    <col min="6401" max="6401" width="57.5703125" style="295" customWidth="1"/>
    <col min="6402" max="6403" width="11.42578125" style="295" bestFit="1" customWidth="1"/>
    <col min="6404" max="6404" width="10.140625" style="295" bestFit="1" customWidth="1"/>
    <col min="6405" max="6414" width="11.42578125" style="295" bestFit="1" customWidth="1"/>
    <col min="6415" max="6415" width="11.140625" style="295" customWidth="1"/>
    <col min="6416" max="6656" width="9.140625" style="295"/>
    <col min="6657" max="6657" width="57.5703125" style="295" customWidth="1"/>
    <col min="6658" max="6659" width="11.42578125" style="295" bestFit="1" customWidth="1"/>
    <col min="6660" max="6660" width="10.140625" style="295" bestFit="1" customWidth="1"/>
    <col min="6661" max="6670" width="11.42578125" style="295" bestFit="1" customWidth="1"/>
    <col min="6671" max="6671" width="11.140625" style="295" customWidth="1"/>
    <col min="6672" max="6912" width="9.140625" style="295"/>
    <col min="6913" max="6913" width="57.5703125" style="295" customWidth="1"/>
    <col min="6914" max="6915" width="11.42578125" style="295" bestFit="1" customWidth="1"/>
    <col min="6916" max="6916" width="10.140625" style="295" bestFit="1" customWidth="1"/>
    <col min="6917" max="6926" width="11.42578125" style="295" bestFit="1" customWidth="1"/>
    <col min="6927" max="6927" width="11.140625" style="295" customWidth="1"/>
    <col min="6928" max="7168" width="9.140625" style="295"/>
    <col min="7169" max="7169" width="57.5703125" style="295" customWidth="1"/>
    <col min="7170" max="7171" width="11.42578125" style="295" bestFit="1" customWidth="1"/>
    <col min="7172" max="7172" width="10.140625" style="295" bestFit="1" customWidth="1"/>
    <col min="7173" max="7182" width="11.42578125" style="295" bestFit="1" customWidth="1"/>
    <col min="7183" max="7183" width="11.140625" style="295" customWidth="1"/>
    <col min="7184" max="7424" width="9.140625" style="295"/>
    <col min="7425" max="7425" width="57.5703125" style="295" customWidth="1"/>
    <col min="7426" max="7427" width="11.42578125" style="295" bestFit="1" customWidth="1"/>
    <col min="7428" max="7428" width="10.140625" style="295" bestFit="1" customWidth="1"/>
    <col min="7429" max="7438" width="11.42578125" style="295" bestFit="1" customWidth="1"/>
    <col min="7439" max="7439" width="11.140625" style="295" customWidth="1"/>
    <col min="7440" max="7680" width="9.140625" style="295"/>
    <col min="7681" max="7681" width="57.5703125" style="295" customWidth="1"/>
    <col min="7682" max="7683" width="11.42578125" style="295" bestFit="1" customWidth="1"/>
    <col min="7684" max="7684" width="10.140625" style="295" bestFit="1" customWidth="1"/>
    <col min="7685" max="7694" width="11.42578125" style="295" bestFit="1" customWidth="1"/>
    <col min="7695" max="7695" width="11.140625" style="295" customWidth="1"/>
    <col min="7696" max="7936" width="9.140625" style="295"/>
    <col min="7937" max="7937" width="57.5703125" style="295" customWidth="1"/>
    <col min="7938" max="7939" width="11.42578125" style="295" bestFit="1" customWidth="1"/>
    <col min="7940" max="7940" width="10.140625" style="295" bestFit="1" customWidth="1"/>
    <col min="7941" max="7950" width="11.42578125" style="295" bestFit="1" customWidth="1"/>
    <col min="7951" max="7951" width="11.140625" style="295" customWidth="1"/>
    <col min="7952" max="8192" width="9.140625" style="295"/>
    <col min="8193" max="8193" width="57.5703125" style="295" customWidth="1"/>
    <col min="8194" max="8195" width="11.42578125" style="295" bestFit="1" customWidth="1"/>
    <col min="8196" max="8196" width="10.140625" style="295" bestFit="1" customWidth="1"/>
    <col min="8197" max="8206" width="11.42578125" style="295" bestFit="1" customWidth="1"/>
    <col min="8207" max="8207" width="11.140625" style="295" customWidth="1"/>
    <col min="8208" max="8448" width="9.140625" style="295"/>
    <col min="8449" max="8449" width="57.5703125" style="295" customWidth="1"/>
    <col min="8450" max="8451" width="11.42578125" style="295" bestFit="1" customWidth="1"/>
    <col min="8452" max="8452" width="10.140625" style="295" bestFit="1" customWidth="1"/>
    <col min="8453" max="8462" width="11.42578125" style="295" bestFit="1" customWidth="1"/>
    <col min="8463" max="8463" width="11.140625" style="295" customWidth="1"/>
    <col min="8464" max="8704" width="9.140625" style="295"/>
    <col min="8705" max="8705" width="57.5703125" style="295" customWidth="1"/>
    <col min="8706" max="8707" width="11.42578125" style="295" bestFit="1" customWidth="1"/>
    <col min="8708" max="8708" width="10.140625" style="295" bestFit="1" customWidth="1"/>
    <col min="8709" max="8718" width="11.42578125" style="295" bestFit="1" customWidth="1"/>
    <col min="8719" max="8719" width="11.140625" style="295" customWidth="1"/>
    <col min="8720" max="8960" width="9.140625" style="295"/>
    <col min="8961" max="8961" width="57.5703125" style="295" customWidth="1"/>
    <col min="8962" max="8963" width="11.42578125" style="295" bestFit="1" customWidth="1"/>
    <col min="8964" max="8964" width="10.140625" style="295" bestFit="1" customWidth="1"/>
    <col min="8965" max="8974" width="11.42578125" style="295" bestFit="1" customWidth="1"/>
    <col min="8975" max="8975" width="11.140625" style="295" customWidth="1"/>
    <col min="8976" max="9216" width="9.140625" style="295"/>
    <col min="9217" max="9217" width="57.5703125" style="295" customWidth="1"/>
    <col min="9218" max="9219" width="11.42578125" style="295" bestFit="1" customWidth="1"/>
    <col min="9220" max="9220" width="10.140625" style="295" bestFit="1" customWidth="1"/>
    <col min="9221" max="9230" width="11.42578125" style="295" bestFit="1" customWidth="1"/>
    <col min="9231" max="9231" width="11.140625" style="295" customWidth="1"/>
    <col min="9232" max="9472" width="9.140625" style="295"/>
    <col min="9473" max="9473" width="57.5703125" style="295" customWidth="1"/>
    <col min="9474" max="9475" width="11.42578125" style="295" bestFit="1" customWidth="1"/>
    <col min="9476" max="9476" width="10.140625" style="295" bestFit="1" customWidth="1"/>
    <col min="9477" max="9486" width="11.42578125" style="295" bestFit="1" customWidth="1"/>
    <col min="9487" max="9487" width="11.140625" style="295" customWidth="1"/>
    <col min="9488" max="9728" width="9.140625" style="295"/>
    <col min="9729" max="9729" width="57.5703125" style="295" customWidth="1"/>
    <col min="9730" max="9731" width="11.42578125" style="295" bestFit="1" customWidth="1"/>
    <col min="9732" max="9732" width="10.140625" style="295" bestFit="1" customWidth="1"/>
    <col min="9733" max="9742" width="11.42578125" style="295" bestFit="1" customWidth="1"/>
    <col min="9743" max="9743" width="11.140625" style="295" customWidth="1"/>
    <col min="9744" max="9984" width="9.140625" style="295"/>
    <col min="9985" max="9985" width="57.5703125" style="295" customWidth="1"/>
    <col min="9986" max="9987" width="11.42578125" style="295" bestFit="1" customWidth="1"/>
    <col min="9988" max="9988" width="10.140625" style="295" bestFit="1" customWidth="1"/>
    <col min="9989" max="9998" width="11.42578125" style="295" bestFit="1" customWidth="1"/>
    <col min="9999" max="9999" width="11.140625" style="295" customWidth="1"/>
    <col min="10000" max="10240" width="9.140625" style="295"/>
    <col min="10241" max="10241" width="57.5703125" style="295" customWidth="1"/>
    <col min="10242" max="10243" width="11.42578125" style="295" bestFit="1" customWidth="1"/>
    <col min="10244" max="10244" width="10.140625" style="295" bestFit="1" customWidth="1"/>
    <col min="10245" max="10254" width="11.42578125" style="295" bestFit="1" customWidth="1"/>
    <col min="10255" max="10255" width="11.140625" style="295" customWidth="1"/>
    <col min="10256" max="10496" width="9.140625" style="295"/>
    <col min="10497" max="10497" width="57.5703125" style="295" customWidth="1"/>
    <col min="10498" max="10499" width="11.42578125" style="295" bestFit="1" customWidth="1"/>
    <col min="10500" max="10500" width="10.140625" style="295" bestFit="1" customWidth="1"/>
    <col min="10501" max="10510" width="11.42578125" style="295" bestFit="1" customWidth="1"/>
    <col min="10511" max="10511" width="11.140625" style="295" customWidth="1"/>
    <col min="10512" max="10752" width="9.140625" style="295"/>
    <col min="10753" max="10753" width="57.5703125" style="295" customWidth="1"/>
    <col min="10754" max="10755" width="11.42578125" style="295" bestFit="1" customWidth="1"/>
    <col min="10756" max="10756" width="10.140625" style="295" bestFit="1" customWidth="1"/>
    <col min="10757" max="10766" width="11.42578125" style="295" bestFit="1" customWidth="1"/>
    <col min="10767" max="10767" width="11.140625" style="295" customWidth="1"/>
    <col min="10768" max="11008" width="9.140625" style="295"/>
    <col min="11009" max="11009" width="57.5703125" style="295" customWidth="1"/>
    <col min="11010" max="11011" width="11.42578125" style="295" bestFit="1" customWidth="1"/>
    <col min="11012" max="11012" width="10.140625" style="295" bestFit="1" customWidth="1"/>
    <col min="11013" max="11022" width="11.42578125" style="295" bestFit="1" customWidth="1"/>
    <col min="11023" max="11023" width="11.140625" style="295" customWidth="1"/>
    <col min="11024" max="11264" width="9.140625" style="295"/>
    <col min="11265" max="11265" width="57.5703125" style="295" customWidth="1"/>
    <col min="11266" max="11267" width="11.42578125" style="295" bestFit="1" customWidth="1"/>
    <col min="11268" max="11268" width="10.140625" style="295" bestFit="1" customWidth="1"/>
    <col min="11269" max="11278" width="11.42578125" style="295" bestFit="1" customWidth="1"/>
    <col min="11279" max="11279" width="11.140625" style="295" customWidth="1"/>
    <col min="11280" max="11520" width="9.140625" style="295"/>
    <col min="11521" max="11521" width="57.5703125" style="295" customWidth="1"/>
    <col min="11522" max="11523" width="11.42578125" style="295" bestFit="1" customWidth="1"/>
    <col min="11524" max="11524" width="10.140625" style="295" bestFit="1" customWidth="1"/>
    <col min="11525" max="11534" width="11.42578125" style="295" bestFit="1" customWidth="1"/>
    <col min="11535" max="11535" width="11.140625" style="295" customWidth="1"/>
    <col min="11536" max="11776" width="9.140625" style="295"/>
    <col min="11777" max="11777" width="57.5703125" style="295" customWidth="1"/>
    <col min="11778" max="11779" width="11.42578125" style="295" bestFit="1" customWidth="1"/>
    <col min="11780" max="11780" width="10.140625" style="295" bestFit="1" customWidth="1"/>
    <col min="11781" max="11790" width="11.42578125" style="295" bestFit="1" customWidth="1"/>
    <col min="11791" max="11791" width="11.140625" style="295" customWidth="1"/>
    <col min="11792" max="12032" width="9.140625" style="295"/>
    <col min="12033" max="12033" width="57.5703125" style="295" customWidth="1"/>
    <col min="12034" max="12035" width="11.42578125" style="295" bestFit="1" customWidth="1"/>
    <col min="12036" max="12036" width="10.140625" style="295" bestFit="1" customWidth="1"/>
    <col min="12037" max="12046" width="11.42578125" style="295" bestFit="1" customWidth="1"/>
    <col min="12047" max="12047" width="11.140625" style="295" customWidth="1"/>
    <col min="12048" max="12288" width="9.140625" style="295"/>
    <col min="12289" max="12289" width="57.5703125" style="295" customWidth="1"/>
    <col min="12290" max="12291" width="11.42578125" style="295" bestFit="1" customWidth="1"/>
    <col min="12292" max="12292" width="10.140625" style="295" bestFit="1" customWidth="1"/>
    <col min="12293" max="12302" width="11.42578125" style="295" bestFit="1" customWidth="1"/>
    <col min="12303" max="12303" width="11.140625" style="295" customWidth="1"/>
    <col min="12304" max="12544" width="9.140625" style="295"/>
    <col min="12545" max="12545" width="57.5703125" style="295" customWidth="1"/>
    <col min="12546" max="12547" width="11.42578125" style="295" bestFit="1" customWidth="1"/>
    <col min="12548" max="12548" width="10.140625" style="295" bestFit="1" customWidth="1"/>
    <col min="12549" max="12558" width="11.42578125" style="295" bestFit="1" customWidth="1"/>
    <col min="12559" max="12559" width="11.140625" style="295" customWidth="1"/>
    <col min="12560" max="12800" width="9.140625" style="295"/>
    <col min="12801" max="12801" width="57.5703125" style="295" customWidth="1"/>
    <col min="12802" max="12803" width="11.42578125" style="295" bestFit="1" customWidth="1"/>
    <col min="12804" max="12804" width="10.140625" style="295" bestFit="1" customWidth="1"/>
    <col min="12805" max="12814" width="11.42578125" style="295" bestFit="1" customWidth="1"/>
    <col min="12815" max="12815" width="11.140625" style="295" customWidth="1"/>
    <col min="12816" max="13056" width="9.140625" style="295"/>
    <col min="13057" max="13057" width="57.5703125" style="295" customWidth="1"/>
    <col min="13058" max="13059" width="11.42578125" style="295" bestFit="1" customWidth="1"/>
    <col min="13060" max="13060" width="10.140625" style="295" bestFit="1" customWidth="1"/>
    <col min="13061" max="13070" width="11.42578125" style="295" bestFit="1" customWidth="1"/>
    <col min="13071" max="13071" width="11.140625" style="295" customWidth="1"/>
    <col min="13072" max="13312" width="9.140625" style="295"/>
    <col min="13313" max="13313" width="57.5703125" style="295" customWidth="1"/>
    <col min="13314" max="13315" width="11.42578125" style="295" bestFit="1" customWidth="1"/>
    <col min="13316" max="13316" width="10.140625" style="295" bestFit="1" customWidth="1"/>
    <col min="13317" max="13326" width="11.42578125" style="295" bestFit="1" customWidth="1"/>
    <col min="13327" max="13327" width="11.140625" style="295" customWidth="1"/>
    <col min="13328" max="13568" width="9.140625" style="295"/>
    <col min="13569" max="13569" width="57.5703125" style="295" customWidth="1"/>
    <col min="13570" max="13571" width="11.42578125" style="295" bestFit="1" customWidth="1"/>
    <col min="13572" max="13572" width="10.140625" style="295" bestFit="1" customWidth="1"/>
    <col min="13573" max="13582" width="11.42578125" style="295" bestFit="1" customWidth="1"/>
    <col min="13583" max="13583" width="11.140625" style="295" customWidth="1"/>
    <col min="13584" max="13824" width="9.140625" style="295"/>
    <col min="13825" max="13825" width="57.5703125" style="295" customWidth="1"/>
    <col min="13826" max="13827" width="11.42578125" style="295" bestFit="1" customWidth="1"/>
    <col min="13828" max="13828" width="10.140625" style="295" bestFit="1" customWidth="1"/>
    <col min="13829" max="13838" width="11.42578125" style="295" bestFit="1" customWidth="1"/>
    <col min="13839" max="13839" width="11.140625" style="295" customWidth="1"/>
    <col min="13840" max="14080" width="9.140625" style="295"/>
    <col min="14081" max="14081" width="57.5703125" style="295" customWidth="1"/>
    <col min="14082" max="14083" width="11.42578125" style="295" bestFit="1" customWidth="1"/>
    <col min="14084" max="14084" width="10.140625" style="295" bestFit="1" customWidth="1"/>
    <col min="14085" max="14094" width="11.42578125" style="295" bestFit="1" customWidth="1"/>
    <col min="14095" max="14095" width="11.140625" style="295" customWidth="1"/>
    <col min="14096" max="14336" width="9.140625" style="295"/>
    <col min="14337" max="14337" width="57.5703125" style="295" customWidth="1"/>
    <col min="14338" max="14339" width="11.42578125" style="295" bestFit="1" customWidth="1"/>
    <col min="14340" max="14340" width="10.140625" style="295" bestFit="1" customWidth="1"/>
    <col min="14341" max="14350" width="11.42578125" style="295" bestFit="1" customWidth="1"/>
    <col min="14351" max="14351" width="11.140625" style="295" customWidth="1"/>
    <col min="14352" max="14592" width="9.140625" style="295"/>
    <col min="14593" max="14593" width="57.5703125" style="295" customWidth="1"/>
    <col min="14594" max="14595" width="11.42578125" style="295" bestFit="1" customWidth="1"/>
    <col min="14596" max="14596" width="10.140625" style="295" bestFit="1" customWidth="1"/>
    <col min="14597" max="14606" width="11.42578125" style="295" bestFit="1" customWidth="1"/>
    <col min="14607" max="14607" width="11.140625" style="295" customWidth="1"/>
    <col min="14608" max="14848" width="9.140625" style="295"/>
    <col min="14849" max="14849" width="57.5703125" style="295" customWidth="1"/>
    <col min="14850" max="14851" width="11.42578125" style="295" bestFit="1" customWidth="1"/>
    <col min="14852" max="14852" width="10.140625" style="295" bestFit="1" customWidth="1"/>
    <col min="14853" max="14862" width="11.42578125" style="295" bestFit="1" customWidth="1"/>
    <col min="14863" max="14863" width="11.140625" style="295" customWidth="1"/>
    <col min="14864" max="15104" width="9.140625" style="295"/>
    <col min="15105" max="15105" width="57.5703125" style="295" customWidth="1"/>
    <col min="15106" max="15107" width="11.42578125" style="295" bestFit="1" customWidth="1"/>
    <col min="15108" max="15108" width="10.140625" style="295" bestFit="1" customWidth="1"/>
    <col min="15109" max="15118" width="11.42578125" style="295" bestFit="1" customWidth="1"/>
    <col min="15119" max="15119" width="11.140625" style="295" customWidth="1"/>
    <col min="15120" max="15360" width="9.140625" style="295"/>
    <col min="15361" max="15361" width="57.5703125" style="295" customWidth="1"/>
    <col min="15362" max="15363" width="11.42578125" style="295" bestFit="1" customWidth="1"/>
    <col min="15364" max="15364" width="10.140625" style="295" bestFit="1" customWidth="1"/>
    <col min="15365" max="15374" width="11.42578125" style="295" bestFit="1" customWidth="1"/>
    <col min="15375" max="15375" width="11.140625" style="295" customWidth="1"/>
    <col min="15376" max="15616" width="9.140625" style="295"/>
    <col min="15617" max="15617" width="57.5703125" style="295" customWidth="1"/>
    <col min="15618" max="15619" width="11.42578125" style="295" bestFit="1" customWidth="1"/>
    <col min="15620" max="15620" width="10.140625" style="295" bestFit="1" customWidth="1"/>
    <col min="15621" max="15630" width="11.42578125" style="295" bestFit="1" customWidth="1"/>
    <col min="15631" max="15631" width="11.140625" style="295" customWidth="1"/>
    <col min="15632" max="15872" width="9.140625" style="295"/>
    <col min="15873" max="15873" width="57.5703125" style="295" customWidth="1"/>
    <col min="15874" max="15875" width="11.42578125" style="295" bestFit="1" customWidth="1"/>
    <col min="15876" max="15876" width="10.140625" style="295" bestFit="1" customWidth="1"/>
    <col min="15877" max="15886" width="11.42578125" style="295" bestFit="1" customWidth="1"/>
    <col min="15887" max="15887" width="11.140625" style="295" customWidth="1"/>
    <col min="15888" max="16128" width="9.140625" style="295"/>
    <col min="16129" max="16129" width="57.5703125" style="295" customWidth="1"/>
    <col min="16130" max="16131" width="11.42578125" style="295" bestFit="1" customWidth="1"/>
    <col min="16132" max="16132" width="10.140625" style="295" bestFit="1" customWidth="1"/>
    <col min="16133" max="16142" width="11.42578125" style="295" bestFit="1" customWidth="1"/>
    <col min="16143" max="16143" width="11.140625" style="295" customWidth="1"/>
    <col min="16144" max="16384" width="9.140625" style="295"/>
  </cols>
  <sheetData>
    <row r="1" spans="1:15" ht="15.75" x14ac:dyDescent="0.2">
      <c r="A1" s="1496" t="s">
        <v>677</v>
      </c>
      <c r="B1" s="1496"/>
      <c r="C1" s="1496"/>
      <c r="D1" s="1496"/>
      <c r="E1" s="1496"/>
      <c r="F1" s="1496"/>
      <c r="G1" s="1496"/>
      <c r="H1" s="1496"/>
      <c r="I1" s="1496"/>
      <c r="J1" s="1496"/>
      <c r="K1" s="1496"/>
      <c r="L1" s="1496"/>
      <c r="M1" s="1496"/>
      <c r="N1" s="1496"/>
      <c r="O1" s="1496"/>
    </row>
    <row r="2" spans="1:15" s="944" customFormat="1" ht="24" x14ac:dyDescent="0.2">
      <c r="B2" s="965">
        <v>2010</v>
      </c>
      <c r="C2" s="965">
        <v>2011</v>
      </c>
      <c r="D2" s="965">
        <v>2012</v>
      </c>
      <c r="E2" s="965">
        <v>2013</v>
      </c>
      <c r="F2" s="965">
        <v>2014</v>
      </c>
      <c r="G2" s="965">
        <v>2015</v>
      </c>
      <c r="H2" s="965">
        <v>2016</v>
      </c>
      <c r="I2" s="965">
        <v>2017</v>
      </c>
      <c r="J2" s="965">
        <v>2018</v>
      </c>
      <c r="K2" s="965">
        <v>2019</v>
      </c>
      <c r="L2" s="966">
        <v>2020</v>
      </c>
      <c r="M2" s="966">
        <v>2021</v>
      </c>
      <c r="N2" s="967">
        <v>2022</v>
      </c>
      <c r="O2" s="968" t="s">
        <v>359</v>
      </c>
    </row>
    <row r="3" spans="1:15" s="446" customFormat="1" ht="19.5" customHeight="1" x14ac:dyDescent="0.2">
      <c r="A3" s="553" t="s">
        <v>1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</row>
    <row r="4" spans="1:15" s="446" customFormat="1" x14ac:dyDescent="0.2">
      <c r="A4" s="508" t="s">
        <v>206</v>
      </c>
      <c r="B4" s="450"/>
      <c r="C4" s="450"/>
      <c r="D4" s="450"/>
      <c r="E4" s="450"/>
      <c r="F4" s="450"/>
      <c r="G4" s="450"/>
      <c r="H4" s="451"/>
      <c r="I4" s="451"/>
      <c r="J4" s="451"/>
      <c r="K4" s="451"/>
      <c r="L4" s="451"/>
      <c r="M4" s="451"/>
      <c r="N4" s="472"/>
      <c r="O4" s="453"/>
    </row>
    <row r="5" spans="1:15" s="446" customFormat="1" x14ac:dyDescent="0.2">
      <c r="A5" s="508" t="s">
        <v>46</v>
      </c>
      <c r="B5" s="454">
        <v>69.900000000000006</v>
      </c>
      <c r="C5" s="454">
        <v>70.3</v>
      </c>
      <c r="D5" s="454">
        <v>70.7</v>
      </c>
      <c r="E5" s="454">
        <v>71.2</v>
      </c>
      <c r="F5" s="554">
        <v>71.599999999999994</v>
      </c>
      <c r="G5" s="554">
        <v>71.8</v>
      </c>
      <c r="H5" s="554">
        <v>71.900000000000006</v>
      </c>
      <c r="I5" s="323">
        <v>72.2</v>
      </c>
      <c r="J5" s="323">
        <v>72.5</v>
      </c>
      <c r="K5" s="555">
        <v>73</v>
      </c>
      <c r="L5" s="555">
        <v>72.7</v>
      </c>
      <c r="M5" s="555">
        <v>73.900000000000006</v>
      </c>
      <c r="N5" s="556">
        <v>73.7</v>
      </c>
      <c r="O5" s="555">
        <v>73.5</v>
      </c>
    </row>
    <row r="6" spans="1:15" s="446" customFormat="1" x14ac:dyDescent="0.2">
      <c r="A6" s="508" t="s">
        <v>5</v>
      </c>
      <c r="B6" s="465">
        <v>100.8</v>
      </c>
      <c r="C6" s="458">
        <f>SUM(C5/B5*100)</f>
        <v>100.57224606580829</v>
      </c>
      <c r="D6" s="458">
        <f>SUM(D5/C5*100)</f>
        <v>100.56899004267426</v>
      </c>
      <c r="E6" s="458">
        <f t="shared" ref="E6:M6" si="0">SUM(E5/D5*100)</f>
        <v>100.7072135785007</v>
      </c>
      <c r="F6" s="458">
        <f t="shared" si="0"/>
        <v>100.56179775280899</v>
      </c>
      <c r="G6" s="458">
        <f t="shared" si="0"/>
        <v>100.27932960893855</v>
      </c>
      <c r="H6" s="458">
        <f t="shared" si="0"/>
        <v>100.13927576601674</v>
      </c>
      <c r="I6" s="458">
        <f t="shared" si="0"/>
        <v>100.41724617524339</v>
      </c>
      <c r="J6" s="458">
        <f t="shared" si="0"/>
        <v>100.41551246537396</v>
      </c>
      <c r="K6" s="458">
        <f t="shared" si="0"/>
        <v>100.68965517241379</v>
      </c>
      <c r="L6" s="458">
        <f t="shared" si="0"/>
        <v>99.589041095890423</v>
      </c>
      <c r="M6" s="458">
        <f t="shared" si="0"/>
        <v>101.65061898211829</v>
      </c>
      <c r="N6" s="459">
        <f>N5/M5*100</f>
        <v>99.72936400541272</v>
      </c>
      <c r="O6" s="458">
        <f>O5/N5*100</f>
        <v>99.728629579375848</v>
      </c>
    </row>
    <row r="7" spans="1:15" s="446" customFormat="1" x14ac:dyDescent="0.2">
      <c r="A7" s="508" t="s">
        <v>6</v>
      </c>
      <c r="B7" s="465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9"/>
      <c r="O7" s="453"/>
    </row>
    <row r="8" spans="1:15" s="446" customFormat="1" x14ac:dyDescent="0.2">
      <c r="A8" s="508" t="s">
        <v>268</v>
      </c>
      <c r="B8" s="460">
        <v>1286</v>
      </c>
      <c r="C8" s="460">
        <v>1322</v>
      </c>
      <c r="D8" s="460">
        <v>1388</v>
      </c>
      <c r="E8" s="460">
        <v>1411</v>
      </c>
      <c r="F8" s="460">
        <v>1464</v>
      </c>
      <c r="G8" s="460">
        <v>1391</v>
      </c>
      <c r="H8" s="460">
        <v>1362</v>
      </c>
      <c r="I8" s="324">
        <v>1370</v>
      </c>
      <c r="J8" s="324">
        <v>1315</v>
      </c>
      <c r="K8" s="234">
        <v>1415</v>
      </c>
      <c r="L8" s="234">
        <v>1467</v>
      </c>
      <c r="M8" s="234">
        <v>1614</v>
      </c>
      <c r="N8" s="557">
        <v>1386</v>
      </c>
      <c r="O8" s="234">
        <v>1277</v>
      </c>
    </row>
    <row r="9" spans="1:15" s="446" customFormat="1" x14ac:dyDescent="0.2">
      <c r="A9" s="508" t="s">
        <v>9</v>
      </c>
      <c r="B9" s="462" t="s">
        <v>4</v>
      </c>
      <c r="C9" s="462" t="s">
        <v>4</v>
      </c>
      <c r="D9" s="462" t="s">
        <v>4</v>
      </c>
      <c r="E9" s="462" t="s">
        <v>4</v>
      </c>
      <c r="F9" s="462" t="s">
        <v>4</v>
      </c>
      <c r="G9" s="462" t="s">
        <v>4</v>
      </c>
      <c r="H9" s="462" t="s">
        <v>4</v>
      </c>
      <c r="I9" s="462" t="s">
        <v>4</v>
      </c>
      <c r="J9" s="462" t="s">
        <v>4</v>
      </c>
      <c r="K9" s="462" t="s">
        <v>4</v>
      </c>
      <c r="L9" s="462" t="s">
        <v>4</v>
      </c>
      <c r="M9" s="462" t="s">
        <v>4</v>
      </c>
      <c r="N9" s="463" t="s">
        <v>4</v>
      </c>
      <c r="O9" s="234"/>
    </row>
    <row r="10" spans="1:15" s="446" customFormat="1" x14ac:dyDescent="0.2">
      <c r="A10" s="508" t="s">
        <v>10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3"/>
      <c r="O10" s="234"/>
    </row>
    <row r="11" spans="1:15" s="446" customFormat="1" x14ac:dyDescent="0.2">
      <c r="A11" s="508" t="s">
        <v>269</v>
      </c>
      <c r="B11" s="460">
        <v>830</v>
      </c>
      <c r="C11" s="460">
        <v>833</v>
      </c>
      <c r="D11" s="460">
        <v>789</v>
      </c>
      <c r="E11" s="460">
        <v>714</v>
      </c>
      <c r="F11" s="460">
        <v>750</v>
      </c>
      <c r="G11" s="460">
        <v>812</v>
      </c>
      <c r="H11" s="460">
        <v>716</v>
      </c>
      <c r="I11" s="324">
        <v>797</v>
      </c>
      <c r="J11" s="324">
        <v>728</v>
      </c>
      <c r="K11" s="234">
        <v>767</v>
      </c>
      <c r="L11" s="234">
        <v>863</v>
      </c>
      <c r="M11" s="234">
        <v>1031</v>
      </c>
      <c r="N11" s="557">
        <v>732</v>
      </c>
      <c r="O11" s="234">
        <v>712</v>
      </c>
    </row>
    <row r="12" spans="1:15" s="446" customFormat="1" x14ac:dyDescent="0.2">
      <c r="A12" s="508" t="s">
        <v>12</v>
      </c>
      <c r="B12" s="462" t="s">
        <v>4</v>
      </c>
      <c r="C12" s="462" t="s">
        <v>4</v>
      </c>
      <c r="D12" s="462" t="s">
        <v>4</v>
      </c>
      <c r="E12" s="462" t="s">
        <v>4</v>
      </c>
      <c r="F12" s="462" t="s">
        <v>4</v>
      </c>
      <c r="G12" s="462" t="s">
        <v>4</v>
      </c>
      <c r="H12" s="462" t="s">
        <v>4</v>
      </c>
      <c r="I12" s="462" t="s">
        <v>4</v>
      </c>
      <c r="J12" s="462" t="s">
        <v>4</v>
      </c>
      <c r="K12" s="462" t="s">
        <v>4</v>
      </c>
      <c r="L12" s="462" t="s">
        <v>4</v>
      </c>
      <c r="M12" s="462" t="s">
        <v>4</v>
      </c>
      <c r="N12" s="463" t="s">
        <v>4</v>
      </c>
      <c r="O12" s="234"/>
    </row>
    <row r="13" spans="1:15" s="446" customFormat="1" x14ac:dyDescent="0.2">
      <c r="A13" s="508" t="s">
        <v>13</v>
      </c>
      <c r="B13" s="462" t="s">
        <v>4</v>
      </c>
      <c r="C13" s="462" t="s">
        <v>4</v>
      </c>
      <c r="D13" s="462" t="s">
        <v>4</v>
      </c>
      <c r="E13" s="462" t="s">
        <v>4</v>
      </c>
      <c r="F13" s="462" t="s">
        <v>4</v>
      </c>
      <c r="G13" s="462" t="s">
        <v>4</v>
      </c>
      <c r="H13" s="462" t="s">
        <v>4</v>
      </c>
      <c r="I13" s="462" t="s">
        <v>4</v>
      </c>
      <c r="J13" s="462" t="s">
        <v>4</v>
      </c>
      <c r="K13" s="462" t="s">
        <v>4</v>
      </c>
      <c r="L13" s="462" t="s">
        <v>4</v>
      </c>
      <c r="M13" s="462" t="s">
        <v>4</v>
      </c>
      <c r="N13" s="463" t="s">
        <v>4</v>
      </c>
      <c r="O13" s="234"/>
    </row>
    <row r="14" spans="1:15" s="446" customFormat="1" x14ac:dyDescent="0.2">
      <c r="A14" s="508" t="s">
        <v>209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34"/>
      <c r="L14" s="234"/>
      <c r="M14" s="234"/>
      <c r="N14" s="461"/>
      <c r="O14" s="234"/>
    </row>
    <row r="15" spans="1:15" s="446" customFormat="1" x14ac:dyDescent="0.2">
      <c r="A15" s="508" t="s">
        <v>16</v>
      </c>
      <c r="B15" s="460">
        <v>456</v>
      </c>
      <c r="C15" s="460">
        <v>489</v>
      </c>
      <c r="D15" s="460">
        <v>599</v>
      </c>
      <c r="E15" s="460">
        <v>397</v>
      </c>
      <c r="F15" s="460">
        <v>714</v>
      </c>
      <c r="G15" s="460">
        <v>579</v>
      </c>
      <c r="H15" s="460">
        <v>646</v>
      </c>
      <c r="I15" s="324">
        <v>573</v>
      </c>
      <c r="J15" s="324">
        <v>587</v>
      </c>
      <c r="K15" s="234">
        <v>648</v>
      </c>
      <c r="L15" s="234">
        <v>604</v>
      </c>
      <c r="M15" s="234">
        <v>583</v>
      </c>
      <c r="N15" s="558">
        <v>654</v>
      </c>
      <c r="O15" s="234">
        <v>565</v>
      </c>
    </row>
    <row r="16" spans="1:15" s="446" customFormat="1" x14ac:dyDescent="0.2">
      <c r="A16" s="508" t="s">
        <v>17</v>
      </c>
      <c r="B16" s="462" t="s">
        <v>4</v>
      </c>
      <c r="C16" s="462" t="s">
        <v>4</v>
      </c>
      <c r="D16" s="462" t="s">
        <v>4</v>
      </c>
      <c r="E16" s="462" t="s">
        <v>4</v>
      </c>
      <c r="F16" s="462" t="s">
        <v>4</v>
      </c>
      <c r="G16" s="462" t="s">
        <v>4</v>
      </c>
      <c r="H16" s="462" t="s">
        <v>4</v>
      </c>
      <c r="I16" s="462" t="s">
        <v>4</v>
      </c>
      <c r="J16" s="462" t="s">
        <v>4</v>
      </c>
      <c r="K16" s="462" t="s">
        <v>4</v>
      </c>
      <c r="L16" s="462" t="s">
        <v>4</v>
      </c>
      <c r="M16" s="462" t="s">
        <v>4</v>
      </c>
      <c r="N16" s="463" t="s">
        <v>4</v>
      </c>
      <c r="O16" s="453"/>
    </row>
    <row r="17" spans="1:15" s="446" customFormat="1" x14ac:dyDescent="0.2">
      <c r="A17" s="508" t="s">
        <v>210</v>
      </c>
      <c r="B17" s="462" t="s">
        <v>4</v>
      </c>
      <c r="C17" s="462" t="s">
        <v>4</v>
      </c>
      <c r="D17" s="462" t="s">
        <v>4</v>
      </c>
      <c r="E17" s="462" t="s">
        <v>4</v>
      </c>
      <c r="F17" s="462" t="s">
        <v>4</v>
      </c>
      <c r="G17" s="462" t="s">
        <v>4</v>
      </c>
      <c r="H17" s="462" t="s">
        <v>4</v>
      </c>
      <c r="I17" s="462" t="s">
        <v>4</v>
      </c>
      <c r="J17" s="462" t="s">
        <v>4</v>
      </c>
      <c r="K17" s="462" t="s">
        <v>4</v>
      </c>
      <c r="L17" s="462" t="s">
        <v>4</v>
      </c>
      <c r="M17" s="462" t="s">
        <v>4</v>
      </c>
      <c r="N17" s="463" t="s">
        <v>4</v>
      </c>
      <c r="O17" s="453"/>
    </row>
    <row r="18" spans="1:15" s="446" customFormat="1" x14ac:dyDescent="0.2">
      <c r="A18" s="508" t="s">
        <v>270</v>
      </c>
      <c r="B18" s="559">
        <v>807</v>
      </c>
      <c r="C18" s="559">
        <v>796</v>
      </c>
      <c r="D18" s="559">
        <v>833</v>
      </c>
      <c r="E18" s="559">
        <v>874</v>
      </c>
      <c r="F18" s="324">
        <v>790</v>
      </c>
      <c r="G18" s="324">
        <v>739</v>
      </c>
      <c r="H18" s="460">
        <v>712</v>
      </c>
      <c r="I18" s="324">
        <v>657</v>
      </c>
      <c r="J18" s="324">
        <v>700</v>
      </c>
      <c r="K18" s="234">
        <v>675</v>
      </c>
      <c r="L18" s="234">
        <v>611</v>
      </c>
      <c r="M18" s="219">
        <v>600</v>
      </c>
      <c r="N18" s="467">
        <v>529</v>
      </c>
      <c r="O18" s="468">
        <v>613</v>
      </c>
    </row>
    <row r="19" spans="1:15" s="446" customFormat="1" x14ac:dyDescent="0.2">
      <c r="A19" s="508" t="s">
        <v>211</v>
      </c>
      <c r="B19" s="462" t="s">
        <v>4</v>
      </c>
      <c r="C19" s="462" t="s">
        <v>4</v>
      </c>
      <c r="D19" s="462" t="s">
        <v>4</v>
      </c>
      <c r="E19" s="462" t="s">
        <v>4</v>
      </c>
      <c r="F19" s="462" t="s">
        <v>4</v>
      </c>
      <c r="G19" s="462" t="s">
        <v>4</v>
      </c>
      <c r="H19" s="462" t="s">
        <v>4</v>
      </c>
      <c r="I19" s="462" t="s">
        <v>4</v>
      </c>
      <c r="J19" s="462" t="s">
        <v>4</v>
      </c>
      <c r="K19" s="462" t="s">
        <v>4</v>
      </c>
      <c r="L19" s="462" t="s">
        <v>4</v>
      </c>
      <c r="M19" s="462" t="s">
        <v>4</v>
      </c>
      <c r="N19" s="463" t="s">
        <v>4</v>
      </c>
      <c r="O19" s="453"/>
    </row>
    <row r="20" spans="1:15" s="446" customFormat="1" x14ac:dyDescent="0.2">
      <c r="A20" s="508" t="s">
        <v>271</v>
      </c>
      <c r="B20" s="559">
        <v>284</v>
      </c>
      <c r="C20" s="559">
        <v>280</v>
      </c>
      <c r="D20" s="559">
        <v>289</v>
      </c>
      <c r="E20" s="559">
        <v>321</v>
      </c>
      <c r="F20" s="559">
        <v>290</v>
      </c>
      <c r="G20" s="559">
        <v>295</v>
      </c>
      <c r="H20" s="559">
        <v>311</v>
      </c>
      <c r="I20" s="324">
        <v>337</v>
      </c>
      <c r="J20" s="324">
        <v>314</v>
      </c>
      <c r="K20" s="234">
        <v>356</v>
      </c>
      <c r="L20" s="234">
        <v>112</v>
      </c>
      <c r="M20" s="219">
        <v>292</v>
      </c>
      <c r="N20" s="467">
        <v>260</v>
      </c>
      <c r="O20" s="464">
        <v>111</v>
      </c>
    </row>
    <row r="21" spans="1:15" s="446" customFormat="1" x14ac:dyDescent="0.2">
      <c r="A21" s="508" t="s">
        <v>360</v>
      </c>
      <c r="B21" s="323"/>
      <c r="C21" s="294"/>
      <c r="D21" s="294"/>
      <c r="E21" s="560"/>
      <c r="F21" s="227"/>
      <c r="G21" s="227"/>
      <c r="H21" s="243"/>
      <c r="I21" s="227"/>
      <c r="J21" s="227"/>
      <c r="K21" s="227"/>
      <c r="L21" s="228"/>
      <c r="M21" s="228"/>
      <c r="N21" s="226"/>
      <c r="O21" s="453"/>
    </row>
    <row r="22" spans="1:15" s="446" customFormat="1" x14ac:dyDescent="0.2">
      <c r="A22" s="508" t="s">
        <v>23</v>
      </c>
      <c r="B22" s="460">
        <v>1403</v>
      </c>
      <c r="C22" s="460">
        <v>1273</v>
      </c>
      <c r="D22" s="460">
        <v>1123</v>
      </c>
      <c r="E22" s="460">
        <v>1030</v>
      </c>
      <c r="F22" s="460">
        <v>1160</v>
      </c>
      <c r="G22" s="460">
        <v>1374</v>
      </c>
      <c r="H22" s="460">
        <v>1662</v>
      </c>
      <c r="I22" s="460">
        <v>2207</v>
      </c>
      <c r="J22" s="460">
        <v>2149</v>
      </c>
      <c r="K22" s="460">
        <v>2067</v>
      </c>
      <c r="L22" s="460">
        <v>1424</v>
      </c>
      <c r="M22" s="460">
        <v>1287</v>
      </c>
      <c r="N22" s="474">
        <v>1282</v>
      </c>
      <c r="O22" s="460">
        <v>1650</v>
      </c>
    </row>
    <row r="23" spans="1:15" s="446" customFormat="1" x14ac:dyDescent="0.2">
      <c r="A23" s="508" t="s">
        <v>25</v>
      </c>
      <c r="B23" s="460">
        <v>1274</v>
      </c>
      <c r="C23" s="460">
        <v>1329</v>
      </c>
      <c r="D23" s="460">
        <v>1340</v>
      </c>
      <c r="E23" s="460">
        <v>1216</v>
      </c>
      <c r="F23" s="460">
        <v>1448</v>
      </c>
      <c r="G23" s="460">
        <v>1718</v>
      </c>
      <c r="H23" s="460">
        <v>2212</v>
      </c>
      <c r="I23" s="460">
        <v>2459</v>
      </c>
      <c r="J23" s="460">
        <v>2078</v>
      </c>
      <c r="K23" s="460">
        <v>2608</v>
      </c>
      <c r="L23" s="460">
        <v>2283</v>
      </c>
      <c r="M23" s="460">
        <v>2005</v>
      </c>
      <c r="N23" s="474">
        <v>2025</v>
      </c>
      <c r="O23" s="460">
        <v>2498</v>
      </c>
    </row>
    <row r="24" spans="1:15" s="446" customFormat="1" x14ac:dyDescent="0.2">
      <c r="A24" s="508" t="s">
        <v>441</v>
      </c>
      <c r="B24" s="559">
        <v>129</v>
      </c>
      <c r="C24" s="559">
        <v>-56</v>
      </c>
      <c r="D24" s="559">
        <v>-217</v>
      </c>
      <c r="E24" s="559">
        <v>-186</v>
      </c>
      <c r="F24" s="460">
        <v>-288</v>
      </c>
      <c r="G24" s="460">
        <v>-344</v>
      </c>
      <c r="H24" s="460">
        <v>-550</v>
      </c>
      <c r="I24" s="460">
        <v>-252</v>
      </c>
      <c r="J24" s="460">
        <v>71</v>
      </c>
      <c r="K24" s="460">
        <v>-541</v>
      </c>
      <c r="L24" s="460">
        <v>-859</v>
      </c>
      <c r="M24" s="460">
        <v>-719</v>
      </c>
      <c r="N24" s="474">
        <v>-743</v>
      </c>
      <c r="O24" s="460">
        <v>-848</v>
      </c>
    </row>
    <row r="25" spans="1:15" s="446" customFormat="1" x14ac:dyDescent="0.2">
      <c r="A25" s="508" t="s">
        <v>273</v>
      </c>
      <c r="B25" s="462" t="s">
        <v>4</v>
      </c>
      <c r="C25" s="462" t="s">
        <v>4</v>
      </c>
      <c r="D25" s="462" t="s">
        <v>4</v>
      </c>
      <c r="E25" s="462" t="s">
        <v>4</v>
      </c>
      <c r="F25" s="462" t="s">
        <v>4</v>
      </c>
      <c r="G25" s="462" t="s">
        <v>4</v>
      </c>
      <c r="H25" s="462" t="s">
        <v>4</v>
      </c>
      <c r="I25" s="462" t="s">
        <v>4</v>
      </c>
      <c r="J25" s="462" t="s">
        <v>4</v>
      </c>
      <c r="K25" s="462" t="s">
        <v>4</v>
      </c>
      <c r="L25" s="462" t="s">
        <v>4</v>
      </c>
      <c r="M25" s="462" t="s">
        <v>4</v>
      </c>
      <c r="N25" s="463" t="s">
        <v>4</v>
      </c>
      <c r="O25" s="453"/>
    </row>
    <row r="26" spans="1:15" s="446" customFormat="1" x14ac:dyDescent="0.2">
      <c r="A26" s="508" t="s">
        <v>362</v>
      </c>
      <c r="B26" s="462" t="s">
        <v>4</v>
      </c>
      <c r="C26" s="462" t="s">
        <v>4</v>
      </c>
      <c r="D26" s="462" t="s">
        <v>4</v>
      </c>
      <c r="E26" s="462" t="s">
        <v>4</v>
      </c>
      <c r="F26" s="462" t="s">
        <v>4</v>
      </c>
      <c r="G26" s="462" t="s">
        <v>4</v>
      </c>
      <c r="H26" s="462" t="s">
        <v>4</v>
      </c>
      <c r="I26" s="462" t="s">
        <v>4</v>
      </c>
      <c r="J26" s="462" t="s">
        <v>4</v>
      </c>
      <c r="K26" s="462" t="s">
        <v>4</v>
      </c>
      <c r="L26" s="462" t="s">
        <v>4</v>
      </c>
      <c r="M26" s="462" t="s">
        <v>4</v>
      </c>
      <c r="N26" s="463" t="s">
        <v>4</v>
      </c>
      <c r="O26" s="453"/>
    </row>
    <row r="27" spans="1:15" s="446" customFormat="1" ht="24" x14ac:dyDescent="0.2">
      <c r="A27" s="508" t="s">
        <v>363</v>
      </c>
      <c r="B27" s="462" t="s">
        <v>4</v>
      </c>
      <c r="C27" s="462" t="s">
        <v>4</v>
      </c>
      <c r="D27" s="462" t="s">
        <v>4</v>
      </c>
      <c r="E27" s="462" t="s">
        <v>4</v>
      </c>
      <c r="F27" s="462" t="s">
        <v>4</v>
      </c>
      <c r="G27" s="462" t="s">
        <v>4</v>
      </c>
      <c r="H27" s="462" t="s">
        <v>4</v>
      </c>
      <c r="I27" s="462" t="s">
        <v>4</v>
      </c>
      <c r="J27" s="462" t="s">
        <v>4</v>
      </c>
      <c r="K27" s="462" t="s">
        <v>4</v>
      </c>
      <c r="L27" s="462" t="s">
        <v>4</v>
      </c>
      <c r="M27" s="462" t="s">
        <v>4</v>
      </c>
      <c r="N27" s="463" t="s">
        <v>4</v>
      </c>
      <c r="O27" s="453"/>
    </row>
    <row r="28" spans="1:15" s="446" customFormat="1" ht="12.75" x14ac:dyDescent="0.2">
      <c r="A28" s="508" t="s">
        <v>442</v>
      </c>
      <c r="B28" s="462" t="s">
        <v>4</v>
      </c>
      <c r="C28" s="462" t="s">
        <v>4</v>
      </c>
      <c r="D28" s="462" t="s">
        <v>4</v>
      </c>
      <c r="E28" s="462" t="s">
        <v>4</v>
      </c>
      <c r="F28" s="462" t="s">
        <v>4</v>
      </c>
      <c r="G28" s="462" t="s">
        <v>4</v>
      </c>
      <c r="H28" s="462" t="s">
        <v>4</v>
      </c>
      <c r="I28" s="462" t="s">
        <v>4</v>
      </c>
      <c r="J28" s="462" t="s">
        <v>4</v>
      </c>
      <c r="K28" s="462" t="s">
        <v>4</v>
      </c>
      <c r="L28" s="462" t="s">
        <v>4</v>
      </c>
      <c r="M28" s="462" t="s">
        <v>4</v>
      </c>
      <c r="N28" s="463" t="s">
        <v>4</v>
      </c>
      <c r="O28" s="453"/>
    </row>
    <row r="29" spans="1:15" s="446" customFormat="1" ht="12.75" x14ac:dyDescent="0.2">
      <c r="A29" s="508" t="s">
        <v>365</v>
      </c>
      <c r="B29" s="462" t="s">
        <v>4</v>
      </c>
      <c r="C29" s="462" t="s">
        <v>4</v>
      </c>
      <c r="D29" s="462" t="s">
        <v>4</v>
      </c>
      <c r="E29" s="462" t="s">
        <v>4</v>
      </c>
      <c r="F29" s="462" t="s">
        <v>4</v>
      </c>
      <c r="G29" s="462" t="s">
        <v>4</v>
      </c>
      <c r="H29" s="462" t="s">
        <v>4</v>
      </c>
      <c r="I29" s="462" t="s">
        <v>4</v>
      </c>
      <c r="J29" s="462" t="s">
        <v>4</v>
      </c>
      <c r="K29" s="462" t="s">
        <v>4</v>
      </c>
      <c r="L29" s="462" t="s">
        <v>4</v>
      </c>
      <c r="M29" s="462" t="s">
        <v>4</v>
      </c>
      <c r="N29" s="463" t="s">
        <v>4</v>
      </c>
      <c r="O29" s="453"/>
    </row>
    <row r="30" spans="1:15" s="446" customFormat="1" ht="12.75" x14ac:dyDescent="0.2">
      <c r="A30" s="508" t="s">
        <v>443</v>
      </c>
      <c r="B30" s="462" t="s">
        <v>4</v>
      </c>
      <c r="C30" s="462" t="s">
        <v>4</v>
      </c>
      <c r="D30" s="462" t="s">
        <v>4</v>
      </c>
      <c r="E30" s="462" t="s">
        <v>4</v>
      </c>
      <c r="F30" s="462" t="s">
        <v>4</v>
      </c>
      <c r="G30" s="462" t="s">
        <v>4</v>
      </c>
      <c r="H30" s="462" t="s">
        <v>4</v>
      </c>
      <c r="I30" s="462" t="s">
        <v>4</v>
      </c>
      <c r="J30" s="462" t="s">
        <v>4</v>
      </c>
      <c r="K30" s="462" t="s">
        <v>4</v>
      </c>
      <c r="L30" s="462" t="s">
        <v>4</v>
      </c>
      <c r="M30" s="462" t="s">
        <v>4</v>
      </c>
      <c r="N30" s="463" t="s">
        <v>4</v>
      </c>
      <c r="O30" s="453"/>
    </row>
    <row r="31" spans="1:15" s="446" customFormat="1" ht="12.75" x14ac:dyDescent="0.2">
      <c r="A31" s="508" t="s">
        <v>367</v>
      </c>
      <c r="B31" s="462" t="s">
        <v>4</v>
      </c>
      <c r="C31" s="462" t="s">
        <v>4</v>
      </c>
      <c r="D31" s="462" t="s">
        <v>4</v>
      </c>
      <c r="E31" s="462" t="s">
        <v>4</v>
      </c>
      <c r="F31" s="462" t="s">
        <v>4</v>
      </c>
      <c r="G31" s="462" t="s">
        <v>4</v>
      </c>
      <c r="H31" s="462" t="s">
        <v>4</v>
      </c>
      <c r="I31" s="462" t="s">
        <v>4</v>
      </c>
      <c r="J31" s="462" t="s">
        <v>4</v>
      </c>
      <c r="K31" s="462" t="s">
        <v>4</v>
      </c>
      <c r="L31" s="462" t="s">
        <v>4</v>
      </c>
      <c r="M31" s="462" t="s">
        <v>4</v>
      </c>
      <c r="N31" s="463" t="s">
        <v>4</v>
      </c>
      <c r="O31" s="453"/>
    </row>
    <row r="32" spans="1:15" s="446" customFormat="1" x14ac:dyDescent="0.2">
      <c r="A32" s="508" t="s">
        <v>444</v>
      </c>
      <c r="B32" s="462" t="s">
        <v>4</v>
      </c>
      <c r="C32" s="462" t="s">
        <v>4</v>
      </c>
      <c r="D32" s="462" t="s">
        <v>4</v>
      </c>
      <c r="E32" s="462" t="s">
        <v>4</v>
      </c>
      <c r="F32" s="462" t="s">
        <v>4</v>
      </c>
      <c r="G32" s="462" t="s">
        <v>4</v>
      </c>
      <c r="H32" s="462" t="s">
        <v>4</v>
      </c>
      <c r="I32" s="462" t="s">
        <v>4</v>
      </c>
      <c r="J32" s="462" t="s">
        <v>4</v>
      </c>
      <c r="K32" s="462" t="s">
        <v>4</v>
      </c>
      <c r="L32" s="462" t="s">
        <v>4</v>
      </c>
      <c r="M32" s="462" t="s">
        <v>4</v>
      </c>
      <c r="N32" s="463" t="s">
        <v>4</v>
      </c>
      <c r="O32" s="453"/>
    </row>
    <row r="33" spans="1:15" s="446" customFormat="1" x14ac:dyDescent="0.2">
      <c r="A33" s="508" t="s">
        <v>37</v>
      </c>
      <c r="B33" s="462" t="s">
        <v>4</v>
      </c>
      <c r="C33" s="462" t="s">
        <v>4</v>
      </c>
      <c r="D33" s="462" t="s">
        <v>4</v>
      </c>
      <c r="E33" s="462" t="s">
        <v>4</v>
      </c>
      <c r="F33" s="462" t="s">
        <v>4</v>
      </c>
      <c r="G33" s="462" t="s">
        <v>4</v>
      </c>
      <c r="H33" s="462" t="s">
        <v>4</v>
      </c>
      <c r="I33" s="462" t="s">
        <v>4</v>
      </c>
      <c r="J33" s="462" t="s">
        <v>4</v>
      </c>
      <c r="K33" s="462" t="s">
        <v>4</v>
      </c>
      <c r="L33" s="462" t="s">
        <v>4</v>
      </c>
      <c r="M33" s="462" t="s">
        <v>4</v>
      </c>
      <c r="N33" s="463" t="s">
        <v>4</v>
      </c>
      <c r="O33" s="453"/>
    </row>
    <row r="34" spans="1:15" s="446" customFormat="1" x14ac:dyDescent="0.2">
      <c r="A34" s="561" t="s">
        <v>280</v>
      </c>
      <c r="B34" s="462" t="s">
        <v>4</v>
      </c>
      <c r="C34" s="462" t="s">
        <v>4</v>
      </c>
      <c r="D34" s="462" t="s">
        <v>4</v>
      </c>
      <c r="E34" s="462" t="s">
        <v>4</v>
      </c>
      <c r="F34" s="462" t="s">
        <v>4</v>
      </c>
      <c r="G34" s="462" t="s">
        <v>4</v>
      </c>
      <c r="H34" s="462" t="s">
        <v>4</v>
      </c>
      <c r="I34" s="462" t="s">
        <v>4</v>
      </c>
      <c r="J34" s="462" t="s">
        <v>4</v>
      </c>
      <c r="K34" s="462" t="s">
        <v>4</v>
      </c>
      <c r="L34" s="462" t="s">
        <v>4</v>
      </c>
      <c r="M34" s="462" t="s">
        <v>4</v>
      </c>
      <c r="N34" s="463" t="s">
        <v>4</v>
      </c>
      <c r="O34" s="453"/>
    </row>
    <row r="35" spans="1:15" s="446" customFormat="1" ht="12.75" x14ac:dyDescent="0.2">
      <c r="A35" s="508" t="s">
        <v>369</v>
      </c>
      <c r="B35" s="462" t="s">
        <v>4</v>
      </c>
      <c r="C35" s="462" t="s">
        <v>4</v>
      </c>
      <c r="D35" s="462" t="s">
        <v>4</v>
      </c>
      <c r="E35" s="462" t="s">
        <v>4</v>
      </c>
      <c r="F35" s="462" t="s">
        <v>4</v>
      </c>
      <c r="G35" s="462" t="s">
        <v>4</v>
      </c>
      <c r="H35" s="462" t="s">
        <v>4</v>
      </c>
      <c r="I35" s="462" t="s">
        <v>4</v>
      </c>
      <c r="J35" s="462" t="s">
        <v>4</v>
      </c>
      <c r="K35" s="462" t="s">
        <v>4</v>
      </c>
      <c r="L35" s="462" t="s">
        <v>4</v>
      </c>
      <c r="M35" s="462" t="s">
        <v>4</v>
      </c>
      <c r="N35" s="463" t="s">
        <v>4</v>
      </c>
      <c r="O35" s="453"/>
    </row>
    <row r="36" spans="1:15" s="446" customFormat="1" x14ac:dyDescent="0.2">
      <c r="A36" s="594" t="s">
        <v>40</v>
      </c>
      <c r="B36" s="969"/>
      <c r="C36" s="1506"/>
      <c r="D36" s="1507"/>
      <c r="E36" s="1506"/>
      <c r="F36" s="1507"/>
      <c r="G36" s="1506"/>
      <c r="H36" s="1507"/>
      <c r="I36" s="1506"/>
      <c r="J36" s="1507"/>
      <c r="K36" s="552"/>
      <c r="L36" s="1506"/>
      <c r="M36" s="1507"/>
      <c r="N36" s="552"/>
      <c r="O36" s="970"/>
    </row>
    <row r="37" spans="1:15" s="446" customFormat="1" x14ac:dyDescent="0.2">
      <c r="A37" s="508" t="s">
        <v>41</v>
      </c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72"/>
      <c r="O37" s="453"/>
    </row>
    <row r="38" spans="1:15" s="446" customFormat="1" x14ac:dyDescent="0.2">
      <c r="A38" s="508" t="s">
        <v>282</v>
      </c>
      <c r="B38" s="324">
        <v>12371</v>
      </c>
      <c r="C38" s="324">
        <v>14934</v>
      </c>
      <c r="D38" s="324">
        <v>15896</v>
      </c>
      <c r="E38" s="324">
        <v>16824</v>
      </c>
      <c r="F38" s="324">
        <v>18166</v>
      </c>
      <c r="G38" s="324">
        <v>18596</v>
      </c>
      <c r="H38" s="473">
        <v>20927</v>
      </c>
      <c r="I38" s="460">
        <v>23608</v>
      </c>
      <c r="J38" s="460">
        <v>26328</v>
      </c>
      <c r="K38" s="460">
        <v>28923</v>
      </c>
      <c r="L38" s="460">
        <v>34049</v>
      </c>
      <c r="M38" s="460">
        <v>38267</v>
      </c>
      <c r="N38" s="474">
        <v>44454</v>
      </c>
      <c r="O38" s="460">
        <v>49544</v>
      </c>
    </row>
    <row r="39" spans="1:15" s="446" customFormat="1" x14ac:dyDescent="0.2">
      <c r="A39" s="553" t="s">
        <v>445</v>
      </c>
      <c r="B39" s="1502"/>
      <c r="C39" s="1502"/>
      <c r="D39" s="1502"/>
      <c r="E39" s="1502"/>
      <c r="F39" s="1502"/>
      <c r="G39" s="1502"/>
      <c r="H39" s="1502"/>
      <c r="I39" s="1502"/>
      <c r="J39" s="1502"/>
      <c r="K39" s="1503"/>
      <c r="L39" s="1504"/>
      <c r="M39" s="1502"/>
      <c r="N39" s="562"/>
      <c r="O39" s="563"/>
    </row>
    <row r="40" spans="1:15" s="446" customFormat="1" ht="12.75" x14ac:dyDescent="0.2">
      <c r="A40" s="210" t="s">
        <v>370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61"/>
      <c r="O40" s="453"/>
    </row>
    <row r="41" spans="1:15" s="446" customFormat="1" x14ac:dyDescent="0.2">
      <c r="A41" s="210" t="s">
        <v>46</v>
      </c>
      <c r="B41" s="477" t="s">
        <v>8</v>
      </c>
      <c r="C41" s="477" t="s">
        <v>8</v>
      </c>
      <c r="D41" s="477" t="s">
        <v>8</v>
      </c>
      <c r="E41" s="477" t="s">
        <v>8</v>
      </c>
      <c r="F41" s="478">
        <v>40.749000000000002</v>
      </c>
      <c r="G41" s="478">
        <v>41.045999999999999</v>
      </c>
      <c r="H41" s="478">
        <v>38.78</v>
      </c>
      <c r="I41" s="479">
        <v>38.564</v>
      </c>
      <c r="J41" s="479">
        <v>38.970999999999997</v>
      </c>
      <c r="K41" s="479">
        <v>41.805</v>
      </c>
      <c r="L41" s="479">
        <v>38.688000000000002</v>
      </c>
      <c r="M41" s="479">
        <v>39.779000000000003</v>
      </c>
      <c r="N41" s="479">
        <v>37.520000000000003</v>
      </c>
      <c r="O41" s="337" t="s">
        <v>4</v>
      </c>
    </row>
    <row r="42" spans="1:15" s="446" customFormat="1" x14ac:dyDescent="0.2">
      <c r="A42" s="210" t="s">
        <v>5</v>
      </c>
      <c r="B42" s="477" t="s">
        <v>8</v>
      </c>
      <c r="C42" s="477" t="s">
        <v>8</v>
      </c>
      <c r="D42" s="477" t="s">
        <v>8</v>
      </c>
      <c r="E42" s="477" t="s">
        <v>8</v>
      </c>
      <c r="F42" s="479" t="s">
        <v>8</v>
      </c>
      <c r="G42" s="478">
        <v>100.7</v>
      </c>
      <c r="H42" s="478">
        <v>94.5</v>
      </c>
      <c r="I42" s="479">
        <v>99.4</v>
      </c>
      <c r="J42" s="479">
        <v>101.1</v>
      </c>
      <c r="K42" s="479">
        <v>107.3</v>
      </c>
      <c r="L42" s="479">
        <v>92.5</v>
      </c>
      <c r="M42" s="479">
        <v>102.8</v>
      </c>
      <c r="N42" s="564">
        <v>94.3</v>
      </c>
      <c r="O42" s="337" t="s">
        <v>4</v>
      </c>
    </row>
    <row r="43" spans="1:15" s="446" customFormat="1" ht="12.75" x14ac:dyDescent="0.2">
      <c r="A43" s="210" t="s">
        <v>371</v>
      </c>
      <c r="B43" s="479"/>
      <c r="C43" s="479"/>
      <c r="D43" s="479"/>
      <c r="E43" s="479"/>
      <c r="F43" s="479"/>
      <c r="G43" s="478"/>
      <c r="H43" s="478"/>
      <c r="I43" s="479"/>
      <c r="J43" s="479"/>
      <c r="K43" s="479"/>
      <c r="L43" s="479"/>
      <c r="M43" s="479"/>
      <c r="N43" s="564"/>
      <c r="O43" s="337" t="s">
        <v>4</v>
      </c>
    </row>
    <row r="44" spans="1:15" s="446" customFormat="1" x14ac:dyDescent="0.2">
      <c r="A44" s="210" t="s">
        <v>46</v>
      </c>
      <c r="B44" s="477" t="s">
        <v>8</v>
      </c>
      <c r="C44" s="477" t="s">
        <v>8</v>
      </c>
      <c r="D44" s="477" t="s">
        <v>8</v>
      </c>
      <c r="E44" s="477" t="s">
        <v>8</v>
      </c>
      <c r="F44" s="483">
        <v>38.588999999999999</v>
      </c>
      <c r="G44" s="478">
        <v>38.893999999999998</v>
      </c>
      <c r="H44" s="478">
        <v>36.841999999999999</v>
      </c>
      <c r="I44" s="479">
        <v>36.631</v>
      </c>
      <c r="J44" s="479">
        <v>37.1</v>
      </c>
      <c r="K44" s="479">
        <v>39.847999999999999</v>
      </c>
      <c r="L44" s="479">
        <v>36.798000000000002</v>
      </c>
      <c r="M44" s="479">
        <v>37.863</v>
      </c>
      <c r="N44" s="479">
        <v>35.761000000000003</v>
      </c>
      <c r="O44" s="337" t="s">
        <v>4</v>
      </c>
    </row>
    <row r="45" spans="1:15" s="446" customFormat="1" x14ac:dyDescent="0.2">
      <c r="A45" s="210" t="s">
        <v>5</v>
      </c>
      <c r="B45" s="477" t="s">
        <v>8</v>
      </c>
      <c r="C45" s="477" t="s">
        <v>8</v>
      </c>
      <c r="D45" s="477" t="s">
        <v>8</v>
      </c>
      <c r="E45" s="477" t="s">
        <v>8</v>
      </c>
      <c r="F45" s="479" t="s">
        <v>8</v>
      </c>
      <c r="G45" s="478">
        <v>100.8</v>
      </c>
      <c r="H45" s="478">
        <v>94.7</v>
      </c>
      <c r="I45" s="479">
        <v>99.4</v>
      </c>
      <c r="J45" s="479">
        <v>101.3</v>
      </c>
      <c r="K45" s="479">
        <v>107.4</v>
      </c>
      <c r="L45" s="479">
        <v>92.3</v>
      </c>
      <c r="M45" s="479">
        <v>102.9</v>
      </c>
      <c r="N45" s="564">
        <v>94.4</v>
      </c>
      <c r="O45" s="337" t="s">
        <v>4</v>
      </c>
    </row>
    <row r="46" spans="1:15" s="446" customFormat="1" ht="12.75" x14ac:dyDescent="0.2">
      <c r="A46" s="210" t="s">
        <v>446</v>
      </c>
      <c r="B46" s="479"/>
      <c r="C46" s="479"/>
      <c r="D46" s="479"/>
      <c r="E46" s="479"/>
      <c r="F46" s="479"/>
      <c r="G46" s="478"/>
      <c r="H46" s="478"/>
      <c r="I46" s="479"/>
      <c r="J46" s="479"/>
      <c r="K46" s="479"/>
      <c r="L46" s="479"/>
      <c r="M46" s="479"/>
      <c r="N46" s="564"/>
      <c r="O46" s="337" t="s">
        <v>4</v>
      </c>
    </row>
    <row r="47" spans="1:15" s="446" customFormat="1" x14ac:dyDescent="0.2">
      <c r="A47" s="210" t="s">
        <v>49</v>
      </c>
      <c r="B47" s="477" t="s">
        <v>8</v>
      </c>
      <c r="C47" s="477" t="s">
        <v>8</v>
      </c>
      <c r="D47" s="477" t="s">
        <v>8</v>
      </c>
      <c r="E47" s="477" t="s">
        <v>8</v>
      </c>
      <c r="F47" s="484">
        <v>34.753</v>
      </c>
      <c r="G47" s="478">
        <v>35.286000000000001</v>
      </c>
      <c r="H47" s="478">
        <v>33.659999999999997</v>
      </c>
      <c r="I47" s="479">
        <v>34.628</v>
      </c>
      <c r="J47" s="479">
        <v>34.295999999999999</v>
      </c>
      <c r="K47" s="479">
        <v>36.862000000000002</v>
      </c>
      <c r="L47" s="479">
        <v>34.887</v>
      </c>
      <c r="M47" s="479">
        <v>35.112000000000002</v>
      </c>
      <c r="N47" s="479">
        <v>32.701999999999998</v>
      </c>
      <c r="O47" s="337" t="s">
        <v>4</v>
      </c>
    </row>
    <row r="48" spans="1:15" s="446" customFormat="1" x14ac:dyDescent="0.2">
      <c r="A48" s="210" t="s">
        <v>5</v>
      </c>
      <c r="B48" s="477" t="s">
        <v>8</v>
      </c>
      <c r="C48" s="477" t="s">
        <v>8</v>
      </c>
      <c r="D48" s="477" t="s">
        <v>8</v>
      </c>
      <c r="E48" s="477" t="s">
        <v>8</v>
      </c>
      <c r="F48" s="479" t="s">
        <v>8</v>
      </c>
      <c r="G48" s="478">
        <v>101.5</v>
      </c>
      <c r="H48" s="478">
        <v>95.4</v>
      </c>
      <c r="I48" s="479">
        <v>102.9</v>
      </c>
      <c r="J48" s="479">
        <v>99</v>
      </c>
      <c r="K48" s="479">
        <v>107.5</v>
      </c>
      <c r="L48" s="479">
        <v>94.6</v>
      </c>
      <c r="M48" s="479">
        <v>100.6</v>
      </c>
      <c r="N48" s="564">
        <v>93.1</v>
      </c>
      <c r="O48" s="337" t="s">
        <v>4</v>
      </c>
    </row>
    <row r="49" spans="1:15" s="446" customFormat="1" ht="12.75" x14ac:dyDescent="0.2">
      <c r="A49" s="210" t="s">
        <v>373</v>
      </c>
      <c r="B49" s="479"/>
      <c r="C49" s="479"/>
      <c r="D49" s="479"/>
      <c r="E49" s="479"/>
      <c r="F49" s="479"/>
      <c r="G49" s="478"/>
      <c r="H49" s="478"/>
      <c r="I49" s="479"/>
      <c r="J49" s="479"/>
      <c r="K49" s="479"/>
      <c r="L49" s="479"/>
      <c r="M49" s="479"/>
      <c r="N49" s="564"/>
      <c r="O49" s="337" t="s">
        <v>4</v>
      </c>
    </row>
    <row r="50" spans="1:15" s="446" customFormat="1" x14ac:dyDescent="0.2">
      <c r="A50" s="210" t="s">
        <v>46</v>
      </c>
      <c r="B50" s="477" t="s">
        <v>8</v>
      </c>
      <c r="C50" s="477" t="s">
        <v>8</v>
      </c>
      <c r="D50" s="477" t="s">
        <v>8</v>
      </c>
      <c r="E50" s="477" t="s">
        <v>8</v>
      </c>
      <c r="F50" s="484">
        <v>3.8359999999999999</v>
      </c>
      <c r="G50" s="478">
        <v>3.6080000000000001</v>
      </c>
      <c r="H50" s="478">
        <v>3.1819999999999999</v>
      </c>
      <c r="I50" s="479">
        <v>2.0030000000000001</v>
      </c>
      <c r="J50" s="479">
        <v>2.8039999999999998</v>
      </c>
      <c r="K50" s="479">
        <v>2.9860000000000002</v>
      </c>
      <c r="L50" s="479">
        <v>1.911</v>
      </c>
      <c r="M50" s="479">
        <v>2.7509999999999999</v>
      </c>
      <c r="N50" s="479">
        <v>3.0590000000000002</v>
      </c>
      <c r="O50" s="337" t="s">
        <v>4</v>
      </c>
    </row>
    <row r="51" spans="1:15" s="446" customFormat="1" x14ac:dyDescent="0.2">
      <c r="A51" s="210" t="s">
        <v>5</v>
      </c>
      <c r="B51" s="477" t="s">
        <v>8</v>
      </c>
      <c r="C51" s="477" t="s">
        <v>8</v>
      </c>
      <c r="D51" s="477" t="s">
        <v>8</v>
      </c>
      <c r="E51" s="477" t="s">
        <v>8</v>
      </c>
      <c r="F51" s="479" t="s">
        <v>8</v>
      </c>
      <c r="G51" s="478">
        <v>94.1</v>
      </c>
      <c r="H51" s="478">
        <v>88.2</v>
      </c>
      <c r="I51" s="479">
        <v>62.9</v>
      </c>
      <c r="J51" s="479">
        <v>140</v>
      </c>
      <c r="K51" s="479">
        <v>106.5</v>
      </c>
      <c r="L51" s="479">
        <v>64</v>
      </c>
      <c r="M51" s="479">
        <v>144</v>
      </c>
      <c r="N51" s="564">
        <v>111.2</v>
      </c>
      <c r="O51" s="337" t="s">
        <v>4</v>
      </c>
    </row>
    <row r="52" spans="1:15" s="446" customFormat="1" ht="12.75" x14ac:dyDescent="0.2">
      <c r="A52" s="210" t="s">
        <v>374</v>
      </c>
      <c r="B52" s="479"/>
      <c r="C52" s="479"/>
      <c r="D52" s="479"/>
      <c r="E52" s="479"/>
      <c r="F52" s="479"/>
      <c r="G52" s="478"/>
      <c r="H52" s="478"/>
      <c r="I52" s="479"/>
      <c r="J52" s="479"/>
      <c r="K52" s="479"/>
      <c r="L52" s="479"/>
      <c r="M52" s="479"/>
      <c r="N52" s="564"/>
      <c r="O52" s="337" t="s">
        <v>4</v>
      </c>
    </row>
    <row r="53" spans="1:15" s="446" customFormat="1" x14ac:dyDescent="0.2">
      <c r="A53" s="210" t="s">
        <v>46</v>
      </c>
      <c r="B53" s="477" t="s">
        <v>8</v>
      </c>
      <c r="C53" s="477" t="s">
        <v>8</v>
      </c>
      <c r="D53" s="477" t="s">
        <v>8</v>
      </c>
      <c r="E53" s="477" t="s">
        <v>8</v>
      </c>
      <c r="F53" s="484">
        <v>2.16</v>
      </c>
      <c r="G53" s="478">
        <v>2.1520000000000001</v>
      </c>
      <c r="H53" s="478">
        <v>1.9379999999999999</v>
      </c>
      <c r="I53" s="479">
        <v>1.9330000000000001</v>
      </c>
      <c r="J53" s="479">
        <v>1.871</v>
      </c>
      <c r="K53" s="479">
        <v>1.9570000000000001</v>
      </c>
      <c r="L53" s="479">
        <v>1.89</v>
      </c>
      <c r="M53" s="479">
        <v>1.9159999999999999</v>
      </c>
      <c r="N53" s="479">
        <v>1.7589999999999999</v>
      </c>
      <c r="O53" s="337" t="s">
        <v>4</v>
      </c>
    </row>
    <row r="54" spans="1:15" s="446" customFormat="1" x14ac:dyDescent="0.2">
      <c r="A54" s="210" t="s">
        <v>5</v>
      </c>
      <c r="B54" s="477" t="s">
        <v>8</v>
      </c>
      <c r="C54" s="477" t="s">
        <v>8</v>
      </c>
      <c r="D54" s="477" t="s">
        <v>8</v>
      </c>
      <c r="E54" s="477" t="s">
        <v>8</v>
      </c>
      <c r="F54" s="479" t="s">
        <v>8</v>
      </c>
      <c r="G54" s="478">
        <v>99.6</v>
      </c>
      <c r="H54" s="478">
        <v>90.1</v>
      </c>
      <c r="I54" s="479">
        <v>99.7</v>
      </c>
      <c r="J54" s="479">
        <v>96.8</v>
      </c>
      <c r="K54" s="479">
        <v>104.6</v>
      </c>
      <c r="L54" s="479">
        <v>96.6</v>
      </c>
      <c r="M54" s="479">
        <v>101.4</v>
      </c>
      <c r="N54" s="564">
        <v>91.8</v>
      </c>
      <c r="O54" s="337" t="s">
        <v>4</v>
      </c>
    </row>
    <row r="55" spans="1:15" s="446" customFormat="1" ht="24" x14ac:dyDescent="0.2">
      <c r="A55" s="210" t="s">
        <v>375</v>
      </c>
      <c r="B55" s="337" t="s">
        <v>4</v>
      </c>
      <c r="C55" s="337" t="s">
        <v>4</v>
      </c>
      <c r="D55" s="337" t="s">
        <v>4</v>
      </c>
      <c r="E55" s="337" t="s">
        <v>4</v>
      </c>
      <c r="F55" s="337" t="s">
        <v>4</v>
      </c>
      <c r="G55" s="337" t="s">
        <v>4</v>
      </c>
      <c r="H55" s="337" t="s">
        <v>4</v>
      </c>
      <c r="I55" s="337" t="s">
        <v>4</v>
      </c>
      <c r="J55" s="337" t="s">
        <v>4</v>
      </c>
      <c r="K55" s="337" t="s">
        <v>4</v>
      </c>
      <c r="L55" s="337" t="s">
        <v>4</v>
      </c>
      <c r="M55" s="337" t="s">
        <v>4</v>
      </c>
      <c r="N55" s="337" t="s">
        <v>4</v>
      </c>
      <c r="O55" s="337" t="s">
        <v>4</v>
      </c>
    </row>
    <row r="56" spans="1:15" s="446" customFormat="1" ht="24" x14ac:dyDescent="0.2">
      <c r="A56" s="210" t="s">
        <v>376</v>
      </c>
      <c r="B56" s="337" t="s">
        <v>4</v>
      </c>
      <c r="C56" s="337" t="s">
        <v>4</v>
      </c>
      <c r="D56" s="337" t="s">
        <v>4</v>
      </c>
      <c r="E56" s="337" t="s">
        <v>4</v>
      </c>
      <c r="F56" s="337" t="s">
        <v>4</v>
      </c>
      <c r="G56" s="337" t="s">
        <v>4</v>
      </c>
      <c r="H56" s="337" t="s">
        <v>4</v>
      </c>
      <c r="I56" s="337" t="s">
        <v>4</v>
      </c>
      <c r="J56" s="337" t="s">
        <v>4</v>
      </c>
      <c r="K56" s="337" t="s">
        <v>4</v>
      </c>
      <c r="L56" s="337" t="s">
        <v>4</v>
      </c>
      <c r="M56" s="337" t="s">
        <v>4</v>
      </c>
      <c r="N56" s="337" t="s">
        <v>4</v>
      </c>
      <c r="O56" s="337" t="s">
        <v>4</v>
      </c>
    </row>
    <row r="57" spans="1:15" s="446" customFormat="1" ht="12.75" x14ac:dyDescent="0.2">
      <c r="A57" s="210" t="s">
        <v>377</v>
      </c>
      <c r="B57" s="477" t="s">
        <v>8</v>
      </c>
      <c r="C57" s="477" t="s">
        <v>8</v>
      </c>
      <c r="D57" s="477" t="s">
        <v>8</v>
      </c>
      <c r="E57" s="477" t="s">
        <v>8</v>
      </c>
      <c r="F57" s="479">
        <v>5.3</v>
      </c>
      <c r="G57" s="478">
        <v>5.2</v>
      </c>
      <c r="H57" s="478">
        <v>5</v>
      </c>
      <c r="I57" s="479">
        <v>5</v>
      </c>
      <c r="J57" s="479">
        <v>4.8</v>
      </c>
      <c r="K57" s="479">
        <v>4.7</v>
      </c>
      <c r="L57" s="479">
        <v>4.9000000000000004</v>
      </c>
      <c r="M57" s="479">
        <v>4.8</v>
      </c>
      <c r="N57" s="564">
        <v>4.7</v>
      </c>
      <c r="O57" s="337" t="s">
        <v>4</v>
      </c>
    </row>
    <row r="58" spans="1:15" s="446" customFormat="1" ht="12.75" x14ac:dyDescent="0.2">
      <c r="A58" s="210" t="s">
        <v>447</v>
      </c>
      <c r="B58" s="477" t="s">
        <v>8</v>
      </c>
      <c r="C58" s="477" t="s">
        <v>8</v>
      </c>
      <c r="D58" s="477" t="s">
        <v>8</v>
      </c>
      <c r="E58" s="477" t="s">
        <v>8</v>
      </c>
      <c r="F58" s="479">
        <v>5.3</v>
      </c>
      <c r="G58" s="479">
        <v>6</v>
      </c>
      <c r="H58" s="479">
        <v>6.3</v>
      </c>
      <c r="I58" s="479">
        <v>7.4</v>
      </c>
      <c r="J58" s="479">
        <v>7.4</v>
      </c>
      <c r="K58" s="479">
        <v>7.4</v>
      </c>
      <c r="L58" s="479" t="s">
        <v>8</v>
      </c>
      <c r="M58" s="479" t="s">
        <v>8</v>
      </c>
      <c r="N58" s="564" t="s">
        <v>8</v>
      </c>
      <c r="O58" s="337" t="s">
        <v>4</v>
      </c>
    </row>
    <row r="59" spans="1:15" s="446" customFormat="1" ht="24" x14ac:dyDescent="0.2">
      <c r="A59" s="210" t="s">
        <v>379</v>
      </c>
      <c r="B59" s="477" t="s">
        <v>8</v>
      </c>
      <c r="C59" s="477" t="s">
        <v>8</v>
      </c>
      <c r="D59" s="477" t="s">
        <v>8</v>
      </c>
      <c r="E59" s="477" t="s">
        <v>8</v>
      </c>
      <c r="F59" s="479">
        <v>4</v>
      </c>
      <c r="G59" s="478">
        <v>4.2</v>
      </c>
      <c r="H59" s="478">
        <v>5</v>
      </c>
      <c r="I59" s="479">
        <v>5.4</v>
      </c>
      <c r="J59" s="479">
        <v>5.0999999999999996</v>
      </c>
      <c r="K59" s="479">
        <v>5.0999999999999996</v>
      </c>
      <c r="L59" s="479">
        <v>5.2</v>
      </c>
      <c r="M59" s="479">
        <v>4.9000000000000004</v>
      </c>
      <c r="N59" s="479">
        <v>4.5999999999999996</v>
      </c>
      <c r="O59" s="337" t="s">
        <v>4</v>
      </c>
    </row>
    <row r="60" spans="1:15" s="446" customFormat="1" ht="12.75" x14ac:dyDescent="0.2">
      <c r="A60" s="376" t="s">
        <v>380</v>
      </c>
      <c r="B60" s="451"/>
      <c r="C60" s="451"/>
      <c r="D60" s="451"/>
      <c r="E60" s="451"/>
      <c r="F60" s="451"/>
      <c r="G60" s="451"/>
      <c r="H60" s="451"/>
      <c r="I60" s="451"/>
      <c r="J60" s="451"/>
      <c r="K60" s="451"/>
      <c r="L60" s="451"/>
      <c r="M60" s="451"/>
      <c r="N60" s="451"/>
      <c r="O60" s="453"/>
    </row>
    <row r="61" spans="1:15" s="446" customFormat="1" ht="18" x14ac:dyDescent="0.2">
      <c r="A61" s="376" t="s">
        <v>282</v>
      </c>
      <c r="B61" s="477">
        <v>58583.3</v>
      </c>
      <c r="C61" s="477">
        <v>69466</v>
      </c>
      <c r="D61" s="477">
        <v>83933</v>
      </c>
      <c r="E61" s="477">
        <v>93378</v>
      </c>
      <c r="F61" s="477">
        <v>103146.2</v>
      </c>
      <c r="G61" s="477">
        <v>107795.91429877232</v>
      </c>
      <c r="H61" s="477">
        <v>125691.67508822586</v>
      </c>
      <c r="I61" s="477">
        <v>143154.6016137166</v>
      </c>
      <c r="J61" s="477">
        <v>168487</v>
      </c>
      <c r="K61" s="477">
        <v>196830</v>
      </c>
      <c r="L61" s="477">
        <v>240497</v>
      </c>
      <c r="M61" s="477">
        <v>269003</v>
      </c>
      <c r="N61" s="477">
        <v>364732</v>
      </c>
      <c r="O61" s="477" t="s">
        <v>448</v>
      </c>
    </row>
    <row r="62" spans="1:15" s="446" customFormat="1" x14ac:dyDescent="0.2">
      <c r="A62" s="565" t="s">
        <v>43</v>
      </c>
      <c r="B62" s="490">
        <v>397.6</v>
      </c>
      <c r="C62" s="490">
        <v>473.8</v>
      </c>
      <c r="D62" s="490">
        <v>562.9</v>
      </c>
      <c r="E62" s="490">
        <v>613.79999999999995</v>
      </c>
      <c r="F62" s="490">
        <v>575.6</v>
      </c>
      <c r="G62" s="490">
        <v>486.2</v>
      </c>
      <c r="H62" s="490">
        <v>367.3</v>
      </c>
      <c r="I62" s="490">
        <v>439.1</v>
      </c>
      <c r="J62" s="490">
        <v>488.8</v>
      </c>
      <c r="K62" s="490">
        <v>514.20000000000005</v>
      </c>
      <c r="L62" s="490">
        <v>582.4</v>
      </c>
      <c r="M62" s="490">
        <v>631.4</v>
      </c>
      <c r="N62" s="490">
        <v>792.5</v>
      </c>
      <c r="O62" s="490">
        <v>958.8</v>
      </c>
    </row>
    <row r="63" spans="1:15" s="446" customFormat="1" ht="24" x14ac:dyDescent="0.2">
      <c r="A63" s="376" t="s">
        <v>382</v>
      </c>
      <c r="B63" s="479">
        <v>112.85769327091641</v>
      </c>
      <c r="C63" s="479">
        <v>118.57645438205084</v>
      </c>
      <c r="D63" s="479">
        <v>120.82601560475628</v>
      </c>
      <c r="E63" s="479">
        <v>111.25302324473093</v>
      </c>
      <c r="F63" s="479">
        <v>110.46092227291224</v>
      </c>
      <c r="G63" s="479">
        <v>104.1</v>
      </c>
      <c r="H63" s="479">
        <v>116.60152048050058</v>
      </c>
      <c r="I63" s="479">
        <v>113.8934631217486</v>
      </c>
      <c r="J63" s="479">
        <v>117.69583240826549</v>
      </c>
      <c r="K63" s="479">
        <v>116.82206935846682</v>
      </c>
      <c r="L63" s="479">
        <v>122.18513437992175</v>
      </c>
      <c r="M63" s="479">
        <v>111.85295450670903</v>
      </c>
      <c r="N63" s="358">
        <v>135.6</v>
      </c>
      <c r="O63" s="477" t="s">
        <v>449</v>
      </c>
    </row>
    <row r="64" spans="1:15" s="446" customFormat="1" ht="18" x14ac:dyDescent="0.2">
      <c r="A64" s="376" t="s">
        <v>383</v>
      </c>
      <c r="B64" s="479">
        <v>106.1</v>
      </c>
      <c r="C64" s="479">
        <v>110.6</v>
      </c>
      <c r="D64" s="479">
        <v>113.9</v>
      </c>
      <c r="E64" s="479">
        <v>103.6</v>
      </c>
      <c r="F64" s="479">
        <v>101.8</v>
      </c>
      <c r="G64" s="479">
        <v>97.686811775104502</v>
      </c>
      <c r="H64" s="479">
        <v>103.27858324225029</v>
      </c>
      <c r="I64" s="479">
        <v>106.44248889883046</v>
      </c>
      <c r="J64" s="479">
        <v>111.3</v>
      </c>
      <c r="K64" s="479">
        <v>110.71090047393365</v>
      </c>
      <c r="L64" s="479">
        <v>114.52671040299906</v>
      </c>
      <c r="M64" s="479">
        <v>103.22878228782288</v>
      </c>
      <c r="N64" s="358">
        <v>117.4</v>
      </c>
      <c r="O64" s="477" t="s">
        <v>450</v>
      </c>
    </row>
    <row r="65" spans="1:15" s="446" customFormat="1" x14ac:dyDescent="0.2">
      <c r="A65" s="376" t="s">
        <v>58</v>
      </c>
      <c r="B65" s="477" t="s">
        <v>8</v>
      </c>
      <c r="C65" s="477" t="s">
        <v>8</v>
      </c>
      <c r="D65" s="477" t="s">
        <v>8</v>
      </c>
      <c r="E65" s="477" t="s">
        <v>8</v>
      </c>
      <c r="F65" s="477" t="s">
        <v>8</v>
      </c>
      <c r="G65" s="477" t="s">
        <v>8</v>
      </c>
      <c r="H65" s="477" t="s">
        <v>8</v>
      </c>
      <c r="I65" s="477" t="s">
        <v>8</v>
      </c>
      <c r="J65" s="477" t="s">
        <v>8</v>
      </c>
      <c r="K65" s="477" t="s">
        <v>8</v>
      </c>
      <c r="L65" s="477" t="s">
        <v>8</v>
      </c>
      <c r="M65" s="477" t="s">
        <v>8</v>
      </c>
      <c r="N65" s="361" t="s">
        <v>8</v>
      </c>
      <c r="O65" s="477" t="s">
        <v>8</v>
      </c>
    </row>
    <row r="66" spans="1:15" s="446" customFormat="1" ht="22.5" x14ac:dyDescent="0.2">
      <c r="A66" s="249" t="s">
        <v>74</v>
      </c>
      <c r="B66" s="566" t="s">
        <v>342</v>
      </c>
      <c r="C66" s="219">
        <v>15999</v>
      </c>
      <c r="D66" s="219">
        <v>17439</v>
      </c>
      <c r="E66" s="222">
        <v>18660</v>
      </c>
      <c r="F66" s="222">
        <v>19966</v>
      </c>
      <c r="G66" s="222">
        <v>21364</v>
      </c>
      <c r="H66" s="222">
        <v>22859</v>
      </c>
      <c r="I66" s="222">
        <v>24459</v>
      </c>
      <c r="J66" s="315">
        <v>28284</v>
      </c>
      <c r="K66" s="390">
        <v>42500</v>
      </c>
      <c r="L66" s="390">
        <v>42500</v>
      </c>
      <c r="M66" s="222">
        <v>42500</v>
      </c>
      <c r="N66" s="222">
        <v>60000</v>
      </c>
      <c r="O66" s="477">
        <v>70000</v>
      </c>
    </row>
    <row r="67" spans="1:15" s="446" customFormat="1" x14ac:dyDescent="0.2">
      <c r="A67" s="553" t="s">
        <v>79</v>
      </c>
      <c r="B67" s="553"/>
      <c r="C67" s="553"/>
      <c r="D67" s="553"/>
      <c r="E67" s="553"/>
      <c r="F67" s="553"/>
      <c r="G67" s="553"/>
      <c r="H67" s="553"/>
      <c r="I67" s="553"/>
      <c r="J67" s="553"/>
      <c r="K67" s="553"/>
      <c r="L67" s="553"/>
      <c r="M67" s="553"/>
      <c r="N67" s="553"/>
      <c r="O67" s="553"/>
    </row>
    <row r="68" spans="1:15" s="446" customFormat="1" x14ac:dyDescent="0.2">
      <c r="A68" s="567" t="s">
        <v>80</v>
      </c>
      <c r="B68" s="568"/>
      <c r="C68" s="568"/>
      <c r="D68" s="568"/>
      <c r="E68" s="568"/>
      <c r="F68" s="568"/>
      <c r="G68" s="568"/>
      <c r="H68" s="568"/>
      <c r="I68" s="568"/>
      <c r="J68" s="569"/>
      <c r="K68" s="569"/>
      <c r="L68" s="512"/>
      <c r="M68" s="512"/>
      <c r="N68" s="513"/>
      <c r="O68" s="453"/>
    </row>
    <row r="69" spans="1:15" s="944" customFormat="1" x14ac:dyDescent="0.2">
      <c r="A69" s="971" t="s">
        <v>385</v>
      </c>
      <c r="B69" s="956">
        <v>9530.7999999999993</v>
      </c>
      <c r="C69" s="956">
        <v>9843.1</v>
      </c>
      <c r="D69" s="956">
        <v>12142.2</v>
      </c>
      <c r="E69" s="956">
        <v>14977.7</v>
      </c>
      <c r="F69" s="956">
        <v>17634.2</v>
      </c>
      <c r="G69" s="956">
        <v>16564.5</v>
      </c>
      <c r="H69" s="956">
        <v>12886.356</v>
      </c>
      <c r="I69" s="972">
        <v>18675.958999999999</v>
      </c>
      <c r="J69" s="972">
        <v>24347.061000000002</v>
      </c>
      <c r="K69" s="972">
        <v>41102.572999999997</v>
      </c>
      <c r="L69" s="973">
        <v>24690.101999999999</v>
      </c>
      <c r="M69" s="956">
        <v>38706.091</v>
      </c>
      <c r="N69" s="957">
        <v>53426.508999999998</v>
      </c>
      <c r="O69" s="956">
        <v>57403.9</v>
      </c>
    </row>
    <row r="70" spans="1:15" s="944" customFormat="1" x14ac:dyDescent="0.2">
      <c r="A70" s="971" t="s">
        <v>83</v>
      </c>
      <c r="B70" s="956">
        <v>64.7</v>
      </c>
      <c r="C70" s="956">
        <v>67.099999999999994</v>
      </c>
      <c r="D70" s="956">
        <v>81.400000000000006</v>
      </c>
      <c r="E70" s="956">
        <v>98.5</v>
      </c>
      <c r="F70" s="956">
        <v>98.4</v>
      </c>
      <c r="G70" s="956">
        <v>74.7</v>
      </c>
      <c r="H70" s="956">
        <v>37.700000000000003</v>
      </c>
      <c r="I70" s="972">
        <v>57.3</v>
      </c>
      <c r="J70" s="972">
        <v>70.599999999999994</v>
      </c>
      <c r="K70" s="972">
        <v>107.4</v>
      </c>
      <c r="L70" s="973">
        <v>59.8</v>
      </c>
      <c r="M70" s="956">
        <v>90.6</v>
      </c>
      <c r="N70" s="957">
        <v>116.02351676511465</v>
      </c>
      <c r="O70" s="957">
        <v>125.8</v>
      </c>
    </row>
    <row r="71" spans="1:15" s="944" customFormat="1" x14ac:dyDescent="0.2">
      <c r="A71" s="971" t="s">
        <v>84</v>
      </c>
      <c r="B71" s="956">
        <v>120.99419682846619</v>
      </c>
      <c r="C71" s="956">
        <v>96.791700908402973</v>
      </c>
      <c r="D71" s="956">
        <v>117.25996087742149</v>
      </c>
      <c r="E71" s="956">
        <v>117.03267575873591</v>
      </c>
      <c r="F71" s="956">
        <v>111.81041601822719</v>
      </c>
      <c r="G71" s="956">
        <v>91.375434373257789</v>
      </c>
      <c r="H71" s="956">
        <v>75.639299435437152</v>
      </c>
      <c r="I71" s="956">
        <v>141.4</v>
      </c>
      <c r="J71" s="956">
        <v>121.7</v>
      </c>
      <c r="K71" s="972">
        <v>164.1</v>
      </c>
      <c r="L71" s="973">
        <v>59.8</v>
      </c>
      <c r="M71" s="973">
        <v>150.4</v>
      </c>
      <c r="N71" s="973">
        <v>130</v>
      </c>
      <c r="O71" s="972">
        <v>102.3</v>
      </c>
    </row>
    <row r="72" spans="1:15" s="944" customFormat="1" x14ac:dyDescent="0.2">
      <c r="A72" s="971" t="s">
        <v>386</v>
      </c>
      <c r="B72" s="956">
        <v>100</v>
      </c>
      <c r="C72" s="956">
        <v>96.791700908402987</v>
      </c>
      <c r="D72" s="956">
        <v>113.49791061778416</v>
      </c>
      <c r="E72" s="956">
        <v>132.82964172625123</v>
      </c>
      <c r="F72" s="956">
        <v>148.51737500964219</v>
      </c>
      <c r="G72" s="956">
        <v>135.70839653482076</v>
      </c>
      <c r="H72" s="956">
        <v>102.64888041400349</v>
      </c>
      <c r="I72" s="956">
        <v>145.14551690540094</v>
      </c>
      <c r="J72" s="956">
        <v>176.64209407387295</v>
      </c>
      <c r="K72" s="956">
        <v>289.86967637522548</v>
      </c>
      <c r="L72" s="956">
        <v>173.34206647238483</v>
      </c>
      <c r="M72" s="956">
        <v>260.70646797446682</v>
      </c>
      <c r="N72" s="957">
        <v>338.91840836680683</v>
      </c>
      <c r="O72" s="957">
        <v>133</v>
      </c>
    </row>
    <row r="73" spans="1:15" s="446" customFormat="1" x14ac:dyDescent="0.2">
      <c r="A73" s="376" t="s">
        <v>86</v>
      </c>
      <c r="B73" s="323" t="s">
        <v>384</v>
      </c>
      <c r="C73" s="323" t="s">
        <v>384</v>
      </c>
      <c r="D73" s="323" t="s">
        <v>384</v>
      </c>
      <c r="E73" s="323" t="s">
        <v>384</v>
      </c>
      <c r="F73" s="323" t="s">
        <v>384</v>
      </c>
      <c r="G73" s="323" t="s">
        <v>384</v>
      </c>
      <c r="H73" s="323" t="s">
        <v>384</v>
      </c>
      <c r="I73" s="323" t="s">
        <v>384</v>
      </c>
      <c r="J73" s="323" t="s">
        <v>384</v>
      </c>
      <c r="K73" s="323" t="s">
        <v>384</v>
      </c>
      <c r="L73" s="323" t="s">
        <v>384</v>
      </c>
      <c r="M73" s="323" t="s">
        <v>384</v>
      </c>
      <c r="N73" s="323" t="s">
        <v>384</v>
      </c>
      <c r="O73" s="323" t="s">
        <v>384</v>
      </c>
    </row>
    <row r="74" spans="1:15" s="446" customFormat="1" x14ac:dyDescent="0.2">
      <c r="A74" s="376" t="s">
        <v>387</v>
      </c>
      <c r="B74" s="323" t="s">
        <v>384</v>
      </c>
      <c r="C74" s="323" t="s">
        <v>384</v>
      </c>
      <c r="D74" s="323" t="s">
        <v>384</v>
      </c>
      <c r="E74" s="323" t="s">
        <v>384</v>
      </c>
      <c r="F74" s="323" t="s">
        <v>384</v>
      </c>
      <c r="G74" s="323" t="s">
        <v>384</v>
      </c>
      <c r="H74" s="323" t="s">
        <v>384</v>
      </c>
      <c r="I74" s="323" t="s">
        <v>384</v>
      </c>
      <c r="J74" s="323" t="s">
        <v>384</v>
      </c>
      <c r="K74" s="323" t="s">
        <v>384</v>
      </c>
      <c r="L74" s="323" t="s">
        <v>384</v>
      </c>
      <c r="M74" s="323" t="s">
        <v>384</v>
      </c>
      <c r="N74" s="323" t="s">
        <v>384</v>
      </c>
      <c r="O74" s="323" t="s">
        <v>384</v>
      </c>
    </row>
    <row r="75" spans="1:15" s="446" customFormat="1" ht="22.5" x14ac:dyDescent="0.2">
      <c r="A75" s="508" t="s">
        <v>89</v>
      </c>
      <c r="B75" s="523" t="s">
        <v>384</v>
      </c>
      <c r="C75" s="523" t="s">
        <v>384</v>
      </c>
      <c r="D75" s="523" t="s">
        <v>384</v>
      </c>
      <c r="E75" s="523" t="s">
        <v>384</v>
      </c>
      <c r="F75" s="523" t="s">
        <v>384</v>
      </c>
      <c r="G75" s="523" t="s">
        <v>384</v>
      </c>
      <c r="H75" s="523" t="s">
        <v>384</v>
      </c>
      <c r="I75" s="523" t="s">
        <v>384</v>
      </c>
      <c r="J75" s="523" t="s">
        <v>384</v>
      </c>
      <c r="K75" s="523">
        <v>73</v>
      </c>
      <c r="L75" s="523">
        <v>77</v>
      </c>
      <c r="M75" s="523">
        <v>264.10000000000002</v>
      </c>
      <c r="N75" s="524">
        <v>166.5</v>
      </c>
      <c r="O75" s="468" t="s">
        <v>4</v>
      </c>
    </row>
    <row r="76" spans="1:15" s="446" customFormat="1" ht="22.5" x14ac:dyDescent="0.2">
      <c r="A76" s="508" t="s">
        <v>90</v>
      </c>
      <c r="B76" s="523" t="s">
        <v>384</v>
      </c>
      <c r="C76" s="523" t="s">
        <v>384</v>
      </c>
      <c r="D76" s="523" t="s">
        <v>384</v>
      </c>
      <c r="E76" s="523" t="s">
        <v>384</v>
      </c>
      <c r="F76" s="523" t="s">
        <v>384</v>
      </c>
      <c r="G76" s="523" t="s">
        <v>384</v>
      </c>
      <c r="H76" s="523" t="s">
        <v>384</v>
      </c>
      <c r="I76" s="523" t="s">
        <v>384</v>
      </c>
      <c r="J76" s="523" t="s">
        <v>384</v>
      </c>
      <c r="K76" s="523">
        <v>1</v>
      </c>
      <c r="L76" s="523">
        <v>2</v>
      </c>
      <c r="M76" s="523">
        <v>2</v>
      </c>
      <c r="N76" s="524">
        <v>3</v>
      </c>
      <c r="O76" s="468" t="s">
        <v>4</v>
      </c>
    </row>
    <row r="77" spans="1:15" s="446" customFormat="1" x14ac:dyDescent="0.2">
      <c r="A77" s="508" t="s">
        <v>91</v>
      </c>
      <c r="B77" s="514"/>
      <c r="C77" s="514"/>
      <c r="D77" s="514"/>
      <c r="E77" s="514"/>
      <c r="F77" s="514"/>
      <c r="G77" s="514"/>
      <c r="H77" s="523"/>
      <c r="I77" s="523"/>
      <c r="J77" s="523"/>
      <c r="K77" s="523"/>
      <c r="L77" s="523"/>
      <c r="M77" s="523"/>
      <c r="N77" s="524"/>
      <c r="O77" s="453"/>
    </row>
    <row r="78" spans="1:15" s="446" customFormat="1" x14ac:dyDescent="0.2">
      <c r="A78" s="508" t="s">
        <v>92</v>
      </c>
      <c r="B78" s="523" t="s">
        <v>384</v>
      </c>
      <c r="C78" s="523" t="s">
        <v>384</v>
      </c>
      <c r="D78" s="523" t="s">
        <v>384</v>
      </c>
      <c r="E78" s="523" t="s">
        <v>384</v>
      </c>
      <c r="F78" s="523" t="s">
        <v>384</v>
      </c>
      <c r="G78" s="523" t="s">
        <v>384</v>
      </c>
      <c r="H78" s="523" t="s">
        <v>384</v>
      </c>
      <c r="I78" s="523" t="s">
        <v>384</v>
      </c>
      <c r="J78" s="523" t="s">
        <v>384</v>
      </c>
      <c r="K78" s="523" t="s">
        <v>384</v>
      </c>
      <c r="L78" s="523" t="s">
        <v>384</v>
      </c>
      <c r="M78" s="523" t="s">
        <v>384</v>
      </c>
      <c r="N78" s="524" t="s">
        <v>384</v>
      </c>
      <c r="O78" s="468" t="s">
        <v>4</v>
      </c>
    </row>
    <row r="79" spans="1:15" s="446" customFormat="1" x14ac:dyDescent="0.2">
      <c r="A79" s="508" t="s">
        <v>93</v>
      </c>
      <c r="B79" s="523" t="s">
        <v>384</v>
      </c>
      <c r="C79" s="523" t="s">
        <v>384</v>
      </c>
      <c r="D79" s="523" t="s">
        <v>384</v>
      </c>
      <c r="E79" s="523" t="s">
        <v>384</v>
      </c>
      <c r="F79" s="523" t="s">
        <v>384</v>
      </c>
      <c r="G79" s="523" t="s">
        <v>384</v>
      </c>
      <c r="H79" s="523" t="s">
        <v>384</v>
      </c>
      <c r="I79" s="523" t="s">
        <v>384</v>
      </c>
      <c r="J79" s="523" t="s">
        <v>384</v>
      </c>
      <c r="K79" s="523" t="s">
        <v>384</v>
      </c>
      <c r="L79" s="523" t="s">
        <v>384</v>
      </c>
      <c r="M79" s="523" t="s">
        <v>384</v>
      </c>
      <c r="N79" s="524" t="s">
        <v>384</v>
      </c>
      <c r="O79" s="468" t="s">
        <v>4</v>
      </c>
    </row>
    <row r="80" spans="1:15" s="446" customFormat="1" x14ac:dyDescent="0.2">
      <c r="A80" s="508" t="s">
        <v>94</v>
      </c>
      <c r="B80" s="523" t="s">
        <v>384</v>
      </c>
      <c r="C80" s="523" t="s">
        <v>384</v>
      </c>
      <c r="D80" s="523" t="s">
        <v>384</v>
      </c>
      <c r="E80" s="523" t="s">
        <v>384</v>
      </c>
      <c r="F80" s="523" t="s">
        <v>384</v>
      </c>
      <c r="G80" s="523" t="s">
        <v>384</v>
      </c>
      <c r="H80" s="523" t="s">
        <v>384</v>
      </c>
      <c r="I80" s="523" t="s">
        <v>384</v>
      </c>
      <c r="J80" s="523" t="s">
        <v>384</v>
      </c>
      <c r="K80" s="523">
        <v>1</v>
      </c>
      <c r="L80" s="523">
        <v>2</v>
      </c>
      <c r="M80" s="523">
        <v>1</v>
      </c>
      <c r="N80" s="524">
        <v>1</v>
      </c>
      <c r="O80" s="468" t="s">
        <v>4</v>
      </c>
    </row>
    <row r="81" spans="1:15" s="446" customFormat="1" x14ac:dyDescent="0.2">
      <c r="A81" s="508" t="s">
        <v>95</v>
      </c>
      <c r="B81" s="523" t="s">
        <v>384</v>
      </c>
      <c r="C81" s="523" t="s">
        <v>384</v>
      </c>
      <c r="D81" s="523" t="s">
        <v>384</v>
      </c>
      <c r="E81" s="523" t="s">
        <v>384</v>
      </c>
      <c r="F81" s="523" t="s">
        <v>384</v>
      </c>
      <c r="G81" s="523" t="s">
        <v>384</v>
      </c>
      <c r="H81" s="523" t="s">
        <v>384</v>
      </c>
      <c r="I81" s="523" t="s">
        <v>384</v>
      </c>
      <c r="J81" s="523" t="s">
        <v>384</v>
      </c>
      <c r="K81" s="523" t="s">
        <v>384</v>
      </c>
      <c r="L81" s="523" t="s">
        <v>384</v>
      </c>
      <c r="M81" s="523">
        <v>1</v>
      </c>
      <c r="N81" s="524">
        <v>2</v>
      </c>
      <c r="O81" s="468" t="s">
        <v>4</v>
      </c>
    </row>
    <row r="82" spans="1:15" s="446" customFormat="1" x14ac:dyDescent="0.2">
      <c r="A82" s="508" t="s">
        <v>96</v>
      </c>
      <c r="B82" s="523" t="s">
        <v>384</v>
      </c>
      <c r="C82" s="523" t="s">
        <v>384</v>
      </c>
      <c r="D82" s="523" t="s">
        <v>384</v>
      </c>
      <c r="E82" s="523" t="s">
        <v>384</v>
      </c>
      <c r="F82" s="523" t="s">
        <v>384</v>
      </c>
      <c r="G82" s="523" t="s">
        <v>384</v>
      </c>
      <c r="H82" s="523" t="s">
        <v>384</v>
      </c>
      <c r="I82" s="523" t="s">
        <v>384</v>
      </c>
      <c r="J82" s="523" t="s">
        <v>384</v>
      </c>
      <c r="K82" s="523">
        <v>1</v>
      </c>
      <c r="L82" s="523">
        <v>2</v>
      </c>
      <c r="M82" s="523">
        <v>8</v>
      </c>
      <c r="N82" s="524">
        <v>13</v>
      </c>
      <c r="O82" s="468" t="s">
        <v>4</v>
      </c>
    </row>
    <row r="83" spans="1:15" s="446" customFormat="1" x14ac:dyDescent="0.2">
      <c r="A83" s="508" t="s">
        <v>97</v>
      </c>
      <c r="B83" s="523" t="s">
        <v>384</v>
      </c>
      <c r="C83" s="523" t="s">
        <v>384</v>
      </c>
      <c r="D83" s="523" t="s">
        <v>384</v>
      </c>
      <c r="E83" s="523" t="s">
        <v>384</v>
      </c>
      <c r="F83" s="523" t="s">
        <v>384</v>
      </c>
      <c r="G83" s="523" t="s">
        <v>384</v>
      </c>
      <c r="H83" s="523" t="s">
        <v>384</v>
      </c>
      <c r="I83" s="523" t="s">
        <v>384</v>
      </c>
      <c r="J83" s="523" t="s">
        <v>384</v>
      </c>
      <c r="K83" s="523">
        <v>1</v>
      </c>
      <c r="L83" s="523">
        <v>2</v>
      </c>
      <c r="M83" s="523">
        <v>8</v>
      </c>
      <c r="N83" s="524">
        <v>12</v>
      </c>
      <c r="O83" s="468" t="s">
        <v>4</v>
      </c>
    </row>
    <row r="84" spans="1:15" s="446" customFormat="1" x14ac:dyDescent="0.2">
      <c r="A84" s="508" t="s">
        <v>98</v>
      </c>
      <c r="B84" s="514"/>
      <c r="C84" s="514"/>
      <c r="D84" s="514"/>
      <c r="E84" s="514"/>
      <c r="F84" s="514"/>
      <c r="G84" s="514"/>
      <c r="H84" s="523"/>
      <c r="I84" s="523"/>
      <c r="J84" s="523"/>
      <c r="K84" s="523"/>
      <c r="L84" s="523"/>
      <c r="M84" s="523"/>
      <c r="N84" s="524"/>
      <c r="O84" s="453"/>
    </row>
    <row r="85" spans="1:15" s="446" customFormat="1" x14ac:dyDescent="0.2">
      <c r="A85" s="508" t="s">
        <v>99</v>
      </c>
      <c r="B85" s="523" t="s">
        <v>384</v>
      </c>
      <c r="C85" s="523" t="s">
        <v>384</v>
      </c>
      <c r="D85" s="523" t="s">
        <v>384</v>
      </c>
      <c r="E85" s="523" t="s">
        <v>384</v>
      </c>
      <c r="F85" s="523" t="s">
        <v>384</v>
      </c>
      <c r="G85" s="523" t="s">
        <v>384</v>
      </c>
      <c r="H85" s="523" t="s">
        <v>384</v>
      </c>
      <c r="I85" s="523" t="s">
        <v>384</v>
      </c>
      <c r="J85" s="523" t="s">
        <v>384</v>
      </c>
      <c r="K85" s="523" t="s">
        <v>384</v>
      </c>
      <c r="L85" s="523" t="s">
        <v>384</v>
      </c>
      <c r="M85" s="523" t="s">
        <v>384</v>
      </c>
      <c r="N85" s="524">
        <v>1</v>
      </c>
      <c r="O85" s="468" t="s">
        <v>4</v>
      </c>
    </row>
    <row r="86" spans="1:15" s="446" customFormat="1" x14ac:dyDescent="0.2">
      <c r="A86" s="508" t="s">
        <v>101</v>
      </c>
      <c r="B86" s="523" t="s">
        <v>384</v>
      </c>
      <c r="C86" s="523" t="s">
        <v>384</v>
      </c>
      <c r="D86" s="523" t="s">
        <v>384</v>
      </c>
      <c r="E86" s="523" t="s">
        <v>384</v>
      </c>
      <c r="F86" s="523" t="s">
        <v>384</v>
      </c>
      <c r="G86" s="523" t="s">
        <v>384</v>
      </c>
      <c r="H86" s="523" t="s">
        <v>384</v>
      </c>
      <c r="I86" s="523" t="s">
        <v>384</v>
      </c>
      <c r="J86" s="523" t="s">
        <v>384</v>
      </c>
      <c r="K86" s="523" t="s">
        <v>384</v>
      </c>
      <c r="L86" s="523" t="s">
        <v>384</v>
      </c>
      <c r="M86" s="523" t="s">
        <v>384</v>
      </c>
      <c r="N86" s="524" t="s">
        <v>384</v>
      </c>
      <c r="O86" s="468" t="s">
        <v>4</v>
      </c>
    </row>
    <row r="87" spans="1:15" s="446" customFormat="1" x14ac:dyDescent="0.2">
      <c r="A87" s="508" t="s">
        <v>102</v>
      </c>
      <c r="B87" s="523" t="s">
        <v>384</v>
      </c>
      <c r="C87" s="523" t="s">
        <v>384</v>
      </c>
      <c r="D87" s="523" t="s">
        <v>384</v>
      </c>
      <c r="E87" s="523" t="s">
        <v>384</v>
      </c>
      <c r="F87" s="523" t="s">
        <v>384</v>
      </c>
      <c r="G87" s="523" t="s">
        <v>384</v>
      </c>
      <c r="H87" s="523" t="s">
        <v>384</v>
      </c>
      <c r="I87" s="523" t="s">
        <v>384</v>
      </c>
      <c r="J87" s="523" t="s">
        <v>384</v>
      </c>
      <c r="K87" s="523" t="s">
        <v>384</v>
      </c>
      <c r="L87" s="523" t="s">
        <v>384</v>
      </c>
      <c r="M87" s="523" t="s">
        <v>384</v>
      </c>
      <c r="N87" s="524" t="s">
        <v>384</v>
      </c>
      <c r="O87" s="468" t="s">
        <v>4</v>
      </c>
    </row>
    <row r="88" spans="1:15" s="446" customFormat="1" x14ac:dyDescent="0.2">
      <c r="A88" s="508" t="s">
        <v>103</v>
      </c>
      <c r="B88" s="523" t="s">
        <v>384</v>
      </c>
      <c r="C88" s="523" t="s">
        <v>384</v>
      </c>
      <c r="D88" s="523" t="s">
        <v>384</v>
      </c>
      <c r="E88" s="523" t="s">
        <v>384</v>
      </c>
      <c r="F88" s="523" t="s">
        <v>384</v>
      </c>
      <c r="G88" s="523" t="s">
        <v>384</v>
      </c>
      <c r="H88" s="523" t="s">
        <v>384</v>
      </c>
      <c r="I88" s="523" t="s">
        <v>384</v>
      </c>
      <c r="J88" s="523" t="s">
        <v>384</v>
      </c>
      <c r="K88" s="523" t="s">
        <v>384</v>
      </c>
      <c r="L88" s="523" t="s">
        <v>384</v>
      </c>
      <c r="M88" s="523" t="s">
        <v>384</v>
      </c>
      <c r="N88" s="524" t="s">
        <v>384</v>
      </c>
      <c r="O88" s="468" t="s">
        <v>4</v>
      </c>
    </row>
    <row r="89" spans="1:15" s="446" customFormat="1" x14ac:dyDescent="0.2">
      <c r="A89" s="553" t="s">
        <v>104</v>
      </c>
      <c r="B89" s="553"/>
      <c r="C89" s="553"/>
      <c r="D89" s="553"/>
      <c r="E89" s="553"/>
      <c r="F89" s="553"/>
      <c r="G89" s="553"/>
      <c r="H89" s="553"/>
      <c r="I89" s="553"/>
      <c r="J89" s="553"/>
      <c r="K89" s="553"/>
      <c r="L89" s="553"/>
      <c r="M89" s="553"/>
      <c r="N89" s="553"/>
      <c r="O89" s="553"/>
    </row>
    <row r="90" spans="1:15" s="446" customFormat="1" x14ac:dyDescent="0.2">
      <c r="A90" s="572" t="s">
        <v>105</v>
      </c>
      <c r="B90" s="357"/>
      <c r="C90" s="357"/>
      <c r="D90" s="357"/>
      <c r="E90" s="357"/>
      <c r="F90" s="357"/>
      <c r="G90" s="357"/>
      <c r="H90" s="357"/>
      <c r="I90" s="357"/>
      <c r="J90" s="358"/>
      <c r="K90" s="358"/>
      <c r="L90" s="359"/>
      <c r="M90" s="360"/>
      <c r="N90" s="476"/>
      <c r="O90" s="453"/>
    </row>
    <row r="91" spans="1:15" s="446" customFormat="1" x14ac:dyDescent="0.2">
      <c r="A91" s="508" t="s">
        <v>81</v>
      </c>
      <c r="B91" s="228">
        <v>7583.4949999999999</v>
      </c>
      <c r="C91" s="228">
        <v>317320.47399999999</v>
      </c>
      <c r="D91" s="228">
        <v>305632.17</v>
      </c>
      <c r="E91" s="228">
        <v>291553.41899999999</v>
      </c>
      <c r="F91" s="228">
        <v>286932.72100000002</v>
      </c>
      <c r="G91" s="228">
        <v>233670.16399999999</v>
      </c>
      <c r="H91" s="228">
        <v>343434.42</v>
      </c>
      <c r="I91" s="228">
        <v>375176.95699999999</v>
      </c>
      <c r="J91" s="228">
        <v>480847.13900000002</v>
      </c>
      <c r="K91" s="228">
        <v>303762.91899999999</v>
      </c>
      <c r="L91" s="228">
        <v>410998.54499999998</v>
      </c>
      <c r="M91" s="228">
        <v>523593.86300000001</v>
      </c>
      <c r="N91" s="573">
        <v>779695.00899999996</v>
      </c>
      <c r="O91" s="228">
        <v>573927</v>
      </c>
    </row>
    <row r="92" spans="1:15" s="446" customFormat="1" ht="22.5" x14ac:dyDescent="0.2">
      <c r="A92" s="574" t="s">
        <v>106</v>
      </c>
      <c r="B92" s="216">
        <v>0.8</v>
      </c>
      <c r="C92" s="216">
        <v>24</v>
      </c>
      <c r="D92" s="216">
        <v>23.6</v>
      </c>
      <c r="E92" s="216">
        <v>23</v>
      </c>
      <c r="F92" s="216">
        <v>21.007476779605337</v>
      </c>
      <c r="G92" s="216">
        <v>17.805574575244467</v>
      </c>
      <c r="H92" s="216">
        <v>19.2</v>
      </c>
      <c r="I92" s="216">
        <v>17.60794115398793</v>
      </c>
      <c r="J92" s="216">
        <v>20.57338613993938</v>
      </c>
      <c r="K92" s="216">
        <v>13.1</v>
      </c>
      <c r="L92" s="216">
        <v>15.4</v>
      </c>
      <c r="M92" s="216">
        <v>13.6</v>
      </c>
      <c r="N92" s="575">
        <v>22</v>
      </c>
      <c r="O92" s="453">
        <v>16.5</v>
      </c>
    </row>
    <row r="93" spans="1:15" s="446" customFormat="1" ht="24" x14ac:dyDescent="0.2">
      <c r="A93" s="210" t="s">
        <v>451</v>
      </c>
      <c r="B93" s="214" t="s">
        <v>4</v>
      </c>
      <c r="C93" s="214" t="s">
        <v>4</v>
      </c>
      <c r="D93" s="214" t="s">
        <v>4</v>
      </c>
      <c r="E93" s="214" t="s">
        <v>4</v>
      </c>
      <c r="F93" s="214" t="s">
        <v>4</v>
      </c>
      <c r="G93" s="214" t="s">
        <v>4</v>
      </c>
      <c r="H93" s="214" t="s">
        <v>4</v>
      </c>
      <c r="I93" s="214" t="s">
        <v>4</v>
      </c>
      <c r="J93" s="214" t="s">
        <v>4</v>
      </c>
      <c r="K93" s="214" t="s">
        <v>4</v>
      </c>
      <c r="L93" s="214" t="s">
        <v>4</v>
      </c>
      <c r="M93" s="214" t="s">
        <v>4</v>
      </c>
      <c r="N93" s="576" t="s">
        <v>4</v>
      </c>
      <c r="O93" s="214" t="s">
        <v>4</v>
      </c>
    </row>
    <row r="94" spans="1:15" s="446" customFormat="1" x14ac:dyDescent="0.2">
      <c r="A94" s="249" t="s">
        <v>452</v>
      </c>
      <c r="B94" s="381"/>
      <c r="C94" s="381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577"/>
      <c r="O94" s="453"/>
    </row>
    <row r="95" spans="1:15" s="446" customFormat="1" x14ac:dyDescent="0.2">
      <c r="A95" s="508" t="s">
        <v>81</v>
      </c>
      <c r="B95" s="228">
        <v>31.986999999999998</v>
      </c>
      <c r="C95" s="228">
        <v>957.46900000000005</v>
      </c>
      <c r="D95" s="228">
        <v>41.536999999999999</v>
      </c>
      <c r="E95" s="228">
        <v>397.88299999999998</v>
      </c>
      <c r="F95" s="228">
        <v>552.45000000000005</v>
      </c>
      <c r="G95" s="228">
        <v>897.03</v>
      </c>
      <c r="H95" s="228">
        <v>2148.41</v>
      </c>
      <c r="I95" s="228">
        <v>1673.877</v>
      </c>
      <c r="J95" s="228">
        <v>1666.059</v>
      </c>
      <c r="K95" s="228">
        <v>1929.693</v>
      </c>
      <c r="L95" s="228">
        <v>2373.2669999999998</v>
      </c>
      <c r="M95" s="228">
        <v>2611.9119999999998</v>
      </c>
      <c r="N95" s="577">
        <v>3587.9989999999998</v>
      </c>
      <c r="O95" s="381">
        <v>7923</v>
      </c>
    </row>
    <row r="96" spans="1:15" s="446" customFormat="1" ht="24" x14ac:dyDescent="0.2">
      <c r="A96" s="210" t="s">
        <v>451</v>
      </c>
      <c r="B96" s="214" t="s">
        <v>4</v>
      </c>
      <c r="C96" s="214" t="s">
        <v>4</v>
      </c>
      <c r="D96" s="214" t="s">
        <v>4</v>
      </c>
      <c r="E96" s="214" t="s">
        <v>4</v>
      </c>
      <c r="F96" s="214" t="s">
        <v>4</v>
      </c>
      <c r="G96" s="214" t="s">
        <v>4</v>
      </c>
      <c r="H96" s="214" t="s">
        <v>4</v>
      </c>
      <c r="I96" s="214" t="s">
        <v>4</v>
      </c>
      <c r="J96" s="214" t="s">
        <v>4</v>
      </c>
      <c r="K96" s="214" t="s">
        <v>4</v>
      </c>
      <c r="L96" s="214" t="s">
        <v>4</v>
      </c>
      <c r="M96" s="214" t="s">
        <v>4</v>
      </c>
      <c r="N96" s="576" t="s">
        <v>4</v>
      </c>
      <c r="O96" s="214" t="s">
        <v>4</v>
      </c>
    </row>
    <row r="97" spans="1:15" s="446" customFormat="1" x14ac:dyDescent="0.2">
      <c r="A97" s="249" t="s">
        <v>116</v>
      </c>
      <c r="B97" s="381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577"/>
      <c r="O97" s="453"/>
    </row>
    <row r="98" spans="1:15" s="446" customFormat="1" x14ac:dyDescent="0.2">
      <c r="A98" s="508" t="s">
        <v>81</v>
      </c>
      <c r="B98" s="228">
        <v>6300.4549999999999</v>
      </c>
      <c r="C98" s="228">
        <v>313518.32799999998</v>
      </c>
      <c r="D98" s="228">
        <v>299555.48</v>
      </c>
      <c r="E98" s="228">
        <v>280256.78899999999</v>
      </c>
      <c r="F98" s="228">
        <v>273613.52</v>
      </c>
      <c r="G98" s="228">
        <v>221712.59599999999</v>
      </c>
      <c r="H98" s="228">
        <v>330034.99699999997</v>
      </c>
      <c r="I98" s="228">
        <v>359696.31599999999</v>
      </c>
      <c r="J98" s="228">
        <v>462981.91899999999</v>
      </c>
      <c r="K98" s="228">
        <v>286375.76500000001</v>
      </c>
      <c r="L98" s="228">
        <v>389124.92</v>
      </c>
      <c r="M98" s="228">
        <v>497651.51</v>
      </c>
      <c r="N98" s="578">
        <v>750256.17599999998</v>
      </c>
      <c r="O98" s="579">
        <v>540049</v>
      </c>
    </row>
    <row r="99" spans="1:15" s="446" customFormat="1" ht="24" x14ac:dyDescent="0.2">
      <c r="A99" s="210" t="s">
        <v>451</v>
      </c>
      <c r="B99" s="214" t="s">
        <v>4</v>
      </c>
      <c r="C99" s="214" t="s">
        <v>4</v>
      </c>
      <c r="D99" s="214" t="s">
        <v>4</v>
      </c>
      <c r="E99" s="214" t="s">
        <v>4</v>
      </c>
      <c r="F99" s="214" t="s">
        <v>4</v>
      </c>
      <c r="G99" s="214" t="s">
        <v>4</v>
      </c>
      <c r="H99" s="214" t="s">
        <v>4</v>
      </c>
      <c r="I99" s="214" t="s">
        <v>4</v>
      </c>
      <c r="J99" s="214" t="s">
        <v>4</v>
      </c>
      <c r="K99" s="214" t="s">
        <v>4</v>
      </c>
      <c r="L99" s="214" t="s">
        <v>4</v>
      </c>
      <c r="M99" s="214" t="s">
        <v>4</v>
      </c>
      <c r="N99" s="576" t="s">
        <v>4</v>
      </c>
      <c r="O99" s="214" t="s">
        <v>4</v>
      </c>
    </row>
    <row r="100" spans="1:15" s="446" customFormat="1" ht="22.5" x14ac:dyDescent="0.2">
      <c r="A100" s="251" t="s">
        <v>117</v>
      </c>
      <c r="B100" s="222">
        <v>798</v>
      </c>
      <c r="C100" s="222">
        <v>764</v>
      </c>
      <c r="D100" s="222">
        <v>857</v>
      </c>
      <c r="E100" s="222">
        <v>889</v>
      </c>
      <c r="F100" s="222">
        <v>635</v>
      </c>
      <c r="G100" s="222">
        <v>736</v>
      </c>
      <c r="H100" s="222">
        <v>700</v>
      </c>
      <c r="I100" s="222">
        <v>647</v>
      </c>
      <c r="J100" s="222">
        <v>711</v>
      </c>
      <c r="K100" s="222">
        <v>740</v>
      </c>
      <c r="L100" s="222">
        <v>676</v>
      </c>
      <c r="M100" s="222">
        <v>555</v>
      </c>
      <c r="N100" s="494">
        <v>553</v>
      </c>
      <c r="O100" s="453">
        <v>374</v>
      </c>
    </row>
    <row r="101" spans="1:15" s="446" customFormat="1" x14ac:dyDescent="0.2">
      <c r="A101" s="251" t="s">
        <v>118</v>
      </c>
      <c r="B101" s="222" t="s">
        <v>8</v>
      </c>
      <c r="C101" s="222">
        <v>0</v>
      </c>
      <c r="D101" s="222" t="s">
        <v>8</v>
      </c>
      <c r="E101" s="222" t="s">
        <v>8</v>
      </c>
      <c r="F101" s="222" t="s">
        <v>8</v>
      </c>
      <c r="G101" s="222" t="s">
        <v>8</v>
      </c>
      <c r="H101" s="222" t="s">
        <v>8</v>
      </c>
      <c r="I101" s="222" t="s">
        <v>8</v>
      </c>
      <c r="J101" s="222" t="s">
        <v>8</v>
      </c>
      <c r="K101" s="222" t="s">
        <v>8</v>
      </c>
      <c r="L101" s="222" t="s">
        <v>8</v>
      </c>
      <c r="M101" s="222" t="s">
        <v>8</v>
      </c>
      <c r="N101" s="494" t="s">
        <v>8</v>
      </c>
      <c r="O101" s="222" t="s">
        <v>8</v>
      </c>
    </row>
    <row r="102" spans="1:15" s="446" customFormat="1" x14ac:dyDescent="0.2">
      <c r="A102" s="251" t="s">
        <v>119</v>
      </c>
      <c r="B102" s="222">
        <v>22</v>
      </c>
      <c r="C102" s="222">
        <v>37</v>
      </c>
      <c r="D102" s="222">
        <v>24</v>
      </c>
      <c r="E102" s="222">
        <v>24</v>
      </c>
      <c r="F102" s="222">
        <v>20</v>
      </c>
      <c r="G102" s="222">
        <v>16</v>
      </c>
      <c r="H102" s="222">
        <v>16</v>
      </c>
      <c r="I102" s="222">
        <v>19</v>
      </c>
      <c r="J102" s="222">
        <v>10</v>
      </c>
      <c r="K102" s="222">
        <v>7</v>
      </c>
      <c r="L102" s="222">
        <v>26</v>
      </c>
      <c r="M102" s="222">
        <v>22</v>
      </c>
      <c r="N102" s="494">
        <v>59</v>
      </c>
      <c r="O102" s="222" t="s">
        <v>8</v>
      </c>
    </row>
    <row r="103" spans="1:15" s="446" customFormat="1" ht="33.75" x14ac:dyDescent="0.2">
      <c r="A103" s="251" t="s">
        <v>120</v>
      </c>
      <c r="B103" s="222" t="s">
        <v>8</v>
      </c>
      <c r="C103" s="222">
        <v>0</v>
      </c>
      <c r="D103" s="222" t="s">
        <v>8</v>
      </c>
      <c r="E103" s="222" t="s">
        <v>8</v>
      </c>
      <c r="F103" s="222" t="s">
        <v>8</v>
      </c>
      <c r="G103" s="222" t="s">
        <v>8</v>
      </c>
      <c r="H103" s="222" t="s">
        <v>8</v>
      </c>
      <c r="I103" s="222" t="s">
        <v>8</v>
      </c>
      <c r="J103" s="222" t="s">
        <v>8</v>
      </c>
      <c r="K103" s="222" t="s">
        <v>8</v>
      </c>
      <c r="L103" s="222" t="s">
        <v>8</v>
      </c>
      <c r="M103" s="222" t="s">
        <v>8</v>
      </c>
      <c r="N103" s="494" t="s">
        <v>8</v>
      </c>
      <c r="O103" s="222" t="s">
        <v>8</v>
      </c>
    </row>
    <row r="104" spans="1:15" s="944" customFormat="1" x14ac:dyDescent="0.2">
      <c r="A104" s="950" t="s">
        <v>121</v>
      </c>
      <c r="B104" s="974" t="s">
        <v>8</v>
      </c>
      <c r="C104" s="974">
        <v>2742</v>
      </c>
      <c r="D104" s="974">
        <v>4734</v>
      </c>
      <c r="E104" s="974">
        <v>5658</v>
      </c>
      <c r="F104" s="974">
        <v>15129</v>
      </c>
      <c r="G104" s="974">
        <v>10776</v>
      </c>
      <c r="H104" s="974">
        <v>10219</v>
      </c>
      <c r="I104" s="974">
        <v>9843</v>
      </c>
      <c r="J104" s="974">
        <v>10905</v>
      </c>
      <c r="K104" s="974">
        <v>9147</v>
      </c>
      <c r="L104" s="974">
        <v>11613</v>
      </c>
      <c r="M104" s="974">
        <v>15396</v>
      </c>
      <c r="N104" s="975">
        <v>29884</v>
      </c>
      <c r="O104" s="976">
        <v>28601</v>
      </c>
    </row>
    <row r="105" spans="1:15" s="944" customFormat="1" ht="22.5" x14ac:dyDescent="0.2">
      <c r="A105" s="950" t="s">
        <v>122</v>
      </c>
      <c r="B105" s="974">
        <v>23</v>
      </c>
      <c r="C105" s="974">
        <v>29</v>
      </c>
      <c r="D105" s="974">
        <v>119</v>
      </c>
      <c r="E105" s="974">
        <v>230</v>
      </c>
      <c r="F105" s="974">
        <v>353</v>
      </c>
      <c r="G105" s="974">
        <v>499</v>
      </c>
      <c r="H105" s="974">
        <v>315</v>
      </c>
      <c r="I105" s="974">
        <v>297</v>
      </c>
      <c r="J105" s="974">
        <v>213</v>
      </c>
      <c r="K105" s="974">
        <v>385</v>
      </c>
      <c r="L105" s="974">
        <v>391</v>
      </c>
      <c r="M105" s="974">
        <v>219</v>
      </c>
      <c r="N105" s="975">
        <v>404</v>
      </c>
      <c r="O105" s="974" t="s">
        <v>8</v>
      </c>
    </row>
    <row r="106" spans="1:15" s="944" customFormat="1" x14ac:dyDescent="0.2">
      <c r="A106" s="950" t="s">
        <v>123</v>
      </c>
      <c r="B106" s="974">
        <v>4235</v>
      </c>
      <c r="C106" s="974">
        <v>306733</v>
      </c>
      <c r="D106" s="974">
        <v>290466</v>
      </c>
      <c r="E106" s="974">
        <v>270462</v>
      </c>
      <c r="F106" s="974">
        <v>253417</v>
      </c>
      <c r="G106" s="974">
        <v>206446</v>
      </c>
      <c r="H106" s="974">
        <v>312113</v>
      </c>
      <c r="I106" s="974">
        <v>341413</v>
      </c>
      <c r="J106" s="974">
        <v>441469</v>
      </c>
      <c r="K106" s="974">
        <v>262927</v>
      </c>
      <c r="L106" s="974">
        <v>365385</v>
      </c>
      <c r="M106" s="974">
        <v>467829</v>
      </c>
      <c r="N106" s="975">
        <v>700948</v>
      </c>
      <c r="O106" s="974">
        <v>494103</v>
      </c>
    </row>
    <row r="107" spans="1:15" s="944" customFormat="1" ht="22.5" x14ac:dyDescent="0.2">
      <c r="A107" s="950" t="s">
        <v>124</v>
      </c>
      <c r="B107" s="974">
        <v>3</v>
      </c>
      <c r="C107" s="974">
        <v>7</v>
      </c>
      <c r="D107" s="974">
        <v>36</v>
      </c>
      <c r="E107" s="974">
        <v>53</v>
      </c>
      <c r="F107" s="974">
        <v>62</v>
      </c>
      <c r="G107" s="974">
        <v>130</v>
      </c>
      <c r="H107" s="974">
        <v>113</v>
      </c>
      <c r="I107" s="974">
        <v>91</v>
      </c>
      <c r="J107" s="974">
        <v>119</v>
      </c>
      <c r="K107" s="974">
        <v>156</v>
      </c>
      <c r="L107" s="974">
        <v>159</v>
      </c>
      <c r="M107" s="974">
        <v>112</v>
      </c>
      <c r="N107" s="975">
        <v>136</v>
      </c>
      <c r="O107" s="977">
        <v>59</v>
      </c>
    </row>
    <row r="108" spans="1:15" s="944" customFormat="1" ht="22.5" x14ac:dyDescent="0.2">
      <c r="A108" s="950" t="s">
        <v>125</v>
      </c>
      <c r="B108" s="974">
        <v>5</v>
      </c>
      <c r="C108" s="974">
        <v>3</v>
      </c>
      <c r="D108" s="974">
        <v>5</v>
      </c>
      <c r="E108" s="974" t="s">
        <v>8</v>
      </c>
      <c r="F108" s="974">
        <v>21</v>
      </c>
      <c r="G108" s="974">
        <v>0</v>
      </c>
      <c r="H108" s="974">
        <v>2</v>
      </c>
      <c r="I108" s="974">
        <v>2</v>
      </c>
      <c r="J108" s="974">
        <v>0</v>
      </c>
      <c r="K108" s="974" t="s">
        <v>8</v>
      </c>
      <c r="L108" s="974" t="s">
        <v>8</v>
      </c>
      <c r="M108" s="974" t="s">
        <v>8</v>
      </c>
      <c r="N108" s="975" t="s">
        <v>8</v>
      </c>
      <c r="O108" s="974" t="s">
        <v>8</v>
      </c>
    </row>
    <row r="109" spans="1:15" s="446" customFormat="1" ht="22.5" x14ac:dyDescent="0.2">
      <c r="A109" s="251" t="s">
        <v>126</v>
      </c>
      <c r="B109" s="222" t="s">
        <v>8</v>
      </c>
      <c r="C109" s="222" t="s">
        <v>8</v>
      </c>
      <c r="D109" s="222">
        <v>66</v>
      </c>
      <c r="E109" s="222">
        <v>156</v>
      </c>
      <c r="F109" s="222">
        <v>164</v>
      </c>
      <c r="G109" s="222">
        <v>105</v>
      </c>
      <c r="H109" s="222">
        <v>116</v>
      </c>
      <c r="I109" s="222">
        <v>124</v>
      </c>
      <c r="J109" s="222">
        <v>189</v>
      </c>
      <c r="K109" s="222">
        <v>81</v>
      </c>
      <c r="L109" s="222">
        <v>40</v>
      </c>
      <c r="M109" s="222">
        <v>114</v>
      </c>
      <c r="N109" s="494">
        <v>111</v>
      </c>
      <c r="O109" s="580">
        <v>81</v>
      </c>
    </row>
    <row r="110" spans="1:15" s="446" customFormat="1" x14ac:dyDescent="0.2">
      <c r="A110" s="251" t="s">
        <v>127</v>
      </c>
      <c r="B110" s="222" t="s">
        <v>8</v>
      </c>
      <c r="C110" s="222" t="s">
        <v>8</v>
      </c>
      <c r="D110" s="222" t="s">
        <v>8</v>
      </c>
      <c r="E110" s="222" t="s">
        <v>8</v>
      </c>
      <c r="F110" s="222" t="s">
        <v>8</v>
      </c>
      <c r="G110" s="222" t="s">
        <v>8</v>
      </c>
      <c r="H110" s="222" t="s">
        <v>8</v>
      </c>
      <c r="I110" s="222" t="s">
        <v>8</v>
      </c>
      <c r="J110" s="222" t="s">
        <v>8</v>
      </c>
      <c r="K110" s="222" t="s">
        <v>8</v>
      </c>
      <c r="L110" s="222" t="s">
        <v>8</v>
      </c>
      <c r="M110" s="222" t="s">
        <v>8</v>
      </c>
      <c r="N110" s="494" t="s">
        <v>8</v>
      </c>
      <c r="O110" s="222" t="s">
        <v>8</v>
      </c>
    </row>
    <row r="111" spans="1:15" s="446" customFormat="1" x14ac:dyDescent="0.2">
      <c r="A111" s="251" t="s">
        <v>128</v>
      </c>
      <c r="B111" s="222" t="s">
        <v>8</v>
      </c>
      <c r="C111" s="222" t="s">
        <v>8</v>
      </c>
      <c r="D111" s="222">
        <v>0</v>
      </c>
      <c r="E111" s="222" t="s">
        <v>8</v>
      </c>
      <c r="F111" s="222" t="s">
        <v>8</v>
      </c>
      <c r="G111" s="222" t="s">
        <v>8</v>
      </c>
      <c r="H111" s="222" t="s">
        <v>8</v>
      </c>
      <c r="I111" s="222" t="s">
        <v>8</v>
      </c>
      <c r="J111" s="222">
        <v>1</v>
      </c>
      <c r="K111" s="222" t="s">
        <v>8</v>
      </c>
      <c r="L111" s="222" t="s">
        <v>8</v>
      </c>
      <c r="M111" s="222" t="s">
        <v>8</v>
      </c>
      <c r="N111" s="494" t="s">
        <v>8</v>
      </c>
      <c r="O111" s="222" t="s">
        <v>8</v>
      </c>
    </row>
    <row r="112" spans="1:15" s="446" customFormat="1" x14ac:dyDescent="0.2">
      <c r="A112" s="251" t="s">
        <v>129</v>
      </c>
      <c r="B112" s="222">
        <v>12</v>
      </c>
      <c r="C112" s="222">
        <v>18</v>
      </c>
      <c r="D112" s="222">
        <v>17</v>
      </c>
      <c r="E112" s="222">
        <v>10</v>
      </c>
      <c r="F112" s="222">
        <v>14</v>
      </c>
      <c r="G112" s="222">
        <v>7</v>
      </c>
      <c r="H112" s="222">
        <v>16</v>
      </c>
      <c r="I112" s="222">
        <v>3</v>
      </c>
      <c r="J112" s="222">
        <v>1</v>
      </c>
      <c r="K112" s="222">
        <v>4</v>
      </c>
      <c r="L112" s="222" t="s">
        <v>8</v>
      </c>
      <c r="M112" s="222">
        <v>6</v>
      </c>
      <c r="N112" s="494" t="s">
        <v>8</v>
      </c>
      <c r="O112" s="222" t="s">
        <v>8</v>
      </c>
    </row>
    <row r="113" spans="1:15" s="446" customFormat="1" ht="22.5" x14ac:dyDescent="0.2">
      <c r="A113" s="249" t="s">
        <v>130</v>
      </c>
      <c r="B113" s="381" t="s">
        <v>8</v>
      </c>
      <c r="C113" s="381" t="s">
        <v>8</v>
      </c>
      <c r="D113" s="381" t="s">
        <v>8</v>
      </c>
      <c r="E113" s="381" t="s">
        <v>8</v>
      </c>
      <c r="F113" s="381" t="s">
        <v>8</v>
      </c>
      <c r="G113" s="381" t="s">
        <v>8</v>
      </c>
      <c r="H113" s="381" t="s">
        <v>8</v>
      </c>
      <c r="I113" s="381" t="s">
        <v>8</v>
      </c>
      <c r="J113" s="381" t="s">
        <v>8</v>
      </c>
      <c r="K113" s="381" t="s">
        <v>8</v>
      </c>
      <c r="L113" s="381" t="s">
        <v>8</v>
      </c>
      <c r="M113" s="381" t="s">
        <v>8</v>
      </c>
      <c r="N113" s="577" t="s">
        <v>8</v>
      </c>
      <c r="O113" s="381" t="s">
        <v>8</v>
      </c>
    </row>
    <row r="114" spans="1:15" s="446" customFormat="1" x14ac:dyDescent="0.2">
      <c r="A114" s="508" t="s">
        <v>81</v>
      </c>
      <c r="B114" s="228">
        <v>909.59100000000001</v>
      </c>
      <c r="C114" s="228">
        <v>1821.989</v>
      </c>
      <c r="D114" s="228">
        <v>4347.7020000000002</v>
      </c>
      <c r="E114" s="228">
        <v>9138.3029999999999</v>
      </c>
      <c r="F114" s="228">
        <v>10075.01</v>
      </c>
      <c r="G114" s="228">
        <v>9423.3330000000005</v>
      </c>
      <c r="H114" s="228">
        <v>9448.2150000000001</v>
      </c>
      <c r="I114" s="228">
        <v>11640.967000000001</v>
      </c>
      <c r="J114" s="228">
        <v>13518.584999999999</v>
      </c>
      <c r="K114" s="228">
        <v>12971.094999999999</v>
      </c>
      <c r="L114" s="228">
        <v>17195.148000000001</v>
      </c>
      <c r="M114" s="228">
        <v>20835.592000000001</v>
      </c>
      <c r="N114" s="577">
        <v>23213.513999999999</v>
      </c>
      <c r="O114" s="381">
        <v>23348</v>
      </c>
    </row>
    <row r="115" spans="1:15" s="446" customFormat="1" ht="24" x14ac:dyDescent="0.2">
      <c r="A115" s="210" t="s">
        <v>451</v>
      </c>
      <c r="B115" s="214" t="s">
        <v>4</v>
      </c>
      <c r="C115" s="214" t="s">
        <v>4</v>
      </c>
      <c r="D115" s="214" t="s">
        <v>4</v>
      </c>
      <c r="E115" s="214" t="s">
        <v>4</v>
      </c>
      <c r="F115" s="214" t="s">
        <v>4</v>
      </c>
      <c r="G115" s="214" t="s">
        <v>4</v>
      </c>
      <c r="H115" s="214" t="s">
        <v>4</v>
      </c>
      <c r="I115" s="214" t="s">
        <v>4</v>
      </c>
      <c r="J115" s="214" t="s">
        <v>4</v>
      </c>
      <c r="K115" s="214" t="s">
        <v>4</v>
      </c>
      <c r="L115" s="214" t="s">
        <v>4</v>
      </c>
      <c r="M115" s="214" t="s">
        <v>4</v>
      </c>
      <c r="N115" s="576" t="s">
        <v>4</v>
      </c>
      <c r="O115" s="214" t="s">
        <v>4</v>
      </c>
    </row>
    <row r="116" spans="1:15" s="446" customFormat="1" ht="22.5" x14ac:dyDescent="0.2">
      <c r="A116" s="249" t="s">
        <v>131</v>
      </c>
      <c r="B116" s="381" t="s">
        <v>8</v>
      </c>
      <c r="C116" s="381" t="s">
        <v>8</v>
      </c>
      <c r="D116" s="381" t="s">
        <v>8</v>
      </c>
      <c r="E116" s="381" t="s">
        <v>8</v>
      </c>
      <c r="F116" s="381" t="s">
        <v>8</v>
      </c>
      <c r="G116" s="381" t="s">
        <v>8</v>
      </c>
      <c r="H116" s="381" t="s">
        <v>8</v>
      </c>
      <c r="I116" s="381" t="s">
        <v>8</v>
      </c>
      <c r="J116" s="381" t="s">
        <v>8</v>
      </c>
      <c r="K116" s="381" t="s">
        <v>8</v>
      </c>
      <c r="L116" s="381" t="s">
        <v>8</v>
      </c>
      <c r="M116" s="381" t="s">
        <v>8</v>
      </c>
      <c r="N116" s="577" t="s">
        <v>8</v>
      </c>
      <c r="O116" s="211" t="s">
        <v>8</v>
      </c>
    </row>
    <row r="117" spans="1:15" s="446" customFormat="1" x14ac:dyDescent="0.2">
      <c r="A117" s="210" t="s">
        <v>81</v>
      </c>
      <c r="B117" s="228">
        <v>341.46199999999999</v>
      </c>
      <c r="C117" s="228">
        <v>1022.688</v>
      </c>
      <c r="D117" s="228">
        <v>1687.451</v>
      </c>
      <c r="E117" s="228">
        <v>1760.444</v>
      </c>
      <c r="F117" s="228">
        <v>2691.741</v>
      </c>
      <c r="G117" s="228">
        <v>1637.2049999999999</v>
      </c>
      <c r="H117" s="228">
        <v>1802.798</v>
      </c>
      <c r="I117" s="228">
        <v>2165.797</v>
      </c>
      <c r="J117" s="228">
        <v>2680.576</v>
      </c>
      <c r="K117" s="228">
        <v>2486.366</v>
      </c>
      <c r="L117" s="228">
        <v>2305.21</v>
      </c>
      <c r="M117" s="228">
        <v>2494.8490000000002</v>
      </c>
      <c r="N117" s="577">
        <v>2637.32</v>
      </c>
      <c r="O117" s="381">
        <v>2607</v>
      </c>
    </row>
    <row r="118" spans="1:15" s="446" customFormat="1" ht="24" x14ac:dyDescent="0.2">
      <c r="A118" s="210" t="s">
        <v>451</v>
      </c>
      <c r="B118" s="214" t="s">
        <v>4</v>
      </c>
      <c r="C118" s="214" t="s">
        <v>4</v>
      </c>
      <c r="D118" s="214" t="s">
        <v>4</v>
      </c>
      <c r="E118" s="214" t="s">
        <v>4</v>
      </c>
      <c r="F118" s="214" t="s">
        <v>4</v>
      </c>
      <c r="G118" s="214" t="s">
        <v>4</v>
      </c>
      <c r="H118" s="214" t="s">
        <v>4</v>
      </c>
      <c r="I118" s="214" t="s">
        <v>4</v>
      </c>
      <c r="J118" s="214" t="s">
        <v>4</v>
      </c>
      <c r="K118" s="214" t="s">
        <v>4</v>
      </c>
      <c r="L118" s="214" t="s">
        <v>4</v>
      </c>
      <c r="M118" s="214" t="s">
        <v>4</v>
      </c>
      <c r="N118" s="576" t="s">
        <v>4</v>
      </c>
      <c r="O118" s="214" t="s">
        <v>4</v>
      </c>
    </row>
    <row r="119" spans="1:15" s="446" customFormat="1" ht="12.75" x14ac:dyDescent="0.2">
      <c r="A119" s="376" t="s">
        <v>391</v>
      </c>
      <c r="B119" s="381"/>
      <c r="C119" s="381"/>
      <c r="D119" s="381"/>
      <c r="E119" s="381"/>
      <c r="F119" s="381"/>
      <c r="G119" s="381"/>
      <c r="H119" s="381"/>
      <c r="I119" s="381"/>
      <c r="J119" s="381"/>
      <c r="K119" s="381"/>
      <c r="L119" s="381"/>
      <c r="M119" s="381"/>
      <c r="N119" s="577"/>
      <c r="O119" s="336"/>
    </row>
    <row r="120" spans="1:15" s="446" customFormat="1" x14ac:dyDescent="0.2">
      <c r="A120" s="376" t="s">
        <v>81</v>
      </c>
      <c r="B120" s="381" t="s">
        <v>8</v>
      </c>
      <c r="C120" s="381" t="s">
        <v>8</v>
      </c>
      <c r="D120" s="381" t="s">
        <v>8</v>
      </c>
      <c r="E120" s="381" t="s">
        <v>8</v>
      </c>
      <c r="F120" s="381" t="s">
        <v>8</v>
      </c>
      <c r="G120" s="381" t="s">
        <v>8</v>
      </c>
      <c r="H120" s="381" t="s">
        <v>8</v>
      </c>
      <c r="I120" s="381" t="s">
        <v>8</v>
      </c>
      <c r="J120" s="381" t="s">
        <v>8</v>
      </c>
      <c r="K120" s="381" t="s">
        <v>8</v>
      </c>
      <c r="L120" s="381" t="s">
        <v>8</v>
      </c>
      <c r="M120" s="381" t="s">
        <v>8</v>
      </c>
      <c r="N120" s="577" t="s">
        <v>8</v>
      </c>
      <c r="O120" s="381" t="s">
        <v>8</v>
      </c>
    </row>
    <row r="121" spans="1:15" s="446" customFormat="1" ht="22.5" x14ac:dyDescent="0.2">
      <c r="A121" s="508" t="s">
        <v>453</v>
      </c>
      <c r="B121" s="466" t="s">
        <v>8</v>
      </c>
      <c r="C121" s="466" t="s">
        <v>8</v>
      </c>
      <c r="D121" s="466" t="s">
        <v>8</v>
      </c>
      <c r="E121" s="466" t="s">
        <v>8</v>
      </c>
      <c r="F121" s="466" t="s">
        <v>8</v>
      </c>
      <c r="G121" s="466" t="s">
        <v>8</v>
      </c>
      <c r="H121" s="466" t="s">
        <v>8</v>
      </c>
      <c r="I121" s="466" t="s">
        <v>8</v>
      </c>
      <c r="J121" s="466" t="s">
        <v>8</v>
      </c>
      <c r="K121" s="466" t="s">
        <v>8</v>
      </c>
      <c r="L121" s="466" t="s">
        <v>8</v>
      </c>
      <c r="M121" s="466" t="s">
        <v>8</v>
      </c>
      <c r="N121" s="509" t="s">
        <v>8</v>
      </c>
      <c r="O121" s="466" t="s">
        <v>8</v>
      </c>
    </row>
    <row r="122" spans="1:15" s="446" customFormat="1" x14ac:dyDescent="0.2">
      <c r="A122" s="378" t="s">
        <v>135</v>
      </c>
      <c r="B122" s="381"/>
      <c r="C122" s="381"/>
      <c r="D122" s="381"/>
      <c r="E122" s="381"/>
      <c r="F122" s="381"/>
      <c r="G122" s="381"/>
      <c r="H122" s="381"/>
      <c r="I122" s="381"/>
      <c r="J122" s="381"/>
      <c r="K122" s="381"/>
      <c r="L122" s="381"/>
      <c r="M122" s="381"/>
      <c r="N122" s="577"/>
      <c r="O122" s="381"/>
    </row>
    <row r="123" spans="1:15" s="446" customFormat="1" x14ac:dyDescent="0.2">
      <c r="A123" s="376" t="s">
        <v>454</v>
      </c>
      <c r="B123" s="381" t="s">
        <v>8</v>
      </c>
      <c r="C123" s="381" t="s">
        <v>8</v>
      </c>
      <c r="D123" s="381" t="s">
        <v>8</v>
      </c>
      <c r="E123" s="381" t="s">
        <v>8</v>
      </c>
      <c r="F123" s="381" t="s">
        <v>8</v>
      </c>
      <c r="G123" s="381" t="s">
        <v>8</v>
      </c>
      <c r="H123" s="381" t="s">
        <v>8</v>
      </c>
      <c r="I123" s="381" t="s">
        <v>8</v>
      </c>
      <c r="J123" s="381" t="s">
        <v>8</v>
      </c>
      <c r="K123" s="381" t="s">
        <v>8</v>
      </c>
      <c r="L123" s="381" t="s">
        <v>8</v>
      </c>
      <c r="M123" s="381" t="s">
        <v>8</v>
      </c>
      <c r="N123" s="577" t="s">
        <v>8</v>
      </c>
      <c r="O123" s="381" t="s">
        <v>8</v>
      </c>
    </row>
    <row r="124" spans="1:15" s="446" customFormat="1" x14ac:dyDescent="0.2">
      <c r="A124" s="376" t="s">
        <v>81</v>
      </c>
      <c r="B124" s="381"/>
      <c r="C124" s="381"/>
      <c r="D124" s="381"/>
      <c r="E124" s="381"/>
      <c r="F124" s="381"/>
      <c r="G124" s="381"/>
      <c r="H124" s="381"/>
      <c r="I124" s="381"/>
      <c r="J124" s="381"/>
      <c r="K124" s="381"/>
      <c r="L124" s="381"/>
      <c r="M124" s="381"/>
      <c r="N124" s="577"/>
      <c r="O124" s="381"/>
    </row>
    <row r="125" spans="1:15" s="446" customFormat="1" x14ac:dyDescent="0.2">
      <c r="A125" s="508" t="s">
        <v>455</v>
      </c>
      <c r="B125" s="381"/>
      <c r="C125" s="381"/>
      <c r="D125" s="381"/>
      <c r="E125" s="381"/>
      <c r="F125" s="381"/>
      <c r="G125" s="381"/>
      <c r="H125" s="381"/>
      <c r="I125" s="381"/>
      <c r="J125" s="381"/>
      <c r="K125" s="381"/>
      <c r="L125" s="381"/>
      <c r="M125" s="381"/>
      <c r="N125" s="577"/>
      <c r="O125" s="381"/>
    </row>
    <row r="126" spans="1:15" s="446" customFormat="1" x14ac:dyDescent="0.2">
      <c r="A126" s="376" t="s">
        <v>138</v>
      </c>
      <c r="B126" s="381" t="s">
        <v>8</v>
      </c>
      <c r="C126" s="381" t="s">
        <v>8</v>
      </c>
      <c r="D126" s="381" t="s">
        <v>8</v>
      </c>
      <c r="E126" s="381" t="s">
        <v>8</v>
      </c>
      <c r="F126" s="381" t="s">
        <v>8</v>
      </c>
      <c r="G126" s="381" t="s">
        <v>8</v>
      </c>
      <c r="H126" s="381" t="s">
        <v>8</v>
      </c>
      <c r="I126" s="381" t="s">
        <v>8</v>
      </c>
      <c r="J126" s="381" t="s">
        <v>8</v>
      </c>
      <c r="K126" s="381" t="s">
        <v>8</v>
      </c>
      <c r="L126" s="381" t="s">
        <v>8</v>
      </c>
      <c r="M126" s="381" t="s">
        <v>8</v>
      </c>
      <c r="N126" s="577" t="s">
        <v>8</v>
      </c>
      <c r="O126" s="381" t="s">
        <v>8</v>
      </c>
    </row>
    <row r="127" spans="1:15" s="446" customFormat="1" x14ac:dyDescent="0.2">
      <c r="A127" s="486" t="s">
        <v>81</v>
      </c>
      <c r="B127" s="381" t="s">
        <v>8</v>
      </c>
      <c r="C127" s="381" t="s">
        <v>8</v>
      </c>
      <c r="D127" s="381" t="s">
        <v>8</v>
      </c>
      <c r="E127" s="381" t="s">
        <v>8</v>
      </c>
      <c r="F127" s="381" t="s">
        <v>8</v>
      </c>
      <c r="G127" s="381" t="s">
        <v>8</v>
      </c>
      <c r="H127" s="381" t="s">
        <v>8</v>
      </c>
      <c r="I127" s="381" t="s">
        <v>8</v>
      </c>
      <c r="J127" s="381" t="s">
        <v>8</v>
      </c>
      <c r="K127" s="381" t="s">
        <v>8</v>
      </c>
      <c r="L127" s="381" t="s">
        <v>8</v>
      </c>
      <c r="M127" s="381" t="s">
        <v>8</v>
      </c>
      <c r="N127" s="381" t="s">
        <v>8</v>
      </c>
      <c r="O127" s="381" t="s">
        <v>8</v>
      </c>
    </row>
    <row r="128" spans="1:15" s="446" customFormat="1" x14ac:dyDescent="0.2">
      <c r="A128" s="508" t="s">
        <v>456</v>
      </c>
      <c r="B128" s="453"/>
      <c r="C128" s="453"/>
      <c r="D128" s="453"/>
      <c r="E128" s="453"/>
      <c r="F128" s="453"/>
      <c r="G128" s="453"/>
      <c r="H128" s="453"/>
      <c r="I128" s="453"/>
      <c r="J128" s="453"/>
      <c r="K128" s="453"/>
      <c r="L128" s="453"/>
      <c r="M128" s="453"/>
      <c r="N128" s="453"/>
      <c r="O128" s="453"/>
    </row>
    <row r="129" spans="1:15" s="446" customFormat="1" x14ac:dyDescent="0.2">
      <c r="A129" s="508" t="s">
        <v>396</v>
      </c>
      <c r="B129" s="466"/>
      <c r="C129" s="466"/>
      <c r="D129" s="466"/>
      <c r="E129" s="466"/>
      <c r="F129" s="466"/>
      <c r="G129" s="466"/>
      <c r="H129" s="466"/>
      <c r="I129" s="466"/>
      <c r="J129" s="466"/>
      <c r="K129" s="466"/>
      <c r="L129" s="466"/>
      <c r="M129" s="466"/>
      <c r="N129" s="466"/>
      <c r="O129" s="466"/>
    </row>
    <row r="130" spans="1:15" s="446" customFormat="1" x14ac:dyDescent="0.2">
      <c r="A130" s="508" t="s">
        <v>457</v>
      </c>
      <c r="B130" s="466" t="s">
        <v>8</v>
      </c>
      <c r="C130" s="466" t="s">
        <v>8</v>
      </c>
      <c r="D130" s="466" t="s">
        <v>8</v>
      </c>
      <c r="E130" s="466" t="s">
        <v>8</v>
      </c>
      <c r="F130" s="466" t="s">
        <v>8</v>
      </c>
      <c r="G130" s="466" t="s">
        <v>8</v>
      </c>
      <c r="H130" s="466" t="s">
        <v>8</v>
      </c>
      <c r="I130" s="466" t="s">
        <v>8</v>
      </c>
      <c r="J130" s="466" t="s">
        <v>8</v>
      </c>
      <c r="K130" s="466" t="s">
        <v>8</v>
      </c>
      <c r="L130" s="466" t="s">
        <v>8</v>
      </c>
      <c r="M130" s="466" t="s">
        <v>8</v>
      </c>
      <c r="N130" s="509" t="s">
        <v>8</v>
      </c>
      <c r="O130" s="466" t="s">
        <v>8</v>
      </c>
    </row>
    <row r="131" spans="1:15" s="446" customFormat="1" x14ac:dyDescent="0.2">
      <c r="A131" s="508" t="s">
        <v>402</v>
      </c>
      <c r="B131" s="466" t="s">
        <v>8</v>
      </c>
      <c r="C131" s="466" t="s">
        <v>8</v>
      </c>
      <c r="D131" s="466" t="s">
        <v>8</v>
      </c>
      <c r="E131" s="466" t="s">
        <v>8</v>
      </c>
      <c r="F131" s="466" t="s">
        <v>8</v>
      </c>
      <c r="G131" s="466" t="s">
        <v>8</v>
      </c>
      <c r="H131" s="466" t="s">
        <v>8</v>
      </c>
      <c r="I131" s="466" t="s">
        <v>8</v>
      </c>
      <c r="J131" s="466" t="s">
        <v>8</v>
      </c>
      <c r="K131" s="466" t="s">
        <v>8</v>
      </c>
      <c r="L131" s="466" t="s">
        <v>8</v>
      </c>
      <c r="M131" s="466" t="s">
        <v>8</v>
      </c>
      <c r="N131" s="509" t="s">
        <v>8</v>
      </c>
      <c r="O131" s="466" t="s">
        <v>8</v>
      </c>
    </row>
    <row r="132" spans="1:15" s="446" customFormat="1" x14ac:dyDescent="0.2">
      <c r="A132" s="508" t="s">
        <v>403</v>
      </c>
      <c r="B132" s="466" t="s">
        <v>8</v>
      </c>
      <c r="C132" s="466" t="s">
        <v>8</v>
      </c>
      <c r="D132" s="466" t="s">
        <v>8</v>
      </c>
      <c r="E132" s="466" t="s">
        <v>8</v>
      </c>
      <c r="F132" s="466" t="s">
        <v>8</v>
      </c>
      <c r="G132" s="466" t="s">
        <v>8</v>
      </c>
      <c r="H132" s="466" t="s">
        <v>8</v>
      </c>
      <c r="I132" s="466" t="s">
        <v>8</v>
      </c>
      <c r="J132" s="466" t="s">
        <v>8</v>
      </c>
      <c r="K132" s="466" t="s">
        <v>8</v>
      </c>
      <c r="L132" s="466" t="s">
        <v>8</v>
      </c>
      <c r="M132" s="466" t="s">
        <v>8</v>
      </c>
      <c r="N132" s="509" t="s">
        <v>8</v>
      </c>
      <c r="O132" s="466" t="s">
        <v>8</v>
      </c>
    </row>
    <row r="133" spans="1:15" s="446" customFormat="1" x14ac:dyDescent="0.2">
      <c r="A133" s="508" t="s">
        <v>458</v>
      </c>
      <c r="B133" s="466" t="s">
        <v>8</v>
      </c>
      <c r="C133" s="466" t="s">
        <v>8</v>
      </c>
      <c r="D133" s="466" t="s">
        <v>8</v>
      </c>
      <c r="E133" s="466" t="s">
        <v>8</v>
      </c>
      <c r="F133" s="466" t="s">
        <v>8</v>
      </c>
      <c r="G133" s="466" t="s">
        <v>8</v>
      </c>
      <c r="H133" s="466" t="s">
        <v>8</v>
      </c>
      <c r="I133" s="466" t="s">
        <v>8</v>
      </c>
      <c r="J133" s="466" t="s">
        <v>8</v>
      </c>
      <c r="K133" s="466" t="s">
        <v>8</v>
      </c>
      <c r="L133" s="466" t="s">
        <v>8</v>
      </c>
      <c r="M133" s="466" t="s">
        <v>8</v>
      </c>
      <c r="N133" s="509" t="s">
        <v>8</v>
      </c>
      <c r="O133" s="466" t="s">
        <v>8</v>
      </c>
    </row>
    <row r="134" spans="1:15" s="446" customFormat="1" ht="22.5" x14ac:dyDescent="0.2">
      <c r="A134" s="508" t="s">
        <v>145</v>
      </c>
      <c r="B134" s="466" t="s">
        <v>8</v>
      </c>
      <c r="C134" s="466" t="s">
        <v>8</v>
      </c>
      <c r="D134" s="466" t="s">
        <v>8</v>
      </c>
      <c r="E134" s="466" t="s">
        <v>8</v>
      </c>
      <c r="F134" s="466" t="s">
        <v>8</v>
      </c>
      <c r="G134" s="466" t="s">
        <v>8</v>
      </c>
      <c r="H134" s="466" t="s">
        <v>8</v>
      </c>
      <c r="I134" s="466" t="s">
        <v>8</v>
      </c>
      <c r="J134" s="466" t="s">
        <v>8</v>
      </c>
      <c r="K134" s="466" t="s">
        <v>8</v>
      </c>
      <c r="L134" s="466" t="s">
        <v>8</v>
      </c>
      <c r="M134" s="466" t="s">
        <v>8</v>
      </c>
      <c r="N134" s="509" t="s">
        <v>8</v>
      </c>
      <c r="O134" s="466" t="s">
        <v>8</v>
      </c>
    </row>
    <row r="135" spans="1:15" s="446" customFormat="1" x14ac:dyDescent="0.2">
      <c r="A135" s="508" t="s">
        <v>457</v>
      </c>
      <c r="B135" s="466" t="s">
        <v>8</v>
      </c>
      <c r="C135" s="466" t="s">
        <v>8</v>
      </c>
      <c r="D135" s="466" t="s">
        <v>8</v>
      </c>
      <c r="E135" s="466" t="s">
        <v>8</v>
      </c>
      <c r="F135" s="466" t="s">
        <v>8</v>
      </c>
      <c r="G135" s="466" t="s">
        <v>8</v>
      </c>
      <c r="H135" s="466" t="s">
        <v>8</v>
      </c>
      <c r="I135" s="466" t="s">
        <v>8</v>
      </c>
      <c r="J135" s="466" t="s">
        <v>8</v>
      </c>
      <c r="K135" s="466" t="s">
        <v>8</v>
      </c>
      <c r="L135" s="466" t="s">
        <v>8</v>
      </c>
      <c r="M135" s="466" t="s">
        <v>8</v>
      </c>
      <c r="N135" s="509" t="s">
        <v>8</v>
      </c>
      <c r="O135" s="466" t="s">
        <v>8</v>
      </c>
    </row>
    <row r="136" spans="1:15" s="446" customFormat="1" x14ac:dyDescent="0.2">
      <c r="A136" s="508" t="s">
        <v>402</v>
      </c>
      <c r="B136" s="466" t="s">
        <v>8</v>
      </c>
      <c r="C136" s="466" t="s">
        <v>8</v>
      </c>
      <c r="D136" s="466" t="s">
        <v>8</v>
      </c>
      <c r="E136" s="466" t="s">
        <v>8</v>
      </c>
      <c r="F136" s="466" t="s">
        <v>8</v>
      </c>
      <c r="G136" s="466" t="s">
        <v>8</v>
      </c>
      <c r="H136" s="466" t="s">
        <v>8</v>
      </c>
      <c r="I136" s="466" t="s">
        <v>8</v>
      </c>
      <c r="J136" s="466" t="s">
        <v>8</v>
      </c>
      <c r="K136" s="466" t="s">
        <v>8</v>
      </c>
      <c r="L136" s="466" t="s">
        <v>8</v>
      </c>
      <c r="M136" s="466" t="s">
        <v>8</v>
      </c>
      <c r="N136" s="509" t="s">
        <v>8</v>
      </c>
      <c r="O136" s="466" t="s">
        <v>8</v>
      </c>
    </row>
    <row r="137" spans="1:15" s="446" customFormat="1" x14ac:dyDescent="0.2">
      <c r="A137" s="508" t="s">
        <v>403</v>
      </c>
      <c r="B137" s="466" t="s">
        <v>8</v>
      </c>
      <c r="C137" s="466" t="s">
        <v>8</v>
      </c>
      <c r="D137" s="466" t="s">
        <v>8</v>
      </c>
      <c r="E137" s="466" t="s">
        <v>8</v>
      </c>
      <c r="F137" s="466" t="s">
        <v>8</v>
      </c>
      <c r="G137" s="466" t="s">
        <v>8</v>
      </c>
      <c r="H137" s="466" t="s">
        <v>8</v>
      </c>
      <c r="I137" s="466" t="s">
        <v>8</v>
      </c>
      <c r="J137" s="466" t="s">
        <v>8</v>
      </c>
      <c r="K137" s="466" t="s">
        <v>8</v>
      </c>
      <c r="L137" s="466" t="s">
        <v>8</v>
      </c>
      <c r="M137" s="466" t="s">
        <v>8</v>
      </c>
      <c r="N137" s="509" t="s">
        <v>8</v>
      </c>
      <c r="O137" s="466" t="s">
        <v>8</v>
      </c>
    </row>
    <row r="138" spans="1:15" s="446" customFormat="1" x14ac:dyDescent="0.2">
      <c r="A138" s="508" t="s">
        <v>405</v>
      </c>
      <c r="B138" s="466" t="s">
        <v>8</v>
      </c>
      <c r="C138" s="466" t="s">
        <v>8</v>
      </c>
      <c r="D138" s="466" t="s">
        <v>8</v>
      </c>
      <c r="E138" s="466" t="s">
        <v>8</v>
      </c>
      <c r="F138" s="466" t="s">
        <v>8</v>
      </c>
      <c r="G138" s="466" t="s">
        <v>8</v>
      </c>
      <c r="H138" s="466" t="s">
        <v>8</v>
      </c>
      <c r="I138" s="466" t="s">
        <v>8</v>
      </c>
      <c r="J138" s="466" t="s">
        <v>8</v>
      </c>
      <c r="K138" s="466" t="s">
        <v>8</v>
      </c>
      <c r="L138" s="466" t="s">
        <v>8</v>
      </c>
      <c r="M138" s="466" t="s">
        <v>8</v>
      </c>
      <c r="N138" s="509" t="s">
        <v>8</v>
      </c>
      <c r="O138" s="466" t="s">
        <v>8</v>
      </c>
    </row>
    <row r="139" spans="1:15" s="446" customFormat="1" x14ac:dyDescent="0.2">
      <c r="A139" s="508" t="s">
        <v>459</v>
      </c>
      <c r="B139" s="466"/>
      <c r="C139" s="466"/>
      <c r="D139" s="466"/>
      <c r="E139" s="466"/>
      <c r="F139" s="466"/>
      <c r="G139" s="466"/>
      <c r="H139" s="466"/>
      <c r="I139" s="466"/>
      <c r="J139" s="466"/>
      <c r="K139" s="466"/>
      <c r="L139" s="466"/>
      <c r="M139" s="466"/>
      <c r="N139" s="509"/>
      <c r="O139" s="466"/>
    </row>
    <row r="140" spans="1:15" s="446" customFormat="1" x14ac:dyDescent="0.2">
      <c r="A140" s="508" t="s">
        <v>407</v>
      </c>
      <c r="B140" s="466" t="s">
        <v>8</v>
      </c>
      <c r="C140" s="466" t="s">
        <v>8</v>
      </c>
      <c r="D140" s="466" t="s">
        <v>8</v>
      </c>
      <c r="E140" s="466" t="s">
        <v>8</v>
      </c>
      <c r="F140" s="466" t="s">
        <v>8</v>
      </c>
      <c r="G140" s="466" t="s">
        <v>8</v>
      </c>
      <c r="H140" s="466" t="s">
        <v>8</v>
      </c>
      <c r="I140" s="466" t="s">
        <v>8</v>
      </c>
      <c r="J140" s="466" t="s">
        <v>8</v>
      </c>
      <c r="K140" s="466" t="s">
        <v>8</v>
      </c>
      <c r="L140" s="466" t="s">
        <v>8</v>
      </c>
      <c r="M140" s="466" t="s">
        <v>8</v>
      </c>
      <c r="N140" s="509" t="s">
        <v>8</v>
      </c>
      <c r="O140" s="466" t="s">
        <v>8</v>
      </c>
    </row>
    <row r="141" spans="1:15" s="446" customFormat="1" x14ac:dyDescent="0.2">
      <c r="A141" s="508" t="s">
        <v>408</v>
      </c>
      <c r="B141" s="466" t="s">
        <v>8</v>
      </c>
      <c r="C141" s="466" t="s">
        <v>8</v>
      </c>
      <c r="D141" s="466" t="s">
        <v>8</v>
      </c>
      <c r="E141" s="466" t="s">
        <v>8</v>
      </c>
      <c r="F141" s="466" t="s">
        <v>8</v>
      </c>
      <c r="G141" s="466" t="s">
        <v>8</v>
      </c>
      <c r="H141" s="466" t="s">
        <v>8</v>
      </c>
      <c r="I141" s="466" t="s">
        <v>8</v>
      </c>
      <c r="J141" s="466" t="s">
        <v>8</v>
      </c>
      <c r="K141" s="466" t="s">
        <v>8</v>
      </c>
      <c r="L141" s="466" t="s">
        <v>8</v>
      </c>
      <c r="M141" s="466" t="s">
        <v>8</v>
      </c>
      <c r="N141" s="509" t="s">
        <v>8</v>
      </c>
      <c r="O141" s="466" t="s">
        <v>8</v>
      </c>
    </row>
    <row r="142" spans="1:15" s="446" customFormat="1" x14ac:dyDescent="0.2">
      <c r="A142" s="508" t="s">
        <v>409</v>
      </c>
      <c r="B142" s="466" t="s">
        <v>8</v>
      </c>
      <c r="C142" s="466" t="s">
        <v>8</v>
      </c>
      <c r="D142" s="466" t="s">
        <v>8</v>
      </c>
      <c r="E142" s="466" t="s">
        <v>8</v>
      </c>
      <c r="F142" s="466" t="s">
        <v>8</v>
      </c>
      <c r="G142" s="466" t="s">
        <v>8</v>
      </c>
      <c r="H142" s="466" t="s">
        <v>8</v>
      </c>
      <c r="I142" s="466" t="s">
        <v>8</v>
      </c>
      <c r="J142" s="466" t="s">
        <v>8</v>
      </c>
      <c r="K142" s="466" t="s">
        <v>8</v>
      </c>
      <c r="L142" s="466" t="s">
        <v>8</v>
      </c>
      <c r="M142" s="466" t="s">
        <v>8</v>
      </c>
      <c r="N142" s="509" t="s">
        <v>8</v>
      </c>
      <c r="O142" s="466" t="s">
        <v>8</v>
      </c>
    </row>
    <row r="143" spans="1:15" s="446" customFormat="1" x14ac:dyDescent="0.2">
      <c r="A143" s="508" t="s">
        <v>410</v>
      </c>
      <c r="B143" s="466" t="s">
        <v>8</v>
      </c>
      <c r="C143" s="466" t="s">
        <v>8</v>
      </c>
      <c r="D143" s="466" t="s">
        <v>8</v>
      </c>
      <c r="E143" s="466" t="s">
        <v>8</v>
      </c>
      <c r="F143" s="466" t="s">
        <v>8</v>
      </c>
      <c r="G143" s="466" t="s">
        <v>8</v>
      </c>
      <c r="H143" s="466" t="s">
        <v>8</v>
      </c>
      <c r="I143" s="466" t="s">
        <v>8</v>
      </c>
      <c r="J143" s="466" t="s">
        <v>8</v>
      </c>
      <c r="K143" s="466" t="s">
        <v>8</v>
      </c>
      <c r="L143" s="466" t="s">
        <v>8</v>
      </c>
      <c r="M143" s="466" t="s">
        <v>8</v>
      </c>
      <c r="N143" s="509" t="s">
        <v>8</v>
      </c>
      <c r="O143" s="466" t="s">
        <v>8</v>
      </c>
    </row>
    <row r="144" spans="1:15" s="446" customFormat="1" x14ac:dyDescent="0.2">
      <c r="A144" s="508" t="s">
        <v>460</v>
      </c>
      <c r="B144" s="466" t="s">
        <v>8</v>
      </c>
      <c r="C144" s="466" t="s">
        <v>8</v>
      </c>
      <c r="D144" s="466" t="s">
        <v>8</v>
      </c>
      <c r="E144" s="466" t="s">
        <v>8</v>
      </c>
      <c r="F144" s="466" t="s">
        <v>8</v>
      </c>
      <c r="G144" s="466" t="s">
        <v>8</v>
      </c>
      <c r="H144" s="466" t="s">
        <v>8</v>
      </c>
      <c r="I144" s="466" t="s">
        <v>8</v>
      </c>
      <c r="J144" s="466" t="s">
        <v>8</v>
      </c>
      <c r="K144" s="466" t="s">
        <v>8</v>
      </c>
      <c r="L144" s="466" t="s">
        <v>8</v>
      </c>
      <c r="M144" s="466" t="s">
        <v>8</v>
      </c>
      <c r="N144" s="509" t="s">
        <v>8</v>
      </c>
      <c r="O144" s="466" t="s">
        <v>8</v>
      </c>
    </row>
    <row r="145" spans="1:15" s="446" customFormat="1" ht="12.75" x14ac:dyDescent="0.2">
      <c r="A145" s="376" t="s">
        <v>412</v>
      </c>
      <c r="B145" s="568"/>
      <c r="C145" s="568"/>
      <c r="D145" s="568"/>
      <c r="E145" s="568"/>
      <c r="F145" s="568"/>
      <c r="G145" s="568"/>
      <c r="H145" s="568"/>
      <c r="I145" s="568"/>
      <c r="J145" s="568"/>
      <c r="K145" s="568"/>
      <c r="L145" s="512"/>
      <c r="M145" s="512"/>
      <c r="N145" s="513"/>
      <c r="O145" s="336"/>
    </row>
    <row r="146" spans="1:15" s="446" customFormat="1" x14ac:dyDescent="0.2">
      <c r="A146" s="376" t="s">
        <v>385</v>
      </c>
      <c r="B146" s="514">
        <v>3107</v>
      </c>
      <c r="C146" s="514">
        <v>5072.7</v>
      </c>
      <c r="D146" s="514">
        <v>6545.8689999999997</v>
      </c>
      <c r="E146" s="514">
        <v>6895.3360000000002</v>
      </c>
      <c r="F146" s="514">
        <v>7498.1239999999998</v>
      </c>
      <c r="G146" s="514">
        <v>5010.3</v>
      </c>
      <c r="H146" s="514">
        <v>3729.817</v>
      </c>
      <c r="I146" s="514">
        <v>5705.6329999999998</v>
      </c>
      <c r="J146" s="514">
        <v>9503.9989999999998</v>
      </c>
      <c r="K146" s="514">
        <v>11852.548000000001</v>
      </c>
      <c r="L146" s="514">
        <v>21214.962</v>
      </c>
      <c r="M146" s="514">
        <v>26499.686000000002</v>
      </c>
      <c r="N146" s="516">
        <v>16912.23</v>
      </c>
      <c r="O146" s="514">
        <v>26120.5</v>
      </c>
    </row>
    <row r="147" spans="1:15" s="446" customFormat="1" x14ac:dyDescent="0.2">
      <c r="A147" s="376" t="s">
        <v>160</v>
      </c>
      <c r="B147" s="514">
        <v>101.14384014806912</v>
      </c>
      <c r="C147" s="514">
        <v>154.46245682605792</v>
      </c>
      <c r="D147" s="514">
        <v>123.01346242601122</v>
      </c>
      <c r="E147" s="514">
        <v>101.18995304567233</v>
      </c>
      <c r="F147" s="514">
        <v>104.35889350666865</v>
      </c>
      <c r="G147" s="514">
        <v>0.65127401645175964</v>
      </c>
      <c r="H147" s="514">
        <v>71.169204059141038</v>
      </c>
      <c r="I147" s="514">
        <f>I146/H146/104.4*100*100</f>
        <v>146.52637673141228</v>
      </c>
      <c r="J147" s="514">
        <v>158.80000000000001</v>
      </c>
      <c r="K147" s="514">
        <v>121.9</v>
      </c>
      <c r="L147" s="514">
        <v>178.1</v>
      </c>
      <c r="M147" s="514">
        <v>121.7</v>
      </c>
      <c r="N147" s="516">
        <v>61.7</v>
      </c>
      <c r="O147" s="514">
        <v>101.8</v>
      </c>
    </row>
    <row r="148" spans="1:15" s="944" customFormat="1" x14ac:dyDescent="0.2">
      <c r="A148" s="971" t="s">
        <v>413</v>
      </c>
      <c r="B148" s="956">
        <v>100</v>
      </c>
      <c r="C148" s="956">
        <f>B148*C147/100</f>
        <v>154.46245682605792</v>
      </c>
      <c r="D148" s="956">
        <f t="shared" ref="D148:O148" si="1">C148*D147/100</f>
        <v>190.00961629001657</v>
      </c>
      <c r="E148" s="956">
        <f t="shared" si="1"/>
        <v>192.27064150612989</v>
      </c>
      <c r="F148" s="956">
        <f t="shared" si="1"/>
        <v>200.65151401397074</v>
      </c>
      <c r="G148" s="956">
        <f t="shared" si="1"/>
        <v>1.3067911743900527</v>
      </c>
      <c r="H148" s="956">
        <f t="shared" si="1"/>
        <v>0.93003287752850217</v>
      </c>
      <c r="I148" s="956">
        <f t="shared" si="1"/>
        <v>1.3627434778534073</v>
      </c>
      <c r="J148" s="956">
        <f t="shared" si="1"/>
        <v>2.1640366428312108</v>
      </c>
      <c r="K148" s="956">
        <f t="shared" si="1"/>
        <v>2.6379606676112464</v>
      </c>
      <c r="L148" s="956">
        <f t="shared" si="1"/>
        <v>4.6982079490156297</v>
      </c>
      <c r="M148" s="956">
        <f t="shared" si="1"/>
        <v>5.7177190739520212</v>
      </c>
      <c r="N148" s="957">
        <f t="shared" si="1"/>
        <v>3.5278326686283972</v>
      </c>
      <c r="O148" s="956">
        <f t="shared" si="1"/>
        <v>3.5913336566637084</v>
      </c>
    </row>
    <row r="149" spans="1:15" s="944" customFormat="1" x14ac:dyDescent="0.2">
      <c r="A149" s="971" t="s">
        <v>162</v>
      </c>
      <c r="B149" s="956"/>
      <c r="C149" s="956"/>
      <c r="D149" s="956"/>
      <c r="E149" s="956"/>
      <c r="F149" s="956"/>
      <c r="G149" s="956"/>
      <c r="H149" s="956"/>
      <c r="I149" s="956"/>
      <c r="J149" s="956"/>
      <c r="K149" s="956"/>
      <c r="L149" s="978"/>
      <c r="M149" s="956"/>
      <c r="N149" s="979"/>
      <c r="O149" s="980"/>
    </row>
    <row r="150" spans="1:15" s="944" customFormat="1" x14ac:dyDescent="0.2">
      <c r="A150" s="971" t="s">
        <v>414</v>
      </c>
      <c r="B150" s="972">
        <v>11.055</v>
      </c>
      <c r="C150" s="972">
        <v>11.199</v>
      </c>
      <c r="D150" s="972">
        <v>8.0340000000000007</v>
      </c>
      <c r="E150" s="972">
        <v>12.298999999999999</v>
      </c>
      <c r="F150" s="972">
        <v>12.342000000000001</v>
      </c>
      <c r="G150" s="972">
        <v>10.807</v>
      </c>
      <c r="H150" s="972">
        <v>5.92</v>
      </c>
      <c r="I150" s="972">
        <v>5.8849999999999998</v>
      </c>
      <c r="J150" s="972">
        <v>15.984</v>
      </c>
      <c r="K150" s="972">
        <v>5.4969999999999999</v>
      </c>
      <c r="L150" s="981">
        <v>14.326000000000001</v>
      </c>
      <c r="M150" s="956">
        <v>16.637</v>
      </c>
      <c r="N150" s="957">
        <v>16.446999999999999</v>
      </c>
      <c r="O150" s="956">
        <v>13.4</v>
      </c>
    </row>
    <row r="151" spans="1:15" s="944" customFormat="1" ht="22.5" x14ac:dyDescent="0.2">
      <c r="A151" s="971" t="s">
        <v>164</v>
      </c>
      <c r="B151" s="956">
        <v>85.9</v>
      </c>
      <c r="C151" s="956">
        <f>C150/B150*100</f>
        <v>101.30257801899593</v>
      </c>
      <c r="D151" s="956">
        <f t="shared" ref="D151:N151" si="2">D150/C150*100</f>
        <v>71.738548084650418</v>
      </c>
      <c r="E151" s="956">
        <f t="shared" si="2"/>
        <v>153.08688075678364</v>
      </c>
      <c r="F151" s="956">
        <f t="shared" si="2"/>
        <v>100.34962192048135</v>
      </c>
      <c r="G151" s="956">
        <f t="shared" si="2"/>
        <v>87.562793712526329</v>
      </c>
      <c r="H151" s="956">
        <f t="shared" si="2"/>
        <v>54.779309706671597</v>
      </c>
      <c r="I151" s="956">
        <f t="shared" si="2"/>
        <v>99.40878378378379</v>
      </c>
      <c r="J151" s="956">
        <f t="shared" si="2"/>
        <v>271.60577740016993</v>
      </c>
      <c r="K151" s="956">
        <f t="shared" si="2"/>
        <v>34.39064064064064</v>
      </c>
      <c r="L151" s="956">
        <f t="shared" si="2"/>
        <v>260.61488084409683</v>
      </c>
      <c r="M151" s="956">
        <f t="shared" si="2"/>
        <v>116.13150914421331</v>
      </c>
      <c r="N151" s="957">
        <f t="shared" si="2"/>
        <v>98.857967181583206</v>
      </c>
      <c r="O151" s="956">
        <v>81.400000000000006</v>
      </c>
    </row>
    <row r="152" spans="1:15" s="944" customFormat="1" ht="22.5" x14ac:dyDescent="0.2">
      <c r="A152" s="971" t="s">
        <v>415</v>
      </c>
      <c r="B152" s="956">
        <v>100</v>
      </c>
      <c r="C152" s="956">
        <f>B152*C151/100</f>
        <v>101.30257801899593</v>
      </c>
      <c r="D152" s="956">
        <f t="shared" ref="D152:O152" si="3">C152*D151/100</f>
        <v>72.672998643147906</v>
      </c>
      <c r="E152" s="956">
        <f t="shared" si="3"/>
        <v>111.25282677521483</v>
      </c>
      <c r="F152" s="956">
        <f t="shared" si="3"/>
        <v>111.64179104477613</v>
      </c>
      <c r="G152" s="956">
        <f t="shared" si="3"/>
        <v>97.756671189507017</v>
      </c>
      <c r="H152" s="956">
        <f t="shared" si="3"/>
        <v>53.550429669832653</v>
      </c>
      <c r="I152" s="956">
        <f t="shared" si="3"/>
        <v>53.233830845771145</v>
      </c>
      <c r="J152" s="956">
        <f t="shared" si="3"/>
        <v>144.58616010854817</v>
      </c>
      <c r="K152" s="956">
        <f t="shared" si="3"/>
        <v>49.724106739032116</v>
      </c>
      <c r="L152" s="956">
        <f t="shared" si="3"/>
        <v>129.58842152872006</v>
      </c>
      <c r="M152" s="956">
        <f t="shared" si="3"/>
        <v>150.49298959746721</v>
      </c>
      <c r="N152" s="957">
        <f t="shared" si="3"/>
        <v>148.77431026684758</v>
      </c>
      <c r="O152" s="956">
        <f t="shared" si="3"/>
        <v>121.10228855721394</v>
      </c>
    </row>
    <row r="153" spans="1:15" s="545" customFormat="1" x14ac:dyDescent="0.2">
      <c r="A153" s="376" t="s">
        <v>165</v>
      </c>
      <c r="B153" s="514"/>
      <c r="C153" s="514"/>
      <c r="D153" s="514"/>
      <c r="E153" s="514"/>
      <c r="F153" s="514"/>
      <c r="G153" s="514"/>
      <c r="H153" s="514"/>
      <c r="I153" s="514"/>
      <c r="J153" s="514"/>
      <c r="K153" s="514"/>
      <c r="L153" s="514"/>
      <c r="M153" s="514"/>
      <c r="N153" s="516"/>
      <c r="O153" s="336"/>
    </row>
    <row r="154" spans="1:15" s="446" customFormat="1" ht="22.5" x14ac:dyDescent="0.2">
      <c r="A154" s="376" t="s">
        <v>166</v>
      </c>
      <c r="B154" s="514" t="s">
        <v>8</v>
      </c>
      <c r="C154" s="514" t="s">
        <v>8</v>
      </c>
      <c r="D154" s="514" t="s">
        <v>8</v>
      </c>
      <c r="E154" s="514" t="s">
        <v>8</v>
      </c>
      <c r="F154" s="514" t="s">
        <v>8</v>
      </c>
      <c r="G154" s="514" t="s">
        <v>8</v>
      </c>
      <c r="H154" s="514" t="s">
        <v>8</v>
      </c>
      <c r="I154" s="514" t="s">
        <v>8</v>
      </c>
      <c r="J154" s="514" t="s">
        <v>8</v>
      </c>
      <c r="K154" s="514" t="s">
        <v>8</v>
      </c>
      <c r="L154" s="514" t="s">
        <v>8</v>
      </c>
      <c r="M154" s="514" t="s">
        <v>8</v>
      </c>
      <c r="N154" s="516" t="s">
        <v>416</v>
      </c>
      <c r="O154" s="514" t="s">
        <v>416</v>
      </c>
    </row>
    <row r="155" spans="1:15" s="205" customFormat="1" ht="22.5" x14ac:dyDescent="0.2">
      <c r="A155" s="376" t="s">
        <v>167</v>
      </c>
      <c r="B155" s="514" t="s">
        <v>8</v>
      </c>
      <c r="C155" s="514" t="s">
        <v>8</v>
      </c>
      <c r="D155" s="514" t="s">
        <v>8</v>
      </c>
      <c r="E155" s="514" t="s">
        <v>8</v>
      </c>
      <c r="F155" s="514" t="s">
        <v>8</v>
      </c>
      <c r="G155" s="514">
        <v>320</v>
      </c>
      <c r="H155" s="514" t="s">
        <v>8</v>
      </c>
      <c r="I155" s="514" t="s">
        <v>8</v>
      </c>
      <c r="J155" s="514" t="s">
        <v>8</v>
      </c>
      <c r="K155" s="514" t="s">
        <v>8</v>
      </c>
      <c r="L155" s="514" t="s">
        <v>8</v>
      </c>
      <c r="M155" s="514" t="s">
        <v>8</v>
      </c>
      <c r="N155" s="516" t="s">
        <v>416</v>
      </c>
      <c r="O155" s="514" t="s">
        <v>416</v>
      </c>
    </row>
    <row r="156" spans="1:15" s="205" customFormat="1" x14ac:dyDescent="0.2">
      <c r="A156" s="376" t="s">
        <v>249</v>
      </c>
      <c r="B156" s="514"/>
      <c r="C156" s="514"/>
      <c r="D156" s="514"/>
      <c r="E156" s="514"/>
      <c r="F156" s="514"/>
      <c r="G156" s="514"/>
      <c r="H156" s="514"/>
      <c r="I156" s="514"/>
      <c r="J156" s="514"/>
      <c r="K156" s="514"/>
      <c r="L156" s="514"/>
      <c r="M156" s="514"/>
      <c r="N156" s="516"/>
      <c r="O156" s="336"/>
    </row>
    <row r="157" spans="1:15" s="205" customFormat="1" x14ac:dyDescent="0.2">
      <c r="A157" s="376" t="s">
        <v>250</v>
      </c>
      <c r="B157" s="514" t="s">
        <v>8</v>
      </c>
      <c r="C157" s="514" t="s">
        <v>8</v>
      </c>
      <c r="D157" s="514" t="s">
        <v>8</v>
      </c>
      <c r="E157" s="514" t="s">
        <v>8</v>
      </c>
      <c r="F157" s="514" t="s">
        <v>8</v>
      </c>
      <c r="G157" s="514" t="s">
        <v>8</v>
      </c>
      <c r="H157" s="514" t="s">
        <v>8</v>
      </c>
      <c r="I157" s="514" t="s">
        <v>8</v>
      </c>
      <c r="J157" s="514" t="s">
        <v>8</v>
      </c>
      <c r="K157" s="514" t="s">
        <v>8</v>
      </c>
      <c r="L157" s="514" t="s">
        <v>8</v>
      </c>
      <c r="M157" s="514" t="s">
        <v>8</v>
      </c>
      <c r="N157" s="516" t="s">
        <v>416</v>
      </c>
      <c r="O157" s="336"/>
    </row>
    <row r="158" spans="1:15" s="205" customFormat="1" ht="22.5" x14ac:dyDescent="0.2">
      <c r="A158" s="376" t="s">
        <v>251</v>
      </c>
      <c r="B158" s="514" t="s">
        <v>8</v>
      </c>
      <c r="C158" s="514" t="s">
        <v>8</v>
      </c>
      <c r="D158" s="514" t="s">
        <v>8</v>
      </c>
      <c r="E158" s="514" t="s">
        <v>8</v>
      </c>
      <c r="F158" s="514" t="s">
        <v>8</v>
      </c>
      <c r="G158" s="514" t="s">
        <v>8</v>
      </c>
      <c r="H158" s="514" t="s">
        <v>8</v>
      </c>
      <c r="I158" s="514" t="s">
        <v>8</v>
      </c>
      <c r="J158" s="514" t="s">
        <v>8</v>
      </c>
      <c r="K158" s="514" t="s">
        <v>8</v>
      </c>
      <c r="L158" s="514" t="s">
        <v>8</v>
      </c>
      <c r="M158" s="514" t="s">
        <v>8</v>
      </c>
      <c r="N158" s="516" t="s">
        <v>416</v>
      </c>
      <c r="O158" s="581">
        <v>50</v>
      </c>
    </row>
    <row r="159" spans="1:15" s="205" customFormat="1" ht="22.5" x14ac:dyDescent="0.2">
      <c r="A159" s="508" t="s">
        <v>417</v>
      </c>
      <c r="B159" s="582">
        <v>5312</v>
      </c>
      <c r="C159" s="582">
        <v>5660</v>
      </c>
      <c r="D159" s="582">
        <v>5852</v>
      </c>
      <c r="E159" s="582">
        <v>6474</v>
      </c>
      <c r="F159" s="582">
        <v>6984</v>
      </c>
      <c r="G159" s="582">
        <v>5306</v>
      </c>
      <c r="H159" s="582">
        <v>5124</v>
      </c>
      <c r="I159" s="582">
        <v>4965</v>
      </c>
      <c r="J159" s="582">
        <v>4811</v>
      </c>
      <c r="K159" s="582">
        <v>4879</v>
      </c>
      <c r="L159" s="582">
        <v>4689</v>
      </c>
      <c r="M159" s="582">
        <v>4876</v>
      </c>
      <c r="N159" s="582">
        <v>5840</v>
      </c>
      <c r="O159" s="345" t="s">
        <v>208</v>
      </c>
    </row>
    <row r="160" spans="1:15" s="205" customFormat="1" ht="24" x14ac:dyDescent="0.2">
      <c r="A160" s="508" t="s">
        <v>418</v>
      </c>
      <c r="B160" s="582">
        <v>3828</v>
      </c>
      <c r="C160" s="582">
        <v>4053</v>
      </c>
      <c r="D160" s="582">
        <v>4414</v>
      </c>
      <c r="E160" s="582">
        <v>4529</v>
      </c>
      <c r="F160" s="582">
        <v>5311</v>
      </c>
      <c r="G160" s="582">
        <v>4543</v>
      </c>
      <c r="H160" s="582">
        <v>4438</v>
      </c>
      <c r="I160" s="582">
        <v>3914</v>
      </c>
      <c r="J160" s="582">
        <v>3939</v>
      </c>
      <c r="K160" s="582">
        <v>4368</v>
      </c>
      <c r="L160" s="582">
        <v>4307</v>
      </c>
      <c r="M160" s="582">
        <v>4467</v>
      </c>
      <c r="N160" s="582">
        <v>5420</v>
      </c>
      <c r="O160" s="345" t="s">
        <v>208</v>
      </c>
    </row>
    <row r="161" spans="1:15" s="205" customFormat="1" ht="24" x14ac:dyDescent="0.2">
      <c r="A161" s="508" t="s">
        <v>419</v>
      </c>
      <c r="B161" s="474" t="s">
        <v>8</v>
      </c>
      <c r="C161" s="474" t="s">
        <v>8</v>
      </c>
      <c r="D161" s="474" t="s">
        <v>8</v>
      </c>
      <c r="E161" s="474" t="s">
        <v>8</v>
      </c>
      <c r="F161" s="474" t="s">
        <v>8</v>
      </c>
      <c r="G161" s="474" t="s">
        <v>8</v>
      </c>
      <c r="H161" s="474" t="s">
        <v>8</v>
      </c>
      <c r="I161" s="474" t="s">
        <v>8</v>
      </c>
      <c r="J161" s="474" t="s">
        <v>8</v>
      </c>
      <c r="K161" s="474" t="s">
        <v>8</v>
      </c>
      <c r="L161" s="474" t="s">
        <v>8</v>
      </c>
      <c r="M161" s="474" t="s">
        <v>8</v>
      </c>
      <c r="N161" s="460" t="s">
        <v>8</v>
      </c>
      <c r="O161" s="345" t="s">
        <v>208</v>
      </c>
    </row>
    <row r="162" spans="1:15" s="205" customFormat="1" ht="24" x14ac:dyDescent="0.2">
      <c r="A162" s="521" t="s">
        <v>420</v>
      </c>
      <c r="B162" s="474" t="s">
        <v>8</v>
      </c>
      <c r="C162" s="474" t="s">
        <v>8</v>
      </c>
      <c r="D162" s="474" t="s">
        <v>8</v>
      </c>
      <c r="E162" s="474" t="s">
        <v>8</v>
      </c>
      <c r="F162" s="474" t="s">
        <v>8</v>
      </c>
      <c r="G162" s="474" t="s">
        <v>8</v>
      </c>
      <c r="H162" s="474" t="s">
        <v>8</v>
      </c>
      <c r="I162" s="474" t="s">
        <v>8</v>
      </c>
      <c r="J162" s="474" t="s">
        <v>8</v>
      </c>
      <c r="K162" s="474" t="s">
        <v>8</v>
      </c>
      <c r="L162" s="474" t="s">
        <v>8</v>
      </c>
      <c r="M162" s="474" t="s">
        <v>8</v>
      </c>
      <c r="N162" s="460" t="s">
        <v>8</v>
      </c>
      <c r="O162" s="345" t="s">
        <v>208</v>
      </c>
    </row>
    <row r="163" spans="1:15" s="205" customFormat="1" ht="22.5" x14ac:dyDescent="0.2">
      <c r="A163" s="521" t="s">
        <v>421</v>
      </c>
      <c r="B163" s="583">
        <v>110831.60400000001</v>
      </c>
      <c r="C163" s="583">
        <v>128639.891</v>
      </c>
      <c r="D163" s="583">
        <v>75348.487999999998</v>
      </c>
      <c r="E163" s="583">
        <v>100586.433</v>
      </c>
      <c r="F163" s="583">
        <v>154407.86499999999</v>
      </c>
      <c r="G163" s="584">
        <v>162474.71712915</v>
      </c>
      <c r="H163" s="584">
        <v>161932.57558438004</v>
      </c>
      <c r="I163" s="584">
        <v>154060.44375830004</v>
      </c>
      <c r="J163" s="584">
        <v>176855.56284589999</v>
      </c>
      <c r="K163" s="584">
        <v>211489.95699999999</v>
      </c>
      <c r="L163" s="584">
        <v>242754.209</v>
      </c>
      <c r="M163" s="584">
        <v>291452.59999999998</v>
      </c>
      <c r="N163" s="585">
        <v>193121.55499999999</v>
      </c>
      <c r="O163" s="345" t="s">
        <v>208</v>
      </c>
    </row>
    <row r="164" spans="1:15" s="205" customFormat="1" x14ac:dyDescent="0.2">
      <c r="A164" s="962" t="s">
        <v>181</v>
      </c>
      <c r="B164" s="986"/>
      <c r="C164" s="986"/>
      <c r="D164" s="986"/>
      <c r="E164" s="986"/>
      <c r="F164" s="986"/>
      <c r="G164" s="986"/>
      <c r="H164" s="986"/>
      <c r="I164" s="986"/>
      <c r="J164" s="986"/>
      <c r="K164" s="986"/>
      <c r="L164" s="986"/>
      <c r="M164" s="986"/>
      <c r="N164" s="986"/>
      <c r="O164" s="423"/>
    </row>
    <row r="165" spans="1:15" s="205" customFormat="1" x14ac:dyDescent="0.2">
      <c r="A165" s="508" t="s">
        <v>350</v>
      </c>
      <c r="B165" s="523" t="s">
        <v>4</v>
      </c>
      <c r="C165" s="523" t="s">
        <v>4</v>
      </c>
      <c r="D165" s="523" t="s">
        <v>4</v>
      </c>
      <c r="E165" s="583">
        <v>12109099</v>
      </c>
      <c r="F165" s="583">
        <v>13131518</v>
      </c>
      <c r="G165" s="583">
        <v>13768076</v>
      </c>
      <c r="H165" s="583">
        <v>16198263</v>
      </c>
      <c r="I165" s="583">
        <v>16996223</v>
      </c>
      <c r="J165" s="583">
        <v>18239593</v>
      </c>
      <c r="K165" s="583">
        <v>19591379</v>
      </c>
      <c r="L165" s="583">
        <v>23417220</v>
      </c>
      <c r="M165" s="583">
        <v>25490273</v>
      </c>
      <c r="N165" s="583">
        <v>29886228</v>
      </c>
      <c r="O165" s="523">
        <v>38601533</v>
      </c>
    </row>
    <row r="166" spans="1:15" s="205" customFormat="1" x14ac:dyDescent="0.2">
      <c r="A166" s="508" t="s">
        <v>175</v>
      </c>
      <c r="B166" s="523" t="s">
        <v>4</v>
      </c>
      <c r="C166" s="523" t="s">
        <v>4</v>
      </c>
      <c r="D166" s="523" t="s">
        <v>4</v>
      </c>
      <c r="E166" s="523" t="s">
        <v>4</v>
      </c>
      <c r="F166" s="523" t="s">
        <v>4</v>
      </c>
      <c r="G166" s="523" t="s">
        <v>4</v>
      </c>
      <c r="H166" s="523" t="s">
        <v>4</v>
      </c>
      <c r="I166" s="523" t="s">
        <v>4</v>
      </c>
      <c r="J166" s="523" t="s">
        <v>4</v>
      </c>
      <c r="K166" s="523" t="s">
        <v>4</v>
      </c>
      <c r="L166" s="523" t="s">
        <v>4</v>
      </c>
      <c r="M166" s="523" t="s">
        <v>4</v>
      </c>
      <c r="N166" s="523" t="s">
        <v>4</v>
      </c>
      <c r="O166" s="523" t="s">
        <v>4</v>
      </c>
    </row>
    <row r="167" spans="1:15" s="985" customFormat="1" x14ac:dyDescent="0.2">
      <c r="A167" s="982" t="s">
        <v>422</v>
      </c>
      <c r="B167" s="959" t="s">
        <v>4</v>
      </c>
      <c r="C167" s="959" t="s">
        <v>4</v>
      </c>
      <c r="D167" s="959" t="s">
        <v>4</v>
      </c>
      <c r="E167" s="959" t="s">
        <v>4</v>
      </c>
      <c r="F167" s="983">
        <v>101.3</v>
      </c>
      <c r="G167" s="983">
        <v>100.2</v>
      </c>
      <c r="H167" s="983">
        <v>100</v>
      </c>
      <c r="I167" s="983">
        <v>97.1</v>
      </c>
      <c r="J167" s="983">
        <v>100.8</v>
      </c>
      <c r="K167" s="983">
        <v>101</v>
      </c>
      <c r="L167" s="983">
        <v>112</v>
      </c>
      <c r="M167" s="983">
        <v>100.6</v>
      </c>
      <c r="N167" s="984">
        <v>102</v>
      </c>
      <c r="O167" s="983">
        <v>100</v>
      </c>
    </row>
    <row r="168" spans="1:15" s="205" customFormat="1" x14ac:dyDescent="0.2">
      <c r="A168" s="295"/>
      <c r="B168" s="295"/>
      <c r="C168" s="295"/>
      <c r="D168" s="295"/>
      <c r="E168" s="295"/>
      <c r="F168" s="295"/>
      <c r="G168" s="295"/>
      <c r="H168" s="295"/>
      <c r="I168" s="295"/>
      <c r="J168" s="295"/>
      <c r="K168" s="295"/>
      <c r="L168" s="295"/>
      <c r="M168" s="295"/>
      <c r="N168" s="295"/>
      <c r="O168" s="295"/>
    </row>
    <row r="169" spans="1:15" s="205" customFormat="1" ht="12.75" x14ac:dyDescent="0.2">
      <c r="A169" s="533" t="s">
        <v>424</v>
      </c>
      <c r="B169" s="527"/>
      <c r="C169" s="527"/>
      <c r="D169" s="527"/>
      <c r="E169" s="528"/>
      <c r="F169" s="528"/>
      <c r="G169" s="528"/>
      <c r="H169" s="528"/>
      <c r="I169" s="528"/>
      <c r="J169" s="528"/>
      <c r="K169" s="528"/>
      <c r="L169" s="528"/>
      <c r="M169" s="528"/>
      <c r="N169" s="529"/>
      <c r="O169" s="295"/>
    </row>
    <row r="170" spans="1:15" s="205" customFormat="1" ht="12.75" x14ac:dyDescent="0.2">
      <c r="A170" s="533" t="s">
        <v>425</v>
      </c>
      <c r="B170" s="531"/>
      <c r="C170" s="531"/>
      <c r="D170" s="531"/>
      <c r="E170" s="532"/>
      <c r="F170" s="532"/>
      <c r="G170" s="532"/>
      <c r="H170" s="532"/>
      <c r="I170" s="528"/>
      <c r="J170" s="528"/>
      <c r="K170" s="528"/>
      <c r="L170" s="528"/>
      <c r="M170" s="528"/>
      <c r="N170" s="529"/>
      <c r="O170" s="295"/>
    </row>
    <row r="171" spans="1:15" s="205" customFormat="1" ht="12.75" x14ac:dyDescent="0.2">
      <c r="A171" s="533" t="s">
        <v>426</v>
      </c>
      <c r="B171" s="531"/>
      <c r="C171" s="531"/>
      <c r="D171" s="531"/>
      <c r="E171" s="532"/>
      <c r="F171" s="532"/>
      <c r="G171" s="532"/>
      <c r="H171" s="532"/>
      <c r="I171" s="528"/>
      <c r="J171" s="528"/>
      <c r="K171" s="528"/>
      <c r="L171" s="528"/>
      <c r="M171" s="528"/>
      <c r="N171" s="529"/>
      <c r="O171" s="295"/>
    </row>
    <row r="172" spans="1:15" s="205" customFormat="1" ht="12.75" x14ac:dyDescent="0.2">
      <c r="A172" s="1505" t="s">
        <v>427</v>
      </c>
      <c r="B172" s="1505"/>
      <c r="C172" s="1505"/>
      <c r="D172" s="1505"/>
      <c r="E172" s="528"/>
      <c r="F172" s="528"/>
      <c r="G172" s="528"/>
      <c r="H172" s="528"/>
      <c r="I172" s="528"/>
      <c r="J172" s="528"/>
      <c r="K172" s="528"/>
      <c r="L172" s="528"/>
      <c r="M172" s="528"/>
      <c r="N172" s="529"/>
      <c r="O172" s="295"/>
    </row>
    <row r="173" spans="1:15" s="205" customFormat="1" ht="12.75" x14ac:dyDescent="0.2">
      <c r="A173" s="535" t="s">
        <v>428</v>
      </c>
      <c r="B173" s="531"/>
      <c r="C173" s="531"/>
      <c r="D173" s="531"/>
      <c r="E173" s="528"/>
      <c r="F173" s="528"/>
      <c r="G173" s="528"/>
      <c r="H173" s="528"/>
      <c r="I173" s="528"/>
      <c r="J173" s="528"/>
      <c r="K173" s="528"/>
      <c r="L173" s="528"/>
      <c r="M173" s="528"/>
      <c r="N173" s="529"/>
      <c r="O173" s="295"/>
    </row>
    <row r="174" spans="1:15" s="205" customFormat="1" ht="12.75" x14ac:dyDescent="0.2">
      <c r="A174" s="534" t="s">
        <v>429</v>
      </c>
      <c r="B174" s="536"/>
      <c r="C174" s="536"/>
      <c r="D174" s="537"/>
      <c r="E174" s="528"/>
      <c r="F174" s="528"/>
      <c r="G174" s="528"/>
      <c r="H174" s="528"/>
      <c r="I174" s="528"/>
      <c r="J174" s="528"/>
      <c r="K174" s="528"/>
      <c r="L174" s="528"/>
      <c r="M174" s="528"/>
      <c r="N174" s="529"/>
      <c r="O174" s="295"/>
    </row>
    <row r="175" spans="1:15" s="205" customFormat="1" ht="12.75" x14ac:dyDescent="0.2">
      <c r="A175" s="534" t="s">
        <v>430</v>
      </c>
      <c r="B175" s="536"/>
      <c r="C175" s="536"/>
      <c r="D175" s="537"/>
      <c r="E175" s="528"/>
      <c r="F175" s="528"/>
      <c r="G175" s="528"/>
      <c r="H175" s="528"/>
      <c r="I175" s="528"/>
      <c r="J175" s="528"/>
      <c r="K175" s="528"/>
      <c r="L175" s="528"/>
      <c r="M175" s="528"/>
      <c r="N175" s="529"/>
      <c r="O175" s="295"/>
    </row>
    <row r="176" spans="1:15" s="205" customFormat="1" ht="12.75" x14ac:dyDescent="0.2">
      <c r="A176" s="1505" t="s">
        <v>431</v>
      </c>
      <c r="B176" s="1505"/>
      <c r="C176" s="1505"/>
      <c r="D176" s="1505"/>
      <c r="E176" s="528"/>
      <c r="F176" s="528"/>
      <c r="G176" s="528"/>
      <c r="H176" s="528"/>
      <c r="I176" s="528"/>
      <c r="J176" s="528"/>
      <c r="K176" s="528"/>
      <c r="L176" s="528"/>
      <c r="M176" s="528"/>
      <c r="N176" s="529"/>
      <c r="O176" s="295"/>
    </row>
    <row r="177" spans="1:15" ht="114" x14ac:dyDescent="0.2">
      <c r="A177" s="537" t="s">
        <v>432</v>
      </c>
      <c r="B177" s="549"/>
      <c r="C177" s="549"/>
      <c r="D177" s="549"/>
      <c r="E177" s="549"/>
      <c r="F177" s="549"/>
      <c r="G177" s="549"/>
      <c r="H177" s="549"/>
      <c r="I177" s="549"/>
      <c r="J177" s="549"/>
      <c r="K177" s="549"/>
      <c r="L177" s="549"/>
      <c r="M177" s="549"/>
      <c r="N177" s="549"/>
      <c r="O177" s="549"/>
    </row>
    <row r="178" spans="1:15" ht="12.75" x14ac:dyDescent="0.2">
      <c r="A178" s="533" t="s">
        <v>433</v>
      </c>
      <c r="B178" s="538"/>
      <c r="C178" s="538"/>
      <c r="D178" s="538"/>
      <c r="E178" s="586"/>
      <c r="F178" s="586"/>
      <c r="G178" s="586"/>
      <c r="H178" s="528"/>
      <c r="I178" s="528"/>
      <c r="J178" s="541"/>
      <c r="K178" s="541"/>
      <c r="L178" s="541"/>
      <c r="M178" s="541"/>
      <c r="N178" s="587"/>
    </row>
    <row r="179" spans="1:15" ht="12.75" x14ac:dyDescent="0.2">
      <c r="A179" s="533" t="s">
        <v>434</v>
      </c>
      <c r="B179" s="538"/>
      <c r="C179" s="538"/>
      <c r="D179" s="538"/>
      <c r="E179" s="539"/>
      <c r="F179" s="539"/>
      <c r="G179" s="528"/>
      <c r="H179" s="528"/>
      <c r="I179" s="528"/>
      <c r="J179" s="528"/>
      <c r="K179" s="528"/>
      <c r="L179" s="528"/>
      <c r="M179" s="528"/>
      <c r="N179" s="529"/>
    </row>
    <row r="180" spans="1:15" ht="12.75" x14ac:dyDescent="0.2">
      <c r="A180" s="542" t="s">
        <v>435</v>
      </c>
      <c r="B180" s="543"/>
      <c r="C180" s="543"/>
      <c r="D180" s="543"/>
      <c r="E180" s="540"/>
      <c r="F180" s="540"/>
      <c r="G180" s="540"/>
      <c r="H180" s="543"/>
      <c r="I180" s="543"/>
      <c r="J180" s="544"/>
      <c r="K180" s="544"/>
      <c r="L180" s="544"/>
      <c r="M180" s="544"/>
      <c r="N180" s="446"/>
    </row>
    <row r="181" spans="1:15" ht="12.75" x14ac:dyDescent="0.2">
      <c r="A181" s="542" t="s">
        <v>436</v>
      </c>
      <c r="B181" s="543"/>
      <c r="C181" s="543"/>
      <c r="D181" s="543"/>
      <c r="E181" s="543"/>
      <c r="F181" s="543"/>
      <c r="G181" s="543"/>
      <c r="H181" s="543"/>
      <c r="I181" s="543"/>
      <c r="J181" s="544"/>
      <c r="K181" s="544"/>
      <c r="L181" s="544"/>
      <c r="M181" s="544"/>
      <c r="N181" s="446"/>
    </row>
    <row r="182" spans="1:15" ht="12.75" x14ac:dyDescent="0.2">
      <c r="A182" s="546" t="s">
        <v>437</v>
      </c>
    </row>
    <row r="183" spans="1:15" ht="12.75" x14ac:dyDescent="0.2">
      <c r="A183" s="546" t="s">
        <v>438</v>
      </c>
      <c r="B183" s="547"/>
      <c r="C183" s="547"/>
      <c r="D183" s="547"/>
      <c r="E183" s="547"/>
      <c r="F183" s="547"/>
      <c r="G183" s="547"/>
      <c r="H183" s="547"/>
      <c r="I183" s="547"/>
      <c r="J183" s="547"/>
      <c r="K183" s="547"/>
      <c r="L183" s="547"/>
      <c r="M183" s="547"/>
      <c r="N183" s="547"/>
    </row>
    <row r="185" spans="1:15" x14ac:dyDescent="0.2">
      <c r="A185" s="548" t="s">
        <v>439</v>
      </c>
    </row>
    <row r="186" spans="1:15" x14ac:dyDescent="0.2">
      <c r="A186" s="548" t="s">
        <v>440</v>
      </c>
      <c r="B186" s="547"/>
      <c r="C186" s="547"/>
      <c r="D186" s="547"/>
      <c r="E186" s="547"/>
      <c r="F186" s="547"/>
      <c r="G186" s="547"/>
      <c r="H186" s="547"/>
      <c r="I186" s="547"/>
      <c r="J186" s="547"/>
      <c r="K186" s="547"/>
      <c r="L186" s="547"/>
      <c r="M186" s="547"/>
      <c r="N186" s="547"/>
    </row>
    <row r="187" spans="1:15" x14ac:dyDescent="0.2">
      <c r="A187" s="1501"/>
      <c r="B187" s="1501"/>
      <c r="C187" s="1501"/>
      <c r="D187" s="1501"/>
    </row>
    <row r="188" spans="1:15" x14ac:dyDescent="0.2">
      <c r="A188" s="446"/>
      <c r="B188" s="446"/>
      <c r="C188" s="446"/>
      <c r="D188" s="446"/>
    </row>
    <row r="189" spans="1:15" x14ac:dyDescent="0.2">
      <c r="A189" s="1501"/>
      <c r="B189" s="1501"/>
      <c r="C189" s="1501"/>
      <c r="D189" s="1501"/>
    </row>
    <row r="190" spans="1:15" x14ac:dyDescent="0.2">
      <c r="A190" s="1501"/>
      <c r="B190" s="1501"/>
      <c r="C190" s="1501"/>
      <c r="D190" s="1501"/>
    </row>
    <row r="254" spans="1:15" s="549" customFormat="1" ht="32.25" customHeight="1" x14ac:dyDescent="0.2">
      <c r="A254" s="295"/>
      <c r="B254" s="295"/>
      <c r="C254" s="295"/>
      <c r="D254" s="295"/>
      <c r="E254" s="295"/>
      <c r="F254" s="295"/>
      <c r="G254" s="295"/>
      <c r="H254" s="295"/>
      <c r="I254" s="295"/>
      <c r="J254" s="295"/>
      <c r="K254" s="295"/>
      <c r="L254" s="295"/>
      <c r="M254" s="295"/>
      <c r="N254" s="295"/>
      <c r="O254" s="295"/>
    </row>
    <row r="255" spans="1:15" ht="15.75" customHeight="1" x14ac:dyDescent="0.2"/>
  </sheetData>
  <mergeCells count="13">
    <mergeCell ref="A1:O1"/>
    <mergeCell ref="A190:D190"/>
    <mergeCell ref="B39:K39"/>
    <mergeCell ref="L39:M39"/>
    <mergeCell ref="A172:D172"/>
    <mergeCell ref="A176:D176"/>
    <mergeCell ref="A187:D187"/>
    <mergeCell ref="A189:D189"/>
    <mergeCell ref="C36:D36"/>
    <mergeCell ref="E36:F36"/>
    <mergeCell ref="G36:H36"/>
    <mergeCell ref="I36:J36"/>
    <mergeCell ref="L36:M3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758F6-E65E-4388-8D62-76100985DAF7}">
  <dimension ref="A1:O249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A172" sqref="A172"/>
    </sheetView>
  </sheetViews>
  <sheetFormatPr defaultRowHeight="11.25" x14ac:dyDescent="0.2"/>
  <cols>
    <col min="1" max="1" width="49.7109375" style="295" customWidth="1"/>
    <col min="2" max="10" width="11.42578125" style="295" bestFit="1" customWidth="1"/>
    <col min="11" max="14" width="13.42578125" style="295" bestFit="1" customWidth="1"/>
    <col min="15" max="15" width="14" style="295" customWidth="1"/>
    <col min="16" max="256" width="9.140625" style="295"/>
    <col min="257" max="257" width="49.7109375" style="295" customWidth="1"/>
    <col min="258" max="266" width="11.42578125" style="295" bestFit="1" customWidth="1"/>
    <col min="267" max="270" width="13.42578125" style="295" bestFit="1" customWidth="1"/>
    <col min="271" max="271" width="12" style="295" customWidth="1"/>
    <col min="272" max="512" width="9.140625" style="295"/>
    <col min="513" max="513" width="49.7109375" style="295" customWidth="1"/>
    <col min="514" max="522" width="11.42578125" style="295" bestFit="1" customWidth="1"/>
    <col min="523" max="526" width="13.42578125" style="295" bestFit="1" customWidth="1"/>
    <col min="527" max="527" width="12" style="295" customWidth="1"/>
    <col min="528" max="768" width="9.140625" style="295"/>
    <col min="769" max="769" width="49.7109375" style="295" customWidth="1"/>
    <col min="770" max="778" width="11.42578125" style="295" bestFit="1" customWidth="1"/>
    <col min="779" max="782" width="13.42578125" style="295" bestFit="1" customWidth="1"/>
    <col min="783" max="783" width="12" style="295" customWidth="1"/>
    <col min="784" max="1024" width="9.140625" style="295"/>
    <col min="1025" max="1025" width="49.7109375" style="295" customWidth="1"/>
    <col min="1026" max="1034" width="11.42578125" style="295" bestFit="1" customWidth="1"/>
    <col min="1035" max="1038" width="13.42578125" style="295" bestFit="1" customWidth="1"/>
    <col min="1039" max="1039" width="12" style="295" customWidth="1"/>
    <col min="1040" max="1280" width="9.140625" style="295"/>
    <col min="1281" max="1281" width="49.7109375" style="295" customWidth="1"/>
    <col min="1282" max="1290" width="11.42578125" style="295" bestFit="1" customWidth="1"/>
    <col min="1291" max="1294" width="13.42578125" style="295" bestFit="1" customWidth="1"/>
    <col min="1295" max="1295" width="12" style="295" customWidth="1"/>
    <col min="1296" max="1536" width="9.140625" style="295"/>
    <col min="1537" max="1537" width="49.7109375" style="295" customWidth="1"/>
    <col min="1538" max="1546" width="11.42578125" style="295" bestFit="1" customWidth="1"/>
    <col min="1547" max="1550" width="13.42578125" style="295" bestFit="1" customWidth="1"/>
    <col min="1551" max="1551" width="12" style="295" customWidth="1"/>
    <col min="1552" max="1792" width="9.140625" style="295"/>
    <col min="1793" max="1793" width="49.7109375" style="295" customWidth="1"/>
    <col min="1794" max="1802" width="11.42578125" style="295" bestFit="1" customWidth="1"/>
    <col min="1803" max="1806" width="13.42578125" style="295" bestFit="1" customWidth="1"/>
    <col min="1807" max="1807" width="12" style="295" customWidth="1"/>
    <col min="1808" max="2048" width="9.140625" style="295"/>
    <col min="2049" max="2049" width="49.7109375" style="295" customWidth="1"/>
    <col min="2050" max="2058" width="11.42578125" style="295" bestFit="1" customWidth="1"/>
    <col min="2059" max="2062" width="13.42578125" style="295" bestFit="1" customWidth="1"/>
    <col min="2063" max="2063" width="12" style="295" customWidth="1"/>
    <col min="2064" max="2304" width="9.140625" style="295"/>
    <col min="2305" max="2305" width="49.7109375" style="295" customWidth="1"/>
    <col min="2306" max="2314" width="11.42578125" style="295" bestFit="1" customWidth="1"/>
    <col min="2315" max="2318" width="13.42578125" style="295" bestFit="1" customWidth="1"/>
    <col min="2319" max="2319" width="12" style="295" customWidth="1"/>
    <col min="2320" max="2560" width="9.140625" style="295"/>
    <col min="2561" max="2561" width="49.7109375" style="295" customWidth="1"/>
    <col min="2562" max="2570" width="11.42578125" style="295" bestFit="1" customWidth="1"/>
    <col min="2571" max="2574" width="13.42578125" style="295" bestFit="1" customWidth="1"/>
    <col min="2575" max="2575" width="12" style="295" customWidth="1"/>
    <col min="2576" max="2816" width="9.140625" style="295"/>
    <col min="2817" max="2817" width="49.7109375" style="295" customWidth="1"/>
    <col min="2818" max="2826" width="11.42578125" style="295" bestFit="1" customWidth="1"/>
    <col min="2827" max="2830" width="13.42578125" style="295" bestFit="1" customWidth="1"/>
    <col min="2831" max="2831" width="12" style="295" customWidth="1"/>
    <col min="2832" max="3072" width="9.140625" style="295"/>
    <col min="3073" max="3073" width="49.7109375" style="295" customWidth="1"/>
    <col min="3074" max="3082" width="11.42578125" style="295" bestFit="1" customWidth="1"/>
    <col min="3083" max="3086" width="13.42578125" style="295" bestFit="1" customWidth="1"/>
    <col min="3087" max="3087" width="12" style="295" customWidth="1"/>
    <col min="3088" max="3328" width="9.140625" style="295"/>
    <col min="3329" max="3329" width="49.7109375" style="295" customWidth="1"/>
    <col min="3330" max="3338" width="11.42578125" style="295" bestFit="1" customWidth="1"/>
    <col min="3339" max="3342" width="13.42578125" style="295" bestFit="1" customWidth="1"/>
    <col min="3343" max="3343" width="12" style="295" customWidth="1"/>
    <col min="3344" max="3584" width="9.140625" style="295"/>
    <col min="3585" max="3585" width="49.7109375" style="295" customWidth="1"/>
    <col min="3586" max="3594" width="11.42578125" style="295" bestFit="1" customWidth="1"/>
    <col min="3595" max="3598" width="13.42578125" style="295" bestFit="1" customWidth="1"/>
    <col min="3599" max="3599" width="12" style="295" customWidth="1"/>
    <col min="3600" max="3840" width="9.140625" style="295"/>
    <col min="3841" max="3841" width="49.7109375" style="295" customWidth="1"/>
    <col min="3842" max="3850" width="11.42578125" style="295" bestFit="1" customWidth="1"/>
    <col min="3851" max="3854" width="13.42578125" style="295" bestFit="1" customWidth="1"/>
    <col min="3855" max="3855" width="12" style="295" customWidth="1"/>
    <col min="3856" max="4096" width="9.140625" style="295"/>
    <col min="4097" max="4097" width="49.7109375" style="295" customWidth="1"/>
    <col min="4098" max="4106" width="11.42578125" style="295" bestFit="1" customWidth="1"/>
    <col min="4107" max="4110" width="13.42578125" style="295" bestFit="1" customWidth="1"/>
    <col min="4111" max="4111" width="12" style="295" customWidth="1"/>
    <col min="4112" max="4352" width="9.140625" style="295"/>
    <col min="4353" max="4353" width="49.7109375" style="295" customWidth="1"/>
    <col min="4354" max="4362" width="11.42578125" style="295" bestFit="1" customWidth="1"/>
    <col min="4363" max="4366" width="13.42578125" style="295" bestFit="1" customWidth="1"/>
    <col min="4367" max="4367" width="12" style="295" customWidth="1"/>
    <col min="4368" max="4608" width="9.140625" style="295"/>
    <col min="4609" max="4609" width="49.7109375" style="295" customWidth="1"/>
    <col min="4610" max="4618" width="11.42578125" style="295" bestFit="1" customWidth="1"/>
    <col min="4619" max="4622" width="13.42578125" style="295" bestFit="1" customWidth="1"/>
    <col min="4623" max="4623" width="12" style="295" customWidth="1"/>
    <col min="4624" max="4864" width="9.140625" style="295"/>
    <col min="4865" max="4865" width="49.7109375" style="295" customWidth="1"/>
    <col min="4866" max="4874" width="11.42578125" style="295" bestFit="1" customWidth="1"/>
    <col min="4875" max="4878" width="13.42578125" style="295" bestFit="1" customWidth="1"/>
    <col min="4879" max="4879" width="12" style="295" customWidth="1"/>
    <col min="4880" max="5120" width="9.140625" style="295"/>
    <col min="5121" max="5121" width="49.7109375" style="295" customWidth="1"/>
    <col min="5122" max="5130" width="11.42578125" style="295" bestFit="1" customWidth="1"/>
    <col min="5131" max="5134" width="13.42578125" style="295" bestFit="1" customWidth="1"/>
    <col min="5135" max="5135" width="12" style="295" customWidth="1"/>
    <col min="5136" max="5376" width="9.140625" style="295"/>
    <col min="5377" max="5377" width="49.7109375" style="295" customWidth="1"/>
    <col min="5378" max="5386" width="11.42578125" style="295" bestFit="1" customWidth="1"/>
    <col min="5387" max="5390" width="13.42578125" style="295" bestFit="1" customWidth="1"/>
    <col min="5391" max="5391" width="12" style="295" customWidth="1"/>
    <col min="5392" max="5632" width="9.140625" style="295"/>
    <col min="5633" max="5633" width="49.7109375" style="295" customWidth="1"/>
    <col min="5634" max="5642" width="11.42578125" style="295" bestFit="1" customWidth="1"/>
    <col min="5643" max="5646" width="13.42578125" style="295" bestFit="1" customWidth="1"/>
    <col min="5647" max="5647" width="12" style="295" customWidth="1"/>
    <col min="5648" max="5888" width="9.140625" style="295"/>
    <col min="5889" max="5889" width="49.7109375" style="295" customWidth="1"/>
    <col min="5890" max="5898" width="11.42578125" style="295" bestFit="1" customWidth="1"/>
    <col min="5899" max="5902" width="13.42578125" style="295" bestFit="1" customWidth="1"/>
    <col min="5903" max="5903" width="12" style="295" customWidth="1"/>
    <col min="5904" max="6144" width="9.140625" style="295"/>
    <col min="6145" max="6145" width="49.7109375" style="295" customWidth="1"/>
    <col min="6146" max="6154" width="11.42578125" style="295" bestFit="1" customWidth="1"/>
    <col min="6155" max="6158" width="13.42578125" style="295" bestFit="1" customWidth="1"/>
    <col min="6159" max="6159" width="12" style="295" customWidth="1"/>
    <col min="6160" max="6400" width="9.140625" style="295"/>
    <col min="6401" max="6401" width="49.7109375" style="295" customWidth="1"/>
    <col min="6402" max="6410" width="11.42578125" style="295" bestFit="1" customWidth="1"/>
    <col min="6411" max="6414" width="13.42578125" style="295" bestFit="1" customWidth="1"/>
    <col min="6415" max="6415" width="12" style="295" customWidth="1"/>
    <col min="6416" max="6656" width="9.140625" style="295"/>
    <col min="6657" max="6657" width="49.7109375" style="295" customWidth="1"/>
    <col min="6658" max="6666" width="11.42578125" style="295" bestFit="1" customWidth="1"/>
    <col min="6667" max="6670" width="13.42578125" style="295" bestFit="1" customWidth="1"/>
    <col min="6671" max="6671" width="12" style="295" customWidth="1"/>
    <col min="6672" max="6912" width="9.140625" style="295"/>
    <col min="6913" max="6913" width="49.7109375" style="295" customWidth="1"/>
    <col min="6914" max="6922" width="11.42578125" style="295" bestFit="1" customWidth="1"/>
    <col min="6923" max="6926" width="13.42578125" style="295" bestFit="1" customWidth="1"/>
    <col min="6927" max="6927" width="12" style="295" customWidth="1"/>
    <col min="6928" max="7168" width="9.140625" style="295"/>
    <col min="7169" max="7169" width="49.7109375" style="295" customWidth="1"/>
    <col min="7170" max="7178" width="11.42578125" style="295" bestFit="1" customWidth="1"/>
    <col min="7179" max="7182" width="13.42578125" style="295" bestFit="1" customWidth="1"/>
    <col min="7183" max="7183" width="12" style="295" customWidth="1"/>
    <col min="7184" max="7424" width="9.140625" style="295"/>
    <col min="7425" max="7425" width="49.7109375" style="295" customWidth="1"/>
    <col min="7426" max="7434" width="11.42578125" style="295" bestFit="1" customWidth="1"/>
    <col min="7435" max="7438" width="13.42578125" style="295" bestFit="1" customWidth="1"/>
    <col min="7439" max="7439" width="12" style="295" customWidth="1"/>
    <col min="7440" max="7680" width="9.140625" style="295"/>
    <col min="7681" max="7681" width="49.7109375" style="295" customWidth="1"/>
    <col min="7682" max="7690" width="11.42578125" style="295" bestFit="1" customWidth="1"/>
    <col min="7691" max="7694" width="13.42578125" style="295" bestFit="1" customWidth="1"/>
    <col min="7695" max="7695" width="12" style="295" customWidth="1"/>
    <col min="7696" max="7936" width="9.140625" style="295"/>
    <col min="7937" max="7937" width="49.7109375" style="295" customWidth="1"/>
    <col min="7938" max="7946" width="11.42578125" style="295" bestFit="1" customWidth="1"/>
    <col min="7947" max="7950" width="13.42578125" style="295" bestFit="1" customWidth="1"/>
    <col min="7951" max="7951" width="12" style="295" customWidth="1"/>
    <col min="7952" max="8192" width="9.140625" style="295"/>
    <col min="8193" max="8193" width="49.7109375" style="295" customWidth="1"/>
    <col min="8194" max="8202" width="11.42578125" style="295" bestFit="1" customWidth="1"/>
    <col min="8203" max="8206" width="13.42578125" style="295" bestFit="1" customWidth="1"/>
    <col min="8207" max="8207" width="12" style="295" customWidth="1"/>
    <col min="8208" max="8448" width="9.140625" style="295"/>
    <col min="8449" max="8449" width="49.7109375" style="295" customWidth="1"/>
    <col min="8450" max="8458" width="11.42578125" style="295" bestFit="1" customWidth="1"/>
    <col min="8459" max="8462" width="13.42578125" style="295" bestFit="1" customWidth="1"/>
    <col min="8463" max="8463" width="12" style="295" customWidth="1"/>
    <col min="8464" max="8704" width="9.140625" style="295"/>
    <col min="8705" max="8705" width="49.7109375" style="295" customWidth="1"/>
    <col min="8706" max="8714" width="11.42578125" style="295" bestFit="1" customWidth="1"/>
    <col min="8715" max="8718" width="13.42578125" style="295" bestFit="1" customWidth="1"/>
    <col min="8719" max="8719" width="12" style="295" customWidth="1"/>
    <col min="8720" max="8960" width="9.140625" style="295"/>
    <col min="8961" max="8961" width="49.7109375" style="295" customWidth="1"/>
    <col min="8962" max="8970" width="11.42578125" style="295" bestFit="1" customWidth="1"/>
    <col min="8971" max="8974" width="13.42578125" style="295" bestFit="1" customWidth="1"/>
    <col min="8975" max="8975" width="12" style="295" customWidth="1"/>
    <col min="8976" max="9216" width="9.140625" style="295"/>
    <col min="9217" max="9217" width="49.7109375" style="295" customWidth="1"/>
    <col min="9218" max="9226" width="11.42578125" style="295" bestFit="1" customWidth="1"/>
    <col min="9227" max="9230" width="13.42578125" style="295" bestFit="1" customWidth="1"/>
    <col min="9231" max="9231" width="12" style="295" customWidth="1"/>
    <col min="9232" max="9472" width="9.140625" style="295"/>
    <col min="9473" max="9473" width="49.7109375" style="295" customWidth="1"/>
    <col min="9474" max="9482" width="11.42578125" style="295" bestFit="1" customWidth="1"/>
    <col min="9483" max="9486" width="13.42578125" style="295" bestFit="1" customWidth="1"/>
    <col min="9487" max="9487" width="12" style="295" customWidth="1"/>
    <col min="9488" max="9728" width="9.140625" style="295"/>
    <col min="9729" max="9729" width="49.7109375" style="295" customWidth="1"/>
    <col min="9730" max="9738" width="11.42578125" style="295" bestFit="1" customWidth="1"/>
    <col min="9739" max="9742" width="13.42578125" style="295" bestFit="1" customWidth="1"/>
    <col min="9743" max="9743" width="12" style="295" customWidth="1"/>
    <col min="9744" max="9984" width="9.140625" style="295"/>
    <col min="9985" max="9985" width="49.7109375" style="295" customWidth="1"/>
    <col min="9986" max="9994" width="11.42578125" style="295" bestFit="1" customWidth="1"/>
    <col min="9995" max="9998" width="13.42578125" style="295" bestFit="1" customWidth="1"/>
    <col min="9999" max="9999" width="12" style="295" customWidth="1"/>
    <col min="10000" max="10240" width="9.140625" style="295"/>
    <col min="10241" max="10241" width="49.7109375" style="295" customWidth="1"/>
    <col min="10242" max="10250" width="11.42578125" style="295" bestFit="1" customWidth="1"/>
    <col min="10251" max="10254" width="13.42578125" style="295" bestFit="1" customWidth="1"/>
    <col min="10255" max="10255" width="12" style="295" customWidth="1"/>
    <col min="10256" max="10496" width="9.140625" style="295"/>
    <col min="10497" max="10497" width="49.7109375" style="295" customWidth="1"/>
    <col min="10498" max="10506" width="11.42578125" style="295" bestFit="1" customWidth="1"/>
    <col min="10507" max="10510" width="13.42578125" style="295" bestFit="1" customWidth="1"/>
    <col min="10511" max="10511" width="12" style="295" customWidth="1"/>
    <col min="10512" max="10752" width="9.140625" style="295"/>
    <col min="10753" max="10753" width="49.7109375" style="295" customWidth="1"/>
    <col min="10754" max="10762" width="11.42578125" style="295" bestFit="1" customWidth="1"/>
    <col min="10763" max="10766" width="13.42578125" style="295" bestFit="1" customWidth="1"/>
    <col min="10767" max="10767" width="12" style="295" customWidth="1"/>
    <col min="10768" max="11008" width="9.140625" style="295"/>
    <col min="11009" max="11009" width="49.7109375" style="295" customWidth="1"/>
    <col min="11010" max="11018" width="11.42578125" style="295" bestFit="1" customWidth="1"/>
    <col min="11019" max="11022" width="13.42578125" style="295" bestFit="1" customWidth="1"/>
    <col min="11023" max="11023" width="12" style="295" customWidth="1"/>
    <col min="11024" max="11264" width="9.140625" style="295"/>
    <col min="11265" max="11265" width="49.7109375" style="295" customWidth="1"/>
    <col min="11266" max="11274" width="11.42578125" style="295" bestFit="1" customWidth="1"/>
    <col min="11275" max="11278" width="13.42578125" style="295" bestFit="1" customWidth="1"/>
    <col min="11279" max="11279" width="12" style="295" customWidth="1"/>
    <col min="11280" max="11520" width="9.140625" style="295"/>
    <col min="11521" max="11521" width="49.7109375" style="295" customWidth="1"/>
    <col min="11522" max="11530" width="11.42578125" style="295" bestFit="1" customWidth="1"/>
    <col min="11531" max="11534" width="13.42578125" style="295" bestFit="1" customWidth="1"/>
    <col min="11535" max="11535" width="12" style="295" customWidth="1"/>
    <col min="11536" max="11776" width="9.140625" style="295"/>
    <col min="11777" max="11777" width="49.7109375" style="295" customWidth="1"/>
    <col min="11778" max="11786" width="11.42578125" style="295" bestFit="1" customWidth="1"/>
    <col min="11787" max="11790" width="13.42578125" style="295" bestFit="1" customWidth="1"/>
    <col min="11791" max="11791" width="12" style="295" customWidth="1"/>
    <col min="11792" max="12032" width="9.140625" style="295"/>
    <col min="12033" max="12033" width="49.7109375" style="295" customWidth="1"/>
    <col min="12034" max="12042" width="11.42578125" style="295" bestFit="1" customWidth="1"/>
    <col min="12043" max="12046" width="13.42578125" style="295" bestFit="1" customWidth="1"/>
    <col min="12047" max="12047" width="12" style="295" customWidth="1"/>
    <col min="12048" max="12288" width="9.140625" style="295"/>
    <col min="12289" max="12289" width="49.7109375" style="295" customWidth="1"/>
    <col min="12290" max="12298" width="11.42578125" style="295" bestFit="1" customWidth="1"/>
    <col min="12299" max="12302" width="13.42578125" style="295" bestFit="1" customWidth="1"/>
    <col min="12303" max="12303" width="12" style="295" customWidth="1"/>
    <col min="12304" max="12544" width="9.140625" style="295"/>
    <col min="12545" max="12545" width="49.7109375" style="295" customWidth="1"/>
    <col min="12546" max="12554" width="11.42578125" style="295" bestFit="1" customWidth="1"/>
    <col min="12555" max="12558" width="13.42578125" style="295" bestFit="1" customWidth="1"/>
    <col min="12559" max="12559" width="12" style="295" customWidth="1"/>
    <col min="12560" max="12800" width="9.140625" style="295"/>
    <col min="12801" max="12801" width="49.7109375" style="295" customWidth="1"/>
    <col min="12802" max="12810" width="11.42578125" style="295" bestFit="1" customWidth="1"/>
    <col min="12811" max="12814" width="13.42578125" style="295" bestFit="1" customWidth="1"/>
    <col min="12815" max="12815" width="12" style="295" customWidth="1"/>
    <col min="12816" max="13056" width="9.140625" style="295"/>
    <col min="13057" max="13057" width="49.7109375" style="295" customWidth="1"/>
    <col min="13058" max="13066" width="11.42578125" style="295" bestFit="1" customWidth="1"/>
    <col min="13067" max="13070" width="13.42578125" style="295" bestFit="1" customWidth="1"/>
    <col min="13071" max="13071" width="12" style="295" customWidth="1"/>
    <col min="13072" max="13312" width="9.140625" style="295"/>
    <col min="13313" max="13313" width="49.7109375" style="295" customWidth="1"/>
    <col min="13314" max="13322" width="11.42578125" style="295" bestFit="1" customWidth="1"/>
    <col min="13323" max="13326" width="13.42578125" style="295" bestFit="1" customWidth="1"/>
    <col min="13327" max="13327" width="12" style="295" customWidth="1"/>
    <col min="13328" max="13568" width="9.140625" style="295"/>
    <col min="13569" max="13569" width="49.7109375" style="295" customWidth="1"/>
    <col min="13570" max="13578" width="11.42578125" style="295" bestFit="1" customWidth="1"/>
    <col min="13579" max="13582" width="13.42578125" style="295" bestFit="1" customWidth="1"/>
    <col min="13583" max="13583" width="12" style="295" customWidth="1"/>
    <col min="13584" max="13824" width="9.140625" style="295"/>
    <col min="13825" max="13825" width="49.7109375" style="295" customWidth="1"/>
    <col min="13826" max="13834" width="11.42578125" style="295" bestFit="1" customWidth="1"/>
    <col min="13835" max="13838" width="13.42578125" style="295" bestFit="1" customWidth="1"/>
    <col min="13839" max="13839" width="12" style="295" customWidth="1"/>
    <col min="13840" max="14080" width="9.140625" style="295"/>
    <col min="14081" max="14081" width="49.7109375" style="295" customWidth="1"/>
    <col min="14082" max="14090" width="11.42578125" style="295" bestFit="1" customWidth="1"/>
    <col min="14091" max="14094" width="13.42578125" style="295" bestFit="1" customWidth="1"/>
    <col min="14095" max="14095" width="12" style="295" customWidth="1"/>
    <col min="14096" max="14336" width="9.140625" style="295"/>
    <col min="14337" max="14337" width="49.7109375" style="295" customWidth="1"/>
    <col min="14338" max="14346" width="11.42578125" style="295" bestFit="1" customWidth="1"/>
    <col min="14347" max="14350" width="13.42578125" style="295" bestFit="1" customWidth="1"/>
    <col min="14351" max="14351" width="12" style="295" customWidth="1"/>
    <col min="14352" max="14592" width="9.140625" style="295"/>
    <col min="14593" max="14593" width="49.7109375" style="295" customWidth="1"/>
    <col min="14594" max="14602" width="11.42578125" style="295" bestFit="1" customWidth="1"/>
    <col min="14603" max="14606" width="13.42578125" style="295" bestFit="1" customWidth="1"/>
    <col min="14607" max="14607" width="12" style="295" customWidth="1"/>
    <col min="14608" max="14848" width="9.140625" style="295"/>
    <col min="14849" max="14849" width="49.7109375" style="295" customWidth="1"/>
    <col min="14850" max="14858" width="11.42578125" style="295" bestFit="1" customWidth="1"/>
    <col min="14859" max="14862" width="13.42578125" style="295" bestFit="1" customWidth="1"/>
    <col min="14863" max="14863" width="12" style="295" customWidth="1"/>
    <col min="14864" max="15104" width="9.140625" style="295"/>
    <col min="15105" max="15105" width="49.7109375" style="295" customWidth="1"/>
    <col min="15106" max="15114" width="11.42578125" style="295" bestFit="1" customWidth="1"/>
    <col min="15115" max="15118" width="13.42578125" style="295" bestFit="1" customWidth="1"/>
    <col min="15119" max="15119" width="12" style="295" customWidth="1"/>
    <col min="15120" max="15360" width="9.140625" style="295"/>
    <col min="15361" max="15361" width="49.7109375" style="295" customWidth="1"/>
    <col min="15362" max="15370" width="11.42578125" style="295" bestFit="1" customWidth="1"/>
    <col min="15371" max="15374" width="13.42578125" style="295" bestFit="1" customWidth="1"/>
    <col min="15375" max="15375" width="12" style="295" customWidth="1"/>
    <col min="15376" max="15616" width="9.140625" style="295"/>
    <col min="15617" max="15617" width="49.7109375" style="295" customWidth="1"/>
    <col min="15618" max="15626" width="11.42578125" style="295" bestFit="1" customWidth="1"/>
    <col min="15627" max="15630" width="13.42578125" style="295" bestFit="1" customWidth="1"/>
    <col min="15631" max="15631" width="12" style="295" customWidth="1"/>
    <col min="15632" max="15872" width="9.140625" style="295"/>
    <col min="15873" max="15873" width="49.7109375" style="295" customWidth="1"/>
    <col min="15874" max="15882" width="11.42578125" style="295" bestFit="1" customWidth="1"/>
    <col min="15883" max="15886" width="13.42578125" style="295" bestFit="1" customWidth="1"/>
    <col min="15887" max="15887" width="12" style="295" customWidth="1"/>
    <col min="15888" max="16128" width="9.140625" style="295"/>
    <col min="16129" max="16129" width="49.7109375" style="295" customWidth="1"/>
    <col min="16130" max="16138" width="11.42578125" style="295" bestFit="1" customWidth="1"/>
    <col min="16139" max="16142" width="13.42578125" style="295" bestFit="1" customWidth="1"/>
    <col min="16143" max="16143" width="12" style="295" customWidth="1"/>
    <col min="16144" max="16384" width="9.140625" style="295"/>
  </cols>
  <sheetData>
    <row r="1" spans="1:15" ht="15.75" x14ac:dyDescent="0.2">
      <c r="A1" s="1496" t="s">
        <v>678</v>
      </c>
      <c r="B1" s="1496"/>
      <c r="C1" s="1496"/>
      <c r="D1" s="1496"/>
      <c r="E1" s="1496"/>
      <c r="F1" s="1496"/>
      <c r="G1" s="1496"/>
      <c r="H1" s="1496"/>
      <c r="I1" s="1496"/>
      <c r="J1" s="1496"/>
      <c r="K1" s="1496"/>
      <c r="L1" s="1496"/>
      <c r="M1" s="1496"/>
      <c r="N1" s="1496"/>
      <c r="O1" s="1496"/>
    </row>
    <row r="2" spans="1:15" s="944" customFormat="1" ht="24" x14ac:dyDescent="0.2">
      <c r="B2" s="966">
        <v>2010</v>
      </c>
      <c r="C2" s="966">
        <v>2011</v>
      </c>
      <c r="D2" s="966">
        <v>2012</v>
      </c>
      <c r="E2" s="966">
        <v>2013</v>
      </c>
      <c r="F2" s="966">
        <v>2014</v>
      </c>
      <c r="G2" s="966">
        <v>2015</v>
      </c>
      <c r="H2" s="966">
        <v>2016</v>
      </c>
      <c r="I2" s="966">
        <v>2017</v>
      </c>
      <c r="J2" s="966">
        <v>2018</v>
      </c>
      <c r="K2" s="966">
        <v>2019</v>
      </c>
      <c r="L2" s="966">
        <v>2020</v>
      </c>
      <c r="M2" s="966">
        <v>2021</v>
      </c>
      <c r="N2" s="967">
        <v>2022</v>
      </c>
      <c r="O2" s="968" t="s">
        <v>359</v>
      </c>
    </row>
    <row r="3" spans="1:15" s="446" customFormat="1" x14ac:dyDescent="0.2">
      <c r="A3" s="987" t="s">
        <v>1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1"/>
      <c r="N3" s="551"/>
      <c r="O3" s="930"/>
    </row>
    <row r="4" spans="1:15" s="446" customFormat="1" x14ac:dyDescent="0.2">
      <c r="A4" s="588" t="s">
        <v>206</v>
      </c>
      <c r="B4" s="589"/>
      <c r="C4" s="589"/>
      <c r="D4" s="450"/>
      <c r="E4" s="450"/>
      <c r="F4" s="450"/>
      <c r="G4" s="450"/>
      <c r="H4" s="450"/>
      <c r="I4" s="450"/>
      <c r="J4" s="450"/>
      <c r="K4" s="450"/>
      <c r="L4" s="450"/>
      <c r="M4" s="590"/>
      <c r="N4" s="472"/>
      <c r="O4" s="320"/>
    </row>
    <row r="5" spans="1:15" s="446" customFormat="1" x14ac:dyDescent="0.2">
      <c r="A5" s="588" t="s">
        <v>46</v>
      </c>
      <c r="B5" s="458">
        <v>172.1</v>
      </c>
      <c r="C5" s="458">
        <v>173.8</v>
      </c>
      <c r="D5" s="458">
        <v>174.1</v>
      </c>
      <c r="E5" s="458">
        <v>175.7</v>
      </c>
      <c r="F5" s="458">
        <v>177.1</v>
      </c>
      <c r="G5" s="458">
        <v>178.4</v>
      </c>
      <c r="H5" s="458">
        <v>178.4</v>
      </c>
      <c r="I5" s="458">
        <v>178.9</v>
      </c>
      <c r="J5" s="458">
        <v>179.2</v>
      </c>
      <c r="K5" s="555">
        <v>179.2</v>
      </c>
      <c r="L5" s="555">
        <v>178.5</v>
      </c>
      <c r="M5" s="556">
        <v>172.4</v>
      </c>
      <c r="N5" s="226">
        <v>171.9</v>
      </c>
      <c r="O5" s="453">
        <v>171.6</v>
      </c>
    </row>
    <row r="6" spans="1:15" s="446" customFormat="1" x14ac:dyDescent="0.2">
      <c r="A6" s="588" t="s">
        <v>5</v>
      </c>
      <c r="B6" s="458">
        <v>100.7</v>
      </c>
      <c r="C6" s="458">
        <f>SUM(C5/B5*100)</f>
        <v>100.98779779198142</v>
      </c>
      <c r="D6" s="458">
        <f t="shared" ref="D6:M6" si="0">SUM(D5/C5*100)</f>
        <v>100.17261219792863</v>
      </c>
      <c r="E6" s="458">
        <f t="shared" si="0"/>
        <v>100.9190120620333</v>
      </c>
      <c r="F6" s="458">
        <f t="shared" si="0"/>
        <v>100.79681274900398</v>
      </c>
      <c r="G6" s="458">
        <f t="shared" si="0"/>
        <v>100.73404856013552</v>
      </c>
      <c r="H6" s="458">
        <f t="shared" si="0"/>
        <v>100</v>
      </c>
      <c r="I6" s="458">
        <f t="shared" si="0"/>
        <v>100.28026905829597</v>
      </c>
      <c r="J6" s="458">
        <f t="shared" si="0"/>
        <v>100.16769144773616</v>
      </c>
      <c r="K6" s="458">
        <f t="shared" si="0"/>
        <v>100</v>
      </c>
      <c r="L6" s="458">
        <f t="shared" si="0"/>
        <v>99.609375000000014</v>
      </c>
      <c r="M6" s="459">
        <f t="shared" si="0"/>
        <v>96.582633053221286</v>
      </c>
      <c r="N6" s="459">
        <f>N5/M5*100</f>
        <v>99.709976798143856</v>
      </c>
      <c r="O6" s="458">
        <f>O5/N5*100</f>
        <v>99.82547993019196</v>
      </c>
    </row>
    <row r="7" spans="1:15" s="446" customFormat="1" x14ac:dyDescent="0.2">
      <c r="A7" s="588" t="s">
        <v>6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9"/>
      <c r="N7" s="459"/>
      <c r="O7" s="453"/>
    </row>
    <row r="8" spans="1:15" s="446" customFormat="1" x14ac:dyDescent="0.2">
      <c r="A8" s="588" t="s">
        <v>268</v>
      </c>
      <c r="B8" s="520">
        <v>2524</v>
      </c>
      <c r="C8" s="520">
        <v>2623</v>
      </c>
      <c r="D8" s="520">
        <v>2721</v>
      </c>
      <c r="E8" s="520">
        <v>2728</v>
      </c>
      <c r="F8" s="520">
        <v>2620</v>
      </c>
      <c r="G8" s="520">
        <v>2830</v>
      </c>
      <c r="H8" s="520">
        <v>2742</v>
      </c>
      <c r="I8" s="520">
        <v>2628</v>
      </c>
      <c r="J8" s="520">
        <v>2563</v>
      </c>
      <c r="K8" s="234">
        <v>2535</v>
      </c>
      <c r="L8" s="234">
        <v>2560</v>
      </c>
      <c r="M8" s="557">
        <v>2715</v>
      </c>
      <c r="N8" s="573">
        <v>2177</v>
      </c>
      <c r="O8" s="228">
        <v>2189</v>
      </c>
    </row>
    <row r="9" spans="1:15" s="446" customFormat="1" x14ac:dyDescent="0.2">
      <c r="A9" s="588" t="s">
        <v>9</v>
      </c>
      <c r="B9" s="462" t="s">
        <v>4</v>
      </c>
      <c r="C9" s="462" t="s">
        <v>4</v>
      </c>
      <c r="D9" s="462" t="s">
        <v>4</v>
      </c>
      <c r="E9" s="462" t="s">
        <v>4</v>
      </c>
      <c r="F9" s="462" t="s">
        <v>4</v>
      </c>
      <c r="G9" s="462" t="s">
        <v>4</v>
      </c>
      <c r="H9" s="462" t="s">
        <v>4</v>
      </c>
      <c r="I9" s="462" t="s">
        <v>4</v>
      </c>
      <c r="J9" s="462" t="s">
        <v>4</v>
      </c>
      <c r="K9" s="462" t="s">
        <v>4</v>
      </c>
      <c r="L9" s="462" t="s">
        <v>4</v>
      </c>
      <c r="M9" s="462" t="s">
        <v>4</v>
      </c>
      <c r="N9" s="463" t="s">
        <v>4</v>
      </c>
      <c r="O9" s="228"/>
    </row>
    <row r="10" spans="1:15" s="446" customFormat="1" x14ac:dyDescent="0.2">
      <c r="A10" s="588" t="s">
        <v>10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3"/>
      <c r="N10" s="463"/>
      <c r="O10" s="228"/>
    </row>
    <row r="11" spans="1:15" s="446" customFormat="1" x14ac:dyDescent="0.2">
      <c r="A11" s="588" t="s">
        <v>269</v>
      </c>
      <c r="B11" s="520">
        <v>2220</v>
      </c>
      <c r="C11" s="520">
        <v>2187</v>
      </c>
      <c r="D11" s="520">
        <v>2268</v>
      </c>
      <c r="E11" s="520">
        <v>2090</v>
      </c>
      <c r="F11" s="520">
        <v>1885</v>
      </c>
      <c r="G11" s="520">
        <v>1870</v>
      </c>
      <c r="H11" s="520">
        <v>1919</v>
      </c>
      <c r="I11" s="520">
        <v>1950</v>
      </c>
      <c r="J11" s="520">
        <v>2040</v>
      </c>
      <c r="K11" s="234">
        <v>2053</v>
      </c>
      <c r="L11" s="234">
        <v>2381</v>
      </c>
      <c r="M11" s="557">
        <v>2650</v>
      </c>
      <c r="N11" s="573">
        <v>1988</v>
      </c>
      <c r="O11" s="228">
        <v>1731</v>
      </c>
    </row>
    <row r="12" spans="1:15" s="446" customFormat="1" x14ac:dyDescent="0.2">
      <c r="A12" s="588" t="s">
        <v>12</v>
      </c>
      <c r="B12" s="462" t="s">
        <v>4</v>
      </c>
      <c r="C12" s="462" t="s">
        <v>4</v>
      </c>
      <c r="D12" s="462" t="s">
        <v>4</v>
      </c>
      <c r="E12" s="462" t="s">
        <v>4</v>
      </c>
      <c r="F12" s="462" t="s">
        <v>4</v>
      </c>
      <c r="G12" s="462" t="s">
        <v>4</v>
      </c>
      <c r="H12" s="462" t="s">
        <v>4</v>
      </c>
      <c r="I12" s="462" t="s">
        <v>4</v>
      </c>
      <c r="J12" s="462" t="s">
        <v>4</v>
      </c>
      <c r="K12" s="462" t="s">
        <v>4</v>
      </c>
      <c r="L12" s="462" t="s">
        <v>4</v>
      </c>
      <c r="M12" s="462" t="s">
        <v>4</v>
      </c>
      <c r="N12" s="463" t="s">
        <v>4</v>
      </c>
      <c r="O12" s="228"/>
    </row>
    <row r="13" spans="1:15" s="446" customFormat="1" x14ac:dyDescent="0.2">
      <c r="A13" s="588" t="s">
        <v>13</v>
      </c>
      <c r="B13" s="462" t="s">
        <v>4</v>
      </c>
      <c r="C13" s="462" t="s">
        <v>4</v>
      </c>
      <c r="D13" s="462" t="s">
        <v>4</v>
      </c>
      <c r="E13" s="462" t="s">
        <v>4</v>
      </c>
      <c r="F13" s="462" t="s">
        <v>4</v>
      </c>
      <c r="G13" s="462" t="s">
        <v>4</v>
      </c>
      <c r="H13" s="462" t="s">
        <v>4</v>
      </c>
      <c r="I13" s="462" t="s">
        <v>4</v>
      </c>
      <c r="J13" s="462" t="s">
        <v>4</v>
      </c>
      <c r="K13" s="462" t="s">
        <v>4</v>
      </c>
      <c r="L13" s="462" t="s">
        <v>4</v>
      </c>
      <c r="M13" s="462" t="s">
        <v>4</v>
      </c>
      <c r="N13" s="463" t="s">
        <v>4</v>
      </c>
      <c r="O13" s="228"/>
    </row>
    <row r="14" spans="1:15" s="446" customFormat="1" x14ac:dyDescent="0.2">
      <c r="A14" s="588" t="s">
        <v>209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234"/>
      <c r="L14" s="234"/>
      <c r="M14" s="557"/>
      <c r="N14" s="226"/>
      <c r="O14" s="228"/>
    </row>
    <row r="15" spans="1:15" s="446" customFormat="1" x14ac:dyDescent="0.2">
      <c r="A15" s="588" t="s">
        <v>16</v>
      </c>
      <c r="B15" s="520">
        <v>304</v>
      </c>
      <c r="C15" s="520">
        <v>436</v>
      </c>
      <c r="D15" s="520">
        <v>453</v>
      </c>
      <c r="E15" s="520">
        <v>638</v>
      </c>
      <c r="F15" s="520">
        <v>735</v>
      </c>
      <c r="G15" s="520">
        <v>960</v>
      </c>
      <c r="H15" s="520">
        <v>823</v>
      </c>
      <c r="I15" s="520">
        <v>687</v>
      </c>
      <c r="J15" s="520">
        <v>523</v>
      </c>
      <c r="K15" s="234">
        <v>482</v>
      </c>
      <c r="L15" s="234">
        <v>179</v>
      </c>
      <c r="M15" s="557">
        <v>65</v>
      </c>
      <c r="N15" s="226">
        <v>189</v>
      </c>
      <c r="O15" s="228">
        <v>458</v>
      </c>
    </row>
    <row r="16" spans="1:15" s="446" customFormat="1" x14ac:dyDescent="0.2">
      <c r="A16" s="588" t="s">
        <v>17</v>
      </c>
      <c r="B16" s="462" t="s">
        <v>4</v>
      </c>
      <c r="C16" s="462" t="s">
        <v>4</v>
      </c>
      <c r="D16" s="462" t="s">
        <v>4</v>
      </c>
      <c r="E16" s="462" t="s">
        <v>4</v>
      </c>
      <c r="F16" s="462" t="s">
        <v>4</v>
      </c>
      <c r="G16" s="462" t="s">
        <v>4</v>
      </c>
      <c r="H16" s="462" t="s">
        <v>4</v>
      </c>
      <c r="I16" s="462" t="s">
        <v>4</v>
      </c>
      <c r="J16" s="462" t="s">
        <v>4</v>
      </c>
      <c r="K16" s="462" t="s">
        <v>4</v>
      </c>
      <c r="L16" s="462" t="s">
        <v>4</v>
      </c>
      <c r="M16" s="462" t="s">
        <v>4</v>
      </c>
      <c r="N16" s="463" t="s">
        <v>4</v>
      </c>
      <c r="O16" s="453"/>
    </row>
    <row r="17" spans="1:15" s="446" customFormat="1" x14ac:dyDescent="0.2">
      <c r="A17" s="588" t="s">
        <v>210</v>
      </c>
      <c r="B17" s="462" t="s">
        <v>4</v>
      </c>
      <c r="C17" s="462" t="s">
        <v>4</v>
      </c>
      <c r="D17" s="462" t="s">
        <v>4</v>
      </c>
      <c r="E17" s="462" t="s">
        <v>4</v>
      </c>
      <c r="F17" s="462" t="s">
        <v>4</v>
      </c>
      <c r="G17" s="462" t="s">
        <v>4</v>
      </c>
      <c r="H17" s="462" t="s">
        <v>4</v>
      </c>
      <c r="I17" s="462" t="s">
        <v>4</v>
      </c>
      <c r="J17" s="462" t="s">
        <v>4</v>
      </c>
      <c r="K17" s="462" t="s">
        <v>4</v>
      </c>
      <c r="L17" s="462" t="s">
        <v>4</v>
      </c>
      <c r="M17" s="462" t="s">
        <v>4</v>
      </c>
      <c r="N17" s="463" t="s">
        <v>4</v>
      </c>
      <c r="O17" s="453"/>
    </row>
    <row r="18" spans="1:15" s="446" customFormat="1" x14ac:dyDescent="0.2">
      <c r="A18" s="588" t="s">
        <v>270</v>
      </c>
      <c r="B18" s="520">
        <v>1460</v>
      </c>
      <c r="C18" s="520">
        <v>1744</v>
      </c>
      <c r="D18" s="520">
        <v>1617</v>
      </c>
      <c r="E18" s="520">
        <v>1577</v>
      </c>
      <c r="F18" s="520">
        <v>1607</v>
      </c>
      <c r="G18" s="520">
        <v>1553</v>
      </c>
      <c r="H18" s="520">
        <v>1431</v>
      </c>
      <c r="I18" s="520">
        <v>1462</v>
      </c>
      <c r="J18" s="520">
        <v>1497</v>
      </c>
      <c r="K18" s="234">
        <v>1458</v>
      </c>
      <c r="L18" s="234">
        <v>1187</v>
      </c>
      <c r="M18" s="591">
        <v>1404</v>
      </c>
      <c r="N18" s="573">
        <v>1231</v>
      </c>
      <c r="O18" s="228">
        <v>1177</v>
      </c>
    </row>
    <row r="19" spans="1:15" s="446" customFormat="1" x14ac:dyDescent="0.2">
      <c r="A19" s="588" t="s">
        <v>211</v>
      </c>
      <c r="B19" s="462" t="s">
        <v>4</v>
      </c>
      <c r="C19" s="462" t="s">
        <v>4</v>
      </c>
      <c r="D19" s="462" t="s">
        <v>4</v>
      </c>
      <c r="E19" s="462" t="s">
        <v>4</v>
      </c>
      <c r="F19" s="462" t="s">
        <v>4</v>
      </c>
      <c r="G19" s="462" t="s">
        <v>4</v>
      </c>
      <c r="H19" s="462" t="s">
        <v>4</v>
      </c>
      <c r="I19" s="462" t="s">
        <v>4</v>
      </c>
      <c r="J19" s="462" t="s">
        <v>4</v>
      </c>
      <c r="K19" s="462" t="s">
        <v>4</v>
      </c>
      <c r="L19" s="462" t="s">
        <v>4</v>
      </c>
      <c r="M19" s="462" t="s">
        <v>4</v>
      </c>
      <c r="N19" s="463" t="s">
        <v>4</v>
      </c>
      <c r="O19" s="453"/>
    </row>
    <row r="20" spans="1:15" s="446" customFormat="1" x14ac:dyDescent="0.2">
      <c r="A20" s="588" t="s">
        <v>271</v>
      </c>
      <c r="B20" s="520">
        <v>670</v>
      </c>
      <c r="C20" s="520">
        <v>771</v>
      </c>
      <c r="D20" s="520">
        <v>724</v>
      </c>
      <c r="E20" s="520">
        <v>795</v>
      </c>
      <c r="F20" s="520">
        <v>776</v>
      </c>
      <c r="G20" s="520">
        <v>747</v>
      </c>
      <c r="H20" s="520">
        <v>723</v>
      </c>
      <c r="I20" s="520">
        <v>749</v>
      </c>
      <c r="J20" s="520">
        <v>756</v>
      </c>
      <c r="K20" s="234">
        <v>756</v>
      </c>
      <c r="L20" s="234">
        <v>302</v>
      </c>
      <c r="M20" s="591">
        <v>609</v>
      </c>
      <c r="N20" s="461">
        <v>568</v>
      </c>
      <c r="O20" s="294">
        <v>269</v>
      </c>
    </row>
    <row r="21" spans="1:15" s="446" customFormat="1" x14ac:dyDescent="0.2">
      <c r="A21" s="588" t="s">
        <v>461</v>
      </c>
      <c r="B21" s="227"/>
      <c r="C21" s="294"/>
      <c r="D21" s="294"/>
      <c r="E21" s="227"/>
      <c r="F21" s="227"/>
      <c r="G21" s="227"/>
      <c r="H21" s="227"/>
      <c r="I21" s="227"/>
      <c r="J21" s="227"/>
      <c r="K21" s="227"/>
      <c r="L21" s="228"/>
      <c r="M21" s="573"/>
      <c r="N21" s="226"/>
      <c r="O21" s="453"/>
    </row>
    <row r="22" spans="1:15" s="446" customFormat="1" x14ac:dyDescent="0.2">
      <c r="A22" s="588" t="s">
        <v>23</v>
      </c>
      <c r="B22" s="592">
        <v>2863</v>
      </c>
      <c r="C22" s="520">
        <v>3309</v>
      </c>
      <c r="D22" s="520">
        <v>2162</v>
      </c>
      <c r="E22" s="460">
        <v>1044</v>
      </c>
      <c r="F22" s="460">
        <v>3032</v>
      </c>
      <c r="G22" s="460">
        <v>3274</v>
      </c>
      <c r="H22" s="460">
        <v>3039</v>
      </c>
      <c r="I22" s="460">
        <v>4192</v>
      </c>
      <c r="J22" s="460">
        <v>4657</v>
      </c>
      <c r="K22" s="460">
        <v>5282</v>
      </c>
      <c r="L22" s="460">
        <v>3072</v>
      </c>
      <c r="M22" s="474">
        <v>2540</v>
      </c>
      <c r="N22" s="469">
        <v>2675</v>
      </c>
      <c r="O22" s="470">
        <v>3546</v>
      </c>
    </row>
    <row r="23" spans="1:15" s="446" customFormat="1" x14ac:dyDescent="0.2">
      <c r="A23" s="588" t="s">
        <v>25</v>
      </c>
      <c r="B23" s="520">
        <v>1991</v>
      </c>
      <c r="C23" s="520">
        <v>2048</v>
      </c>
      <c r="D23" s="520">
        <v>2228</v>
      </c>
      <c r="E23" s="460">
        <v>805</v>
      </c>
      <c r="F23" s="460">
        <v>2600</v>
      </c>
      <c r="G23" s="460">
        <v>2588</v>
      </c>
      <c r="H23" s="460">
        <v>3845</v>
      </c>
      <c r="I23" s="460">
        <v>4351</v>
      </c>
      <c r="J23" s="460">
        <v>4856</v>
      </c>
      <c r="K23" s="460">
        <v>5778</v>
      </c>
      <c r="L23" s="460">
        <v>3950</v>
      </c>
      <c r="M23" s="474">
        <v>3833</v>
      </c>
      <c r="N23" s="469">
        <v>3240</v>
      </c>
      <c r="O23" s="470">
        <v>4282</v>
      </c>
    </row>
    <row r="24" spans="1:15" s="446" customFormat="1" x14ac:dyDescent="0.2">
      <c r="A24" s="588" t="s">
        <v>441</v>
      </c>
      <c r="B24" s="520">
        <v>872</v>
      </c>
      <c r="C24" s="520">
        <v>1261</v>
      </c>
      <c r="D24" s="520">
        <v>-66</v>
      </c>
      <c r="E24" s="460">
        <v>239</v>
      </c>
      <c r="F24" s="460">
        <v>432</v>
      </c>
      <c r="G24" s="460">
        <v>686</v>
      </c>
      <c r="H24" s="460">
        <v>-806</v>
      </c>
      <c r="I24" s="460">
        <v>-159</v>
      </c>
      <c r="J24" s="460">
        <v>-119</v>
      </c>
      <c r="K24" s="460">
        <v>-496</v>
      </c>
      <c r="L24" s="460">
        <v>-878</v>
      </c>
      <c r="M24" s="474">
        <v>-1293</v>
      </c>
      <c r="N24" s="469">
        <v>-565</v>
      </c>
      <c r="O24" s="470">
        <v>-736</v>
      </c>
    </row>
    <row r="25" spans="1:15" s="446" customFormat="1" x14ac:dyDescent="0.2">
      <c r="A25" s="588" t="s">
        <v>273</v>
      </c>
      <c r="B25" s="462" t="s">
        <v>4</v>
      </c>
      <c r="C25" s="462" t="s">
        <v>4</v>
      </c>
      <c r="D25" s="462" t="s">
        <v>4</v>
      </c>
      <c r="E25" s="462" t="s">
        <v>4</v>
      </c>
      <c r="F25" s="462" t="s">
        <v>4</v>
      </c>
      <c r="G25" s="462" t="s">
        <v>4</v>
      </c>
      <c r="H25" s="462" t="s">
        <v>4</v>
      </c>
      <c r="I25" s="462" t="s">
        <v>4</v>
      </c>
      <c r="J25" s="462" t="s">
        <v>4</v>
      </c>
      <c r="K25" s="462" t="s">
        <v>4</v>
      </c>
      <c r="L25" s="462" t="s">
        <v>4</v>
      </c>
      <c r="M25" s="462" t="s">
        <v>4</v>
      </c>
      <c r="N25" s="463" t="s">
        <v>4</v>
      </c>
      <c r="O25" s="453"/>
    </row>
    <row r="26" spans="1:15" s="446" customFormat="1" x14ac:dyDescent="0.2">
      <c r="A26" s="588" t="s">
        <v>362</v>
      </c>
      <c r="B26" s="462" t="s">
        <v>4</v>
      </c>
      <c r="C26" s="462" t="s">
        <v>4</v>
      </c>
      <c r="D26" s="462" t="s">
        <v>4</v>
      </c>
      <c r="E26" s="462" t="s">
        <v>4</v>
      </c>
      <c r="F26" s="462" t="s">
        <v>4</v>
      </c>
      <c r="G26" s="462" t="s">
        <v>4</v>
      </c>
      <c r="H26" s="462" t="s">
        <v>4</v>
      </c>
      <c r="I26" s="462" t="s">
        <v>4</v>
      </c>
      <c r="J26" s="462" t="s">
        <v>4</v>
      </c>
      <c r="K26" s="462" t="s">
        <v>4</v>
      </c>
      <c r="L26" s="462" t="s">
        <v>4</v>
      </c>
      <c r="M26" s="462" t="s">
        <v>4</v>
      </c>
      <c r="N26" s="463" t="s">
        <v>4</v>
      </c>
      <c r="O26" s="453"/>
    </row>
    <row r="27" spans="1:15" s="446" customFormat="1" ht="24" x14ac:dyDescent="0.2">
      <c r="A27" s="588" t="s">
        <v>363</v>
      </c>
      <c r="B27" s="462" t="s">
        <v>4</v>
      </c>
      <c r="C27" s="462" t="s">
        <v>4</v>
      </c>
      <c r="D27" s="462" t="s">
        <v>4</v>
      </c>
      <c r="E27" s="462" t="s">
        <v>4</v>
      </c>
      <c r="F27" s="462" t="s">
        <v>4</v>
      </c>
      <c r="G27" s="462" t="s">
        <v>4</v>
      </c>
      <c r="H27" s="462" t="s">
        <v>4</v>
      </c>
      <c r="I27" s="462" t="s">
        <v>4</v>
      </c>
      <c r="J27" s="462" t="s">
        <v>4</v>
      </c>
      <c r="K27" s="462" t="s">
        <v>4</v>
      </c>
      <c r="L27" s="462" t="s">
        <v>4</v>
      </c>
      <c r="M27" s="462" t="s">
        <v>4</v>
      </c>
      <c r="N27" s="463" t="s">
        <v>4</v>
      </c>
      <c r="O27" s="453"/>
    </row>
    <row r="28" spans="1:15" s="446" customFormat="1" ht="12.75" x14ac:dyDescent="0.2">
      <c r="A28" s="588" t="s">
        <v>364</v>
      </c>
      <c r="B28" s="462" t="s">
        <v>4</v>
      </c>
      <c r="C28" s="462" t="s">
        <v>4</v>
      </c>
      <c r="D28" s="462" t="s">
        <v>4</v>
      </c>
      <c r="E28" s="462" t="s">
        <v>4</v>
      </c>
      <c r="F28" s="462" t="s">
        <v>4</v>
      </c>
      <c r="G28" s="462" t="s">
        <v>4</v>
      </c>
      <c r="H28" s="462" t="s">
        <v>4</v>
      </c>
      <c r="I28" s="462" t="s">
        <v>4</v>
      </c>
      <c r="J28" s="462" t="s">
        <v>4</v>
      </c>
      <c r="K28" s="462" t="s">
        <v>4</v>
      </c>
      <c r="L28" s="462" t="s">
        <v>4</v>
      </c>
      <c r="M28" s="462" t="s">
        <v>4</v>
      </c>
      <c r="N28" s="463" t="s">
        <v>4</v>
      </c>
      <c r="O28" s="453"/>
    </row>
    <row r="29" spans="1:15" s="446" customFormat="1" ht="12.75" x14ac:dyDescent="0.2">
      <c r="A29" s="588" t="s">
        <v>365</v>
      </c>
      <c r="B29" s="462" t="s">
        <v>4</v>
      </c>
      <c r="C29" s="462" t="s">
        <v>4</v>
      </c>
      <c r="D29" s="462" t="s">
        <v>4</v>
      </c>
      <c r="E29" s="462" t="s">
        <v>4</v>
      </c>
      <c r="F29" s="462" t="s">
        <v>4</v>
      </c>
      <c r="G29" s="462" t="s">
        <v>4</v>
      </c>
      <c r="H29" s="462" t="s">
        <v>4</v>
      </c>
      <c r="I29" s="462" t="s">
        <v>4</v>
      </c>
      <c r="J29" s="462" t="s">
        <v>4</v>
      </c>
      <c r="K29" s="462" t="s">
        <v>4</v>
      </c>
      <c r="L29" s="462" t="s">
        <v>4</v>
      </c>
      <c r="M29" s="462" t="s">
        <v>4</v>
      </c>
      <c r="N29" s="463" t="s">
        <v>4</v>
      </c>
      <c r="O29" s="453"/>
    </row>
    <row r="30" spans="1:15" s="446" customFormat="1" ht="12.75" x14ac:dyDescent="0.2">
      <c r="A30" s="588" t="s">
        <v>366</v>
      </c>
      <c r="B30" s="462" t="s">
        <v>4</v>
      </c>
      <c r="C30" s="462" t="s">
        <v>4</v>
      </c>
      <c r="D30" s="462" t="s">
        <v>4</v>
      </c>
      <c r="E30" s="462" t="s">
        <v>4</v>
      </c>
      <c r="F30" s="462" t="s">
        <v>4</v>
      </c>
      <c r="G30" s="462" t="s">
        <v>4</v>
      </c>
      <c r="H30" s="462" t="s">
        <v>4</v>
      </c>
      <c r="I30" s="462" t="s">
        <v>4</v>
      </c>
      <c r="J30" s="462" t="s">
        <v>4</v>
      </c>
      <c r="K30" s="462" t="s">
        <v>4</v>
      </c>
      <c r="L30" s="462" t="s">
        <v>4</v>
      </c>
      <c r="M30" s="462" t="s">
        <v>4</v>
      </c>
      <c r="N30" s="463" t="s">
        <v>4</v>
      </c>
      <c r="O30" s="453"/>
    </row>
    <row r="31" spans="1:15" s="446" customFormat="1" ht="12.75" x14ac:dyDescent="0.2">
      <c r="A31" s="588" t="s">
        <v>367</v>
      </c>
      <c r="B31" s="462" t="s">
        <v>4</v>
      </c>
      <c r="C31" s="462" t="s">
        <v>4</v>
      </c>
      <c r="D31" s="462" t="s">
        <v>4</v>
      </c>
      <c r="E31" s="462" t="s">
        <v>4</v>
      </c>
      <c r="F31" s="462" t="s">
        <v>4</v>
      </c>
      <c r="G31" s="462" t="s">
        <v>4</v>
      </c>
      <c r="H31" s="462" t="s">
        <v>4</v>
      </c>
      <c r="I31" s="462" t="s">
        <v>4</v>
      </c>
      <c r="J31" s="462" t="s">
        <v>4</v>
      </c>
      <c r="K31" s="462" t="s">
        <v>4</v>
      </c>
      <c r="L31" s="462" t="s">
        <v>4</v>
      </c>
      <c r="M31" s="462" t="s">
        <v>4</v>
      </c>
      <c r="N31" s="463" t="s">
        <v>4</v>
      </c>
      <c r="O31" s="453"/>
    </row>
    <row r="32" spans="1:15" s="446" customFormat="1" x14ac:dyDescent="0.2">
      <c r="A32" s="588" t="s">
        <v>368</v>
      </c>
      <c r="B32" s="462" t="s">
        <v>4</v>
      </c>
      <c r="C32" s="462" t="s">
        <v>4</v>
      </c>
      <c r="D32" s="462" t="s">
        <v>4</v>
      </c>
      <c r="E32" s="462" t="s">
        <v>4</v>
      </c>
      <c r="F32" s="462" t="s">
        <v>4</v>
      </c>
      <c r="G32" s="462" t="s">
        <v>4</v>
      </c>
      <c r="H32" s="462" t="s">
        <v>4</v>
      </c>
      <c r="I32" s="462" t="s">
        <v>4</v>
      </c>
      <c r="J32" s="462" t="s">
        <v>4</v>
      </c>
      <c r="K32" s="462" t="s">
        <v>4</v>
      </c>
      <c r="L32" s="462" t="s">
        <v>4</v>
      </c>
      <c r="M32" s="462" t="s">
        <v>4</v>
      </c>
      <c r="N32" s="463" t="s">
        <v>4</v>
      </c>
      <c r="O32" s="453"/>
    </row>
    <row r="33" spans="1:15" s="446" customFormat="1" x14ac:dyDescent="0.2">
      <c r="A33" s="588" t="s">
        <v>37</v>
      </c>
      <c r="B33" s="462" t="s">
        <v>4</v>
      </c>
      <c r="C33" s="462" t="s">
        <v>4</v>
      </c>
      <c r="D33" s="462" t="s">
        <v>4</v>
      </c>
      <c r="E33" s="462" t="s">
        <v>4</v>
      </c>
      <c r="F33" s="462" t="s">
        <v>4</v>
      </c>
      <c r="G33" s="462" t="s">
        <v>4</v>
      </c>
      <c r="H33" s="462" t="s">
        <v>4</v>
      </c>
      <c r="I33" s="462" t="s">
        <v>4</v>
      </c>
      <c r="J33" s="462" t="s">
        <v>4</v>
      </c>
      <c r="K33" s="462" t="s">
        <v>4</v>
      </c>
      <c r="L33" s="462" t="s">
        <v>4</v>
      </c>
      <c r="M33" s="462" t="s">
        <v>4</v>
      </c>
      <c r="N33" s="463" t="s">
        <v>4</v>
      </c>
      <c r="O33" s="453"/>
    </row>
    <row r="34" spans="1:15" s="446" customFormat="1" x14ac:dyDescent="0.2">
      <c r="A34" s="593" t="s">
        <v>462</v>
      </c>
      <c r="B34" s="462" t="s">
        <v>4</v>
      </c>
      <c r="C34" s="462" t="s">
        <v>4</v>
      </c>
      <c r="D34" s="462" t="s">
        <v>4</v>
      </c>
      <c r="E34" s="462" t="s">
        <v>4</v>
      </c>
      <c r="F34" s="462" t="s">
        <v>4</v>
      </c>
      <c r="G34" s="462" t="s">
        <v>4</v>
      </c>
      <c r="H34" s="462" t="s">
        <v>4</v>
      </c>
      <c r="I34" s="462" t="s">
        <v>4</v>
      </c>
      <c r="J34" s="462" t="s">
        <v>4</v>
      </c>
      <c r="K34" s="462" t="s">
        <v>4</v>
      </c>
      <c r="L34" s="462" t="s">
        <v>4</v>
      </c>
      <c r="M34" s="462" t="s">
        <v>4</v>
      </c>
      <c r="N34" s="463" t="s">
        <v>4</v>
      </c>
      <c r="O34" s="453"/>
    </row>
    <row r="35" spans="1:15" s="446" customFormat="1" ht="12.75" x14ac:dyDescent="0.2">
      <c r="A35" s="588" t="s">
        <v>369</v>
      </c>
      <c r="B35" s="462" t="s">
        <v>4</v>
      </c>
      <c r="C35" s="462" t="s">
        <v>4</v>
      </c>
      <c r="D35" s="462" t="s">
        <v>4</v>
      </c>
      <c r="E35" s="462" t="s">
        <v>4</v>
      </c>
      <c r="F35" s="462" t="s">
        <v>4</v>
      </c>
      <c r="G35" s="462" t="s">
        <v>4</v>
      </c>
      <c r="H35" s="462" t="s">
        <v>4</v>
      </c>
      <c r="I35" s="462" t="s">
        <v>4</v>
      </c>
      <c r="J35" s="462" t="s">
        <v>4</v>
      </c>
      <c r="K35" s="462" t="s">
        <v>4</v>
      </c>
      <c r="L35" s="462" t="s">
        <v>4</v>
      </c>
      <c r="M35" s="462" t="s">
        <v>4</v>
      </c>
      <c r="N35" s="463" t="s">
        <v>4</v>
      </c>
      <c r="O35" s="453"/>
    </row>
    <row r="36" spans="1:15" s="446" customFormat="1" x14ac:dyDescent="0.2">
      <c r="A36" s="594" t="s">
        <v>40</v>
      </c>
      <c r="B36" s="1508"/>
      <c r="C36" s="1508"/>
      <c r="D36" s="1508"/>
      <c r="E36" s="1508"/>
      <c r="F36" s="1508"/>
      <c r="G36" s="1508"/>
      <c r="H36" s="1508"/>
      <c r="I36" s="1508"/>
      <c r="J36" s="1508"/>
      <c r="K36" s="1509"/>
      <c r="L36" s="595"/>
      <c r="M36" s="596"/>
      <c r="N36" s="597"/>
      <c r="O36" s="563"/>
    </row>
    <row r="37" spans="1:15" s="446" customFormat="1" x14ac:dyDescent="0.2">
      <c r="A37" s="508" t="s">
        <v>463</v>
      </c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72"/>
      <c r="O37" s="453"/>
    </row>
    <row r="38" spans="1:15" s="446" customFormat="1" x14ac:dyDescent="0.2">
      <c r="A38" s="508" t="s">
        <v>282</v>
      </c>
      <c r="B38" s="324">
        <v>12720</v>
      </c>
      <c r="C38" s="324">
        <v>14858</v>
      </c>
      <c r="D38" s="324">
        <v>15353</v>
      </c>
      <c r="E38" s="324">
        <v>16402</v>
      </c>
      <c r="F38" s="324">
        <v>18096</v>
      </c>
      <c r="G38" s="324">
        <v>18369</v>
      </c>
      <c r="H38" s="473">
        <v>20009</v>
      </c>
      <c r="I38" s="460">
        <v>22569</v>
      </c>
      <c r="J38" s="460">
        <v>26413</v>
      </c>
      <c r="K38" s="460">
        <v>28532</v>
      </c>
      <c r="L38" s="460">
        <v>33488</v>
      </c>
      <c r="M38" s="474">
        <v>37578</v>
      </c>
      <c r="N38" s="474">
        <v>40668</v>
      </c>
      <c r="O38" s="460">
        <v>45533</v>
      </c>
    </row>
    <row r="39" spans="1:15" s="446" customFormat="1" x14ac:dyDescent="0.2">
      <c r="A39" s="553" t="s">
        <v>445</v>
      </c>
      <c r="B39" s="1502"/>
      <c r="C39" s="1502"/>
      <c r="D39" s="1502"/>
      <c r="E39" s="1502"/>
      <c r="F39" s="1502"/>
      <c r="G39" s="1502"/>
      <c r="H39" s="1502"/>
      <c r="I39" s="1502"/>
      <c r="J39" s="1502"/>
      <c r="K39" s="1503"/>
      <c r="L39" s="598"/>
      <c r="M39" s="599"/>
      <c r="N39" s="600"/>
      <c r="O39" s="563"/>
    </row>
    <row r="40" spans="1:15" s="446" customFormat="1" ht="12.75" x14ac:dyDescent="0.2">
      <c r="A40" s="210" t="s">
        <v>370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61"/>
      <c r="O40" s="453"/>
    </row>
    <row r="41" spans="1:15" s="446" customFormat="1" x14ac:dyDescent="0.2">
      <c r="A41" s="210" t="s">
        <v>46</v>
      </c>
      <c r="B41" s="477" t="s">
        <v>8</v>
      </c>
      <c r="C41" s="477" t="s">
        <v>8</v>
      </c>
      <c r="D41" s="477" t="s">
        <v>8</v>
      </c>
      <c r="E41" s="477" t="s">
        <v>8</v>
      </c>
      <c r="F41" s="478">
        <v>95.402000000000001</v>
      </c>
      <c r="G41" s="478">
        <v>100.684</v>
      </c>
      <c r="H41" s="478">
        <v>94.716999999999999</v>
      </c>
      <c r="I41" s="479">
        <v>95.566000000000003</v>
      </c>
      <c r="J41" s="479">
        <v>96.007999999999996</v>
      </c>
      <c r="K41" s="479">
        <v>98.131</v>
      </c>
      <c r="L41" s="479">
        <v>98.063999999999993</v>
      </c>
      <c r="M41" s="479">
        <v>95.850999999999999</v>
      </c>
      <c r="N41" s="479">
        <v>94.356999999999999</v>
      </c>
      <c r="O41" s="337" t="s">
        <v>4</v>
      </c>
    </row>
    <row r="42" spans="1:15" s="446" customFormat="1" x14ac:dyDescent="0.2">
      <c r="A42" s="210" t="s">
        <v>5</v>
      </c>
      <c r="B42" s="477" t="s">
        <v>8</v>
      </c>
      <c r="C42" s="477" t="s">
        <v>8</v>
      </c>
      <c r="D42" s="477" t="s">
        <v>8</v>
      </c>
      <c r="E42" s="477" t="s">
        <v>8</v>
      </c>
      <c r="F42" s="479" t="s">
        <v>8</v>
      </c>
      <c r="G42" s="478">
        <v>105.5</v>
      </c>
      <c r="H42" s="478">
        <v>94.1</v>
      </c>
      <c r="I42" s="479">
        <v>100.9</v>
      </c>
      <c r="J42" s="479">
        <v>100.5</v>
      </c>
      <c r="K42" s="601">
        <v>102.2</v>
      </c>
      <c r="L42" s="601">
        <v>99.9</v>
      </c>
      <c r="M42" s="601">
        <v>97.7</v>
      </c>
      <c r="N42" s="564">
        <v>98.4</v>
      </c>
      <c r="O42" s="337" t="s">
        <v>4</v>
      </c>
    </row>
    <row r="43" spans="1:15" s="446" customFormat="1" ht="12.75" x14ac:dyDescent="0.2">
      <c r="A43" s="210" t="s">
        <v>371</v>
      </c>
      <c r="B43" s="479"/>
      <c r="C43" s="479"/>
      <c r="D43" s="479"/>
      <c r="E43" s="479"/>
      <c r="F43" s="479"/>
      <c r="G43" s="478"/>
      <c r="H43" s="478"/>
      <c r="I43" s="479"/>
      <c r="J43" s="479"/>
      <c r="K43" s="479"/>
      <c r="L43" s="479"/>
      <c r="M43" s="479"/>
      <c r="N43" s="564"/>
      <c r="O43" s="453"/>
    </row>
    <row r="44" spans="1:15" s="446" customFormat="1" x14ac:dyDescent="0.2">
      <c r="A44" s="210" t="s">
        <v>46</v>
      </c>
      <c r="B44" s="477" t="s">
        <v>8</v>
      </c>
      <c r="C44" s="477" t="s">
        <v>8</v>
      </c>
      <c r="D44" s="477" t="s">
        <v>8</v>
      </c>
      <c r="E44" s="477" t="s">
        <v>8</v>
      </c>
      <c r="F44" s="483">
        <v>90.804000000000002</v>
      </c>
      <c r="G44" s="478">
        <v>95.120999999999995</v>
      </c>
      <c r="H44" s="478">
        <v>89.956000000000003</v>
      </c>
      <c r="I44" s="479">
        <v>90.953000000000003</v>
      </c>
      <c r="J44" s="479">
        <v>91.588999999999999</v>
      </c>
      <c r="K44" s="479">
        <v>93.783000000000001</v>
      </c>
      <c r="L44" s="479">
        <v>93.561000000000007</v>
      </c>
      <c r="M44" s="479">
        <v>91.506</v>
      </c>
      <c r="N44" s="479">
        <v>90.21</v>
      </c>
      <c r="O44" s="337" t="s">
        <v>4</v>
      </c>
    </row>
    <row r="45" spans="1:15" s="446" customFormat="1" x14ac:dyDescent="0.2">
      <c r="A45" s="210" t="s">
        <v>5</v>
      </c>
      <c r="B45" s="477" t="s">
        <v>8</v>
      </c>
      <c r="C45" s="477" t="s">
        <v>8</v>
      </c>
      <c r="D45" s="477" t="s">
        <v>8</v>
      </c>
      <c r="E45" s="477" t="s">
        <v>8</v>
      </c>
      <c r="F45" s="479" t="s">
        <v>8</v>
      </c>
      <c r="G45" s="478">
        <v>104.8</v>
      </c>
      <c r="H45" s="478">
        <v>94.6</v>
      </c>
      <c r="I45" s="479">
        <v>101.1</v>
      </c>
      <c r="J45" s="479">
        <v>100.7</v>
      </c>
      <c r="K45" s="601">
        <v>102.4</v>
      </c>
      <c r="L45" s="601">
        <v>99.8</v>
      </c>
      <c r="M45" s="601">
        <v>97.8</v>
      </c>
      <c r="N45" s="564">
        <v>98.6</v>
      </c>
      <c r="O45" s="337" t="s">
        <v>4</v>
      </c>
    </row>
    <row r="46" spans="1:15" s="446" customFormat="1" ht="12.75" x14ac:dyDescent="0.2">
      <c r="A46" s="210" t="s">
        <v>372</v>
      </c>
      <c r="B46" s="479"/>
      <c r="C46" s="479"/>
      <c r="D46" s="479"/>
      <c r="E46" s="479"/>
      <c r="F46" s="479"/>
      <c r="G46" s="478"/>
      <c r="H46" s="478"/>
      <c r="I46" s="479"/>
      <c r="J46" s="479"/>
      <c r="K46" s="479"/>
      <c r="L46" s="479"/>
      <c r="M46" s="479"/>
      <c r="N46" s="564"/>
      <c r="O46" s="453"/>
    </row>
    <row r="47" spans="1:15" s="446" customFormat="1" x14ac:dyDescent="0.2">
      <c r="A47" s="210" t="s">
        <v>49</v>
      </c>
      <c r="B47" s="477" t="s">
        <v>8</v>
      </c>
      <c r="C47" s="477" t="s">
        <v>8</v>
      </c>
      <c r="D47" s="477" t="s">
        <v>8</v>
      </c>
      <c r="E47" s="477" t="s">
        <v>8</v>
      </c>
      <c r="F47" s="479">
        <v>81.278999999999996</v>
      </c>
      <c r="G47" s="478">
        <v>87.561000000000007</v>
      </c>
      <c r="H47" s="478">
        <v>82.698999999999998</v>
      </c>
      <c r="I47" s="479">
        <v>86.605000000000004</v>
      </c>
      <c r="J47" s="479">
        <v>87.664000000000001</v>
      </c>
      <c r="K47" s="479">
        <v>89.771000000000001</v>
      </c>
      <c r="L47" s="479">
        <v>86.811999999999998</v>
      </c>
      <c r="M47" s="479">
        <v>82.888000000000005</v>
      </c>
      <c r="N47" s="479">
        <v>83.426000000000002</v>
      </c>
      <c r="O47" s="337" t="s">
        <v>4</v>
      </c>
    </row>
    <row r="48" spans="1:15" s="446" customFormat="1" x14ac:dyDescent="0.2">
      <c r="A48" s="210" t="s">
        <v>5</v>
      </c>
      <c r="B48" s="477" t="s">
        <v>8</v>
      </c>
      <c r="C48" s="477" t="s">
        <v>8</v>
      </c>
      <c r="D48" s="477" t="s">
        <v>8</v>
      </c>
      <c r="E48" s="477" t="s">
        <v>8</v>
      </c>
      <c r="F48" s="479" t="s">
        <v>8</v>
      </c>
      <c r="G48" s="478">
        <v>107.7</v>
      </c>
      <c r="H48" s="478">
        <v>94.4</v>
      </c>
      <c r="I48" s="479">
        <v>104.7</v>
      </c>
      <c r="J48" s="479">
        <v>101.2</v>
      </c>
      <c r="K48" s="601">
        <v>102.4</v>
      </c>
      <c r="L48" s="601">
        <v>96.7</v>
      </c>
      <c r="M48" s="601">
        <v>95.5</v>
      </c>
      <c r="N48" s="564">
        <v>100.6</v>
      </c>
      <c r="O48" s="337" t="s">
        <v>4</v>
      </c>
    </row>
    <row r="49" spans="1:15" s="446" customFormat="1" ht="12.75" x14ac:dyDescent="0.2">
      <c r="A49" s="210" t="s">
        <v>373</v>
      </c>
      <c r="B49" s="479"/>
      <c r="C49" s="479"/>
      <c r="D49" s="479"/>
      <c r="E49" s="479"/>
      <c r="F49" s="479"/>
      <c r="G49" s="478"/>
      <c r="H49" s="478"/>
      <c r="I49" s="479"/>
      <c r="J49" s="479"/>
      <c r="K49" s="479"/>
      <c r="L49" s="479"/>
      <c r="M49" s="479"/>
      <c r="N49" s="564"/>
      <c r="O49" s="453"/>
    </row>
    <row r="50" spans="1:15" s="446" customFormat="1" x14ac:dyDescent="0.2">
      <c r="A50" s="210" t="s">
        <v>46</v>
      </c>
      <c r="B50" s="477" t="s">
        <v>8</v>
      </c>
      <c r="C50" s="477" t="s">
        <v>8</v>
      </c>
      <c r="D50" s="477" t="s">
        <v>8</v>
      </c>
      <c r="E50" s="477" t="s">
        <v>8</v>
      </c>
      <c r="F50" s="479">
        <v>9.5250000000000004</v>
      </c>
      <c r="G50" s="478">
        <v>7.56</v>
      </c>
      <c r="H50" s="478">
        <v>7.2569999999999997</v>
      </c>
      <c r="I50" s="479">
        <v>4.3479999999999999</v>
      </c>
      <c r="J50" s="479">
        <v>3.9249999999999998</v>
      </c>
      <c r="K50" s="479">
        <v>4.0119999999999996</v>
      </c>
      <c r="L50" s="479">
        <v>6.7489999999999997</v>
      </c>
      <c r="M50" s="479">
        <v>8.6180000000000003</v>
      </c>
      <c r="N50" s="479">
        <v>6.7839999999999998</v>
      </c>
      <c r="O50" s="337" t="s">
        <v>4</v>
      </c>
    </row>
    <row r="51" spans="1:15" s="446" customFormat="1" x14ac:dyDescent="0.2">
      <c r="A51" s="210" t="s">
        <v>5</v>
      </c>
      <c r="B51" s="477" t="s">
        <v>8</v>
      </c>
      <c r="C51" s="477" t="s">
        <v>8</v>
      </c>
      <c r="D51" s="477" t="s">
        <v>8</v>
      </c>
      <c r="E51" s="477" t="s">
        <v>8</v>
      </c>
      <c r="F51" s="479" t="s">
        <v>8</v>
      </c>
      <c r="G51" s="478">
        <v>79.400000000000006</v>
      </c>
      <c r="H51" s="478">
        <v>96</v>
      </c>
      <c r="I51" s="479">
        <v>59.9</v>
      </c>
      <c r="J51" s="479">
        <v>90.3</v>
      </c>
      <c r="K51" s="601">
        <v>102.2</v>
      </c>
      <c r="L51" s="601">
        <v>168.2</v>
      </c>
      <c r="M51" s="601">
        <v>127.7</v>
      </c>
      <c r="N51" s="564">
        <v>78.7</v>
      </c>
      <c r="O51" s="337" t="s">
        <v>4</v>
      </c>
    </row>
    <row r="52" spans="1:15" s="446" customFormat="1" ht="12.75" x14ac:dyDescent="0.2">
      <c r="A52" s="210" t="s">
        <v>374</v>
      </c>
      <c r="B52" s="479"/>
      <c r="C52" s="479"/>
      <c r="D52" s="479"/>
      <c r="E52" s="479"/>
      <c r="F52" s="479"/>
      <c r="G52" s="478"/>
      <c r="H52" s="478"/>
      <c r="I52" s="479"/>
      <c r="J52" s="479"/>
      <c r="K52" s="479"/>
      <c r="L52" s="479"/>
      <c r="M52" s="479"/>
      <c r="N52" s="564"/>
      <c r="O52" s="453"/>
    </row>
    <row r="53" spans="1:15" s="446" customFormat="1" x14ac:dyDescent="0.2">
      <c r="A53" s="210" t="s">
        <v>46</v>
      </c>
      <c r="B53" s="477" t="s">
        <v>8</v>
      </c>
      <c r="C53" s="477" t="s">
        <v>8</v>
      </c>
      <c r="D53" s="477" t="s">
        <v>8</v>
      </c>
      <c r="E53" s="477" t="s">
        <v>8</v>
      </c>
      <c r="F53" s="484">
        <v>4.5979999999999999</v>
      </c>
      <c r="G53" s="478">
        <v>5.5629999999999997</v>
      </c>
      <c r="H53" s="478">
        <v>4.7610000000000001</v>
      </c>
      <c r="I53" s="479">
        <v>4.6130000000000004</v>
      </c>
      <c r="J53" s="479">
        <v>4.4189999999999996</v>
      </c>
      <c r="K53" s="479">
        <v>4.3479999999999999</v>
      </c>
      <c r="L53" s="479">
        <v>4.5030000000000001</v>
      </c>
      <c r="M53" s="479">
        <v>4.3449999999999998</v>
      </c>
      <c r="N53" s="479">
        <v>4.1470000000000002</v>
      </c>
      <c r="O53" s="337" t="s">
        <v>4</v>
      </c>
    </row>
    <row r="54" spans="1:15" s="446" customFormat="1" x14ac:dyDescent="0.2">
      <c r="A54" s="210" t="s">
        <v>5</v>
      </c>
      <c r="B54" s="477" t="s">
        <v>8</v>
      </c>
      <c r="C54" s="477" t="s">
        <v>8</v>
      </c>
      <c r="D54" s="477" t="s">
        <v>8</v>
      </c>
      <c r="E54" s="477" t="s">
        <v>8</v>
      </c>
      <c r="F54" s="479" t="s">
        <v>8</v>
      </c>
      <c r="G54" s="478">
        <v>121</v>
      </c>
      <c r="H54" s="478">
        <v>85.6</v>
      </c>
      <c r="I54" s="479">
        <v>96.9</v>
      </c>
      <c r="J54" s="479">
        <v>95.8</v>
      </c>
      <c r="K54" s="479">
        <v>98.4</v>
      </c>
      <c r="L54" s="479">
        <v>103.6</v>
      </c>
      <c r="M54" s="479">
        <v>96.5</v>
      </c>
      <c r="N54" s="564">
        <v>95.4</v>
      </c>
      <c r="O54" s="337" t="s">
        <v>4</v>
      </c>
    </row>
    <row r="55" spans="1:15" s="446" customFormat="1" ht="24" x14ac:dyDescent="0.2">
      <c r="A55" s="210" t="s">
        <v>375</v>
      </c>
      <c r="B55" s="337" t="s">
        <v>4</v>
      </c>
      <c r="C55" s="337" t="s">
        <v>4</v>
      </c>
      <c r="D55" s="337" t="s">
        <v>4</v>
      </c>
      <c r="E55" s="337" t="s">
        <v>4</v>
      </c>
      <c r="F55" s="337" t="s">
        <v>4</v>
      </c>
      <c r="G55" s="337" t="s">
        <v>4</v>
      </c>
      <c r="H55" s="337" t="s">
        <v>4</v>
      </c>
      <c r="I55" s="337" t="s">
        <v>4</v>
      </c>
      <c r="J55" s="337" t="s">
        <v>4</v>
      </c>
      <c r="K55" s="337" t="s">
        <v>4</v>
      </c>
      <c r="L55" s="337" t="s">
        <v>4</v>
      </c>
      <c r="M55" s="337" t="s">
        <v>4</v>
      </c>
      <c r="N55" s="337" t="s">
        <v>4</v>
      </c>
      <c r="O55" s="337" t="s">
        <v>4</v>
      </c>
    </row>
    <row r="56" spans="1:15" s="446" customFormat="1" ht="24" x14ac:dyDescent="0.2">
      <c r="A56" s="210" t="s">
        <v>376</v>
      </c>
      <c r="B56" s="337" t="s">
        <v>4</v>
      </c>
      <c r="C56" s="337" t="s">
        <v>4</v>
      </c>
      <c r="D56" s="337" t="s">
        <v>4</v>
      </c>
      <c r="E56" s="337" t="s">
        <v>4</v>
      </c>
      <c r="F56" s="337" t="s">
        <v>4</v>
      </c>
      <c r="G56" s="337" t="s">
        <v>4</v>
      </c>
      <c r="H56" s="337" t="s">
        <v>4</v>
      </c>
      <c r="I56" s="337" t="s">
        <v>4</v>
      </c>
      <c r="J56" s="337" t="s">
        <v>4</v>
      </c>
      <c r="K56" s="337" t="s">
        <v>4</v>
      </c>
      <c r="L56" s="337" t="s">
        <v>4</v>
      </c>
      <c r="M56" s="337" t="s">
        <v>4</v>
      </c>
      <c r="N56" s="337" t="s">
        <v>4</v>
      </c>
      <c r="O56" s="337" t="s">
        <v>4</v>
      </c>
    </row>
    <row r="57" spans="1:15" s="446" customFormat="1" ht="12.75" x14ac:dyDescent="0.2">
      <c r="A57" s="210" t="s">
        <v>464</v>
      </c>
      <c r="B57" s="477" t="s">
        <v>8</v>
      </c>
      <c r="C57" s="477" t="s">
        <v>8</v>
      </c>
      <c r="D57" s="477" t="s">
        <v>8</v>
      </c>
      <c r="E57" s="477" t="s">
        <v>8</v>
      </c>
      <c r="F57" s="479">
        <v>4.8</v>
      </c>
      <c r="G57" s="478">
        <v>5.5</v>
      </c>
      <c r="H57" s="478">
        <v>5</v>
      </c>
      <c r="I57" s="479">
        <v>4.8</v>
      </c>
      <c r="J57" s="479">
        <v>4.5999999999999996</v>
      </c>
      <c r="K57" s="479">
        <v>4.4000000000000004</v>
      </c>
      <c r="L57" s="479">
        <v>4.5999999999999996</v>
      </c>
      <c r="M57" s="479">
        <v>4.5</v>
      </c>
      <c r="N57" s="564">
        <v>4.4000000000000004</v>
      </c>
      <c r="O57" s="337" t="s">
        <v>4</v>
      </c>
    </row>
    <row r="58" spans="1:15" s="446" customFormat="1" ht="12.75" x14ac:dyDescent="0.2">
      <c r="A58" s="210" t="s">
        <v>447</v>
      </c>
      <c r="B58" s="477" t="s">
        <v>8</v>
      </c>
      <c r="C58" s="477" t="s">
        <v>8</v>
      </c>
      <c r="D58" s="477" t="s">
        <v>8</v>
      </c>
      <c r="E58" s="477" t="s">
        <v>8</v>
      </c>
      <c r="F58" s="479">
        <v>5.6</v>
      </c>
      <c r="G58" s="479">
        <v>5.9</v>
      </c>
      <c r="H58" s="479">
        <v>5.5</v>
      </c>
      <c r="I58" s="479">
        <v>5.6</v>
      </c>
      <c r="J58" s="479">
        <v>5.7</v>
      </c>
      <c r="K58" s="479">
        <v>5.5</v>
      </c>
      <c r="L58" s="479" t="s">
        <v>8</v>
      </c>
      <c r="M58" s="479" t="s">
        <v>8</v>
      </c>
      <c r="N58" s="564" t="s">
        <v>8</v>
      </c>
      <c r="O58" s="337" t="s">
        <v>4</v>
      </c>
    </row>
    <row r="59" spans="1:15" s="446" customFormat="1" ht="24" x14ac:dyDescent="0.2">
      <c r="A59" s="210" t="s">
        <v>379</v>
      </c>
      <c r="B59" s="477" t="s">
        <v>8</v>
      </c>
      <c r="C59" s="477" t="s">
        <v>8</v>
      </c>
      <c r="D59" s="477" t="s">
        <v>8</v>
      </c>
      <c r="E59" s="477" t="s">
        <v>8</v>
      </c>
      <c r="F59" s="479">
        <v>4</v>
      </c>
      <c r="G59" s="478">
        <v>5.3</v>
      </c>
      <c r="H59" s="478">
        <v>5.7</v>
      </c>
      <c r="I59" s="479">
        <v>6.2</v>
      </c>
      <c r="J59" s="479">
        <v>5</v>
      </c>
      <c r="K59" s="479">
        <v>5</v>
      </c>
      <c r="L59" s="479">
        <v>5.2</v>
      </c>
      <c r="M59" s="479">
        <v>4.7</v>
      </c>
      <c r="N59" s="564">
        <v>4.5</v>
      </c>
      <c r="O59" s="337" t="s">
        <v>4</v>
      </c>
    </row>
    <row r="60" spans="1:15" s="446" customFormat="1" ht="24" x14ac:dyDescent="0.2">
      <c r="A60" s="602" t="s">
        <v>380</v>
      </c>
      <c r="B60" s="451"/>
      <c r="C60" s="451"/>
      <c r="D60" s="451"/>
      <c r="E60" s="451"/>
      <c r="F60" s="451"/>
      <c r="G60" s="451"/>
      <c r="H60" s="451"/>
      <c r="I60" s="451"/>
      <c r="J60" s="451"/>
      <c r="K60" s="451"/>
      <c r="L60" s="451"/>
      <c r="M60" s="451"/>
      <c r="N60" s="451"/>
      <c r="O60" s="453"/>
    </row>
    <row r="61" spans="1:15" s="446" customFormat="1" ht="18" x14ac:dyDescent="0.2">
      <c r="A61" s="602" t="s">
        <v>282</v>
      </c>
      <c r="B61" s="525">
        <v>88147</v>
      </c>
      <c r="C61" s="525">
        <v>97446</v>
      </c>
      <c r="D61" s="525">
        <v>94071</v>
      </c>
      <c r="E61" s="525">
        <v>95412</v>
      </c>
      <c r="F61" s="525">
        <v>107102</v>
      </c>
      <c r="G61" s="525">
        <v>115131</v>
      </c>
      <c r="H61" s="525">
        <v>118743</v>
      </c>
      <c r="I61" s="525">
        <v>127670</v>
      </c>
      <c r="J61" s="525">
        <v>137402</v>
      </c>
      <c r="K61" s="603">
        <v>160788</v>
      </c>
      <c r="L61" s="477">
        <v>182947</v>
      </c>
      <c r="M61" s="477">
        <v>223106</v>
      </c>
      <c r="N61" s="477">
        <v>278715</v>
      </c>
      <c r="O61" s="477" t="s">
        <v>465</v>
      </c>
    </row>
    <row r="62" spans="1:15" s="446" customFormat="1" x14ac:dyDescent="0.2">
      <c r="A62" s="604" t="s">
        <v>43</v>
      </c>
      <c r="B62" s="490">
        <v>598.20000000000005</v>
      </c>
      <c r="C62" s="490">
        <v>664.6</v>
      </c>
      <c r="D62" s="490">
        <v>630.9</v>
      </c>
      <c r="E62" s="490">
        <v>627.20000000000005</v>
      </c>
      <c r="F62" s="490">
        <v>597.70000000000005</v>
      </c>
      <c r="G62" s="490">
        <v>519.20000000000005</v>
      </c>
      <c r="H62" s="490">
        <v>347</v>
      </c>
      <c r="I62" s="490">
        <v>391.6</v>
      </c>
      <c r="J62" s="490">
        <v>398.6</v>
      </c>
      <c r="K62" s="490">
        <v>420.1</v>
      </c>
      <c r="L62" s="490">
        <v>443</v>
      </c>
      <c r="M62" s="490">
        <v>523.70000000000005</v>
      </c>
      <c r="N62" s="490">
        <v>605.6</v>
      </c>
      <c r="O62" s="490">
        <v>733.7</v>
      </c>
    </row>
    <row r="63" spans="1:15" s="446" customFormat="1" ht="24" x14ac:dyDescent="0.2">
      <c r="A63" s="602" t="s">
        <v>382</v>
      </c>
      <c r="B63" s="605">
        <v>119</v>
      </c>
      <c r="C63" s="605">
        <v>110.5</v>
      </c>
      <c r="D63" s="605">
        <v>96.5</v>
      </c>
      <c r="E63" s="605">
        <v>101.4</v>
      </c>
      <c r="F63" s="605">
        <v>112.3</v>
      </c>
      <c r="G63" s="479">
        <v>107.5</v>
      </c>
      <c r="H63" s="605">
        <v>103.1</v>
      </c>
      <c r="I63" s="605">
        <v>107.5</v>
      </c>
      <c r="J63" s="605">
        <v>107.6</v>
      </c>
      <c r="K63" s="606">
        <v>117</v>
      </c>
      <c r="L63" s="358">
        <v>113.8</v>
      </c>
      <c r="M63" s="479">
        <v>122</v>
      </c>
      <c r="N63" s="358">
        <v>124.9</v>
      </c>
      <c r="O63" s="477" t="s">
        <v>466</v>
      </c>
    </row>
    <row r="64" spans="1:15" s="446" customFormat="1" ht="24" x14ac:dyDescent="0.2">
      <c r="A64" s="602" t="s">
        <v>383</v>
      </c>
      <c r="B64" s="479">
        <v>111</v>
      </c>
      <c r="C64" s="479">
        <v>101.4</v>
      </c>
      <c r="D64" s="605">
        <v>91</v>
      </c>
      <c r="E64" s="605">
        <v>94.4</v>
      </c>
      <c r="F64" s="605">
        <v>103.5</v>
      </c>
      <c r="G64" s="605">
        <v>99.1</v>
      </c>
      <c r="H64" s="605">
        <v>91.4</v>
      </c>
      <c r="I64" s="605">
        <v>100.5</v>
      </c>
      <c r="J64" s="605">
        <v>101.8</v>
      </c>
      <c r="K64" s="606">
        <v>110.9</v>
      </c>
      <c r="L64" s="479">
        <v>106.7</v>
      </c>
      <c r="M64" s="358">
        <v>112.5</v>
      </c>
      <c r="N64" s="358">
        <v>108.1</v>
      </c>
      <c r="O64" s="477" t="s">
        <v>467</v>
      </c>
    </row>
    <row r="65" spans="1:15" s="446" customFormat="1" x14ac:dyDescent="0.2">
      <c r="A65" s="602" t="s">
        <v>58</v>
      </c>
      <c r="B65" s="477" t="s">
        <v>8</v>
      </c>
      <c r="C65" s="477" t="s">
        <v>8</v>
      </c>
      <c r="D65" s="477" t="s">
        <v>8</v>
      </c>
      <c r="E65" s="477" t="s">
        <v>8</v>
      </c>
      <c r="F65" s="477" t="s">
        <v>8</v>
      </c>
      <c r="G65" s="477" t="s">
        <v>8</v>
      </c>
      <c r="H65" s="477" t="s">
        <v>8</v>
      </c>
      <c r="I65" s="477" t="s">
        <v>8</v>
      </c>
      <c r="J65" s="477" t="s">
        <v>8</v>
      </c>
      <c r="K65" s="477" t="s">
        <v>8</v>
      </c>
      <c r="L65" s="477" t="s">
        <v>8</v>
      </c>
      <c r="M65" s="477" t="s">
        <v>8</v>
      </c>
      <c r="N65" s="361" t="s">
        <v>8</v>
      </c>
      <c r="O65" s="477" t="s">
        <v>8</v>
      </c>
    </row>
    <row r="66" spans="1:15" s="446" customFormat="1" ht="22.5" x14ac:dyDescent="0.2">
      <c r="A66" s="210" t="s">
        <v>74</v>
      </c>
      <c r="B66" s="566" t="s">
        <v>342</v>
      </c>
      <c r="C66" s="219">
        <v>15999</v>
      </c>
      <c r="D66" s="219">
        <v>17439</v>
      </c>
      <c r="E66" s="222">
        <v>18660</v>
      </c>
      <c r="F66" s="222">
        <v>19966</v>
      </c>
      <c r="G66" s="222">
        <v>21364</v>
      </c>
      <c r="H66" s="222">
        <v>22859</v>
      </c>
      <c r="I66" s="222">
        <v>24459</v>
      </c>
      <c r="J66" s="315">
        <v>28284</v>
      </c>
      <c r="K66" s="390">
        <v>42500</v>
      </c>
      <c r="L66" s="390">
        <v>42500</v>
      </c>
      <c r="M66" s="221">
        <v>42500</v>
      </c>
      <c r="N66" s="222">
        <v>60000</v>
      </c>
      <c r="O66" s="477">
        <v>70000</v>
      </c>
    </row>
    <row r="67" spans="1:15" s="446" customFormat="1" x14ac:dyDescent="0.2">
      <c r="A67" s="608" t="s">
        <v>79</v>
      </c>
      <c r="B67" s="608"/>
      <c r="C67" s="608"/>
      <c r="D67" s="608"/>
      <c r="E67" s="608"/>
      <c r="F67" s="608"/>
      <c r="G67" s="608"/>
      <c r="H67" s="608"/>
      <c r="I67" s="608"/>
      <c r="J67" s="608"/>
      <c r="K67" s="608"/>
      <c r="L67" s="608"/>
      <c r="M67" s="608"/>
      <c r="N67" s="608"/>
      <c r="O67" s="608"/>
    </row>
    <row r="68" spans="1:15" s="446" customFormat="1" x14ac:dyDescent="0.2">
      <c r="A68" s="609" t="s">
        <v>80</v>
      </c>
      <c r="B68" s="610"/>
      <c r="C68" s="610"/>
      <c r="D68" s="610"/>
      <c r="E68" s="610"/>
      <c r="F68" s="610"/>
      <c r="G68" s="610"/>
      <c r="H68" s="611"/>
      <c r="I68" s="611"/>
      <c r="J68" s="611"/>
      <c r="K68" s="611"/>
      <c r="L68" s="611"/>
      <c r="M68" s="611"/>
      <c r="N68" s="611"/>
      <c r="O68" s="612"/>
    </row>
    <row r="69" spans="1:15" s="446" customFormat="1" x14ac:dyDescent="0.2">
      <c r="A69" s="376" t="s">
        <v>385</v>
      </c>
      <c r="B69" s="570">
        <v>54564.2</v>
      </c>
      <c r="C69" s="570">
        <v>70601.600000000006</v>
      </c>
      <c r="D69" s="570">
        <v>76907.199999999997</v>
      </c>
      <c r="E69" s="570">
        <v>53554.3</v>
      </c>
      <c r="F69" s="570">
        <v>59946.6</v>
      </c>
      <c r="G69" s="570">
        <v>59980.2</v>
      </c>
      <c r="H69" s="570">
        <v>47262.296999999999</v>
      </c>
      <c r="I69" s="570">
        <v>37833.913999999997</v>
      </c>
      <c r="J69" s="570">
        <v>59367.756999999998</v>
      </c>
      <c r="K69" s="570">
        <v>93000.653000000006</v>
      </c>
      <c r="L69" s="570">
        <v>59432.411</v>
      </c>
      <c r="M69" s="570">
        <v>67651.039000000004</v>
      </c>
      <c r="N69" s="571">
        <v>88690.638000000006</v>
      </c>
      <c r="O69" s="522">
        <v>73543.5</v>
      </c>
    </row>
    <row r="70" spans="1:15" s="944" customFormat="1" x14ac:dyDescent="0.2">
      <c r="A70" s="971" t="s">
        <v>83</v>
      </c>
      <c r="B70" s="972">
        <v>370.30335934849001</v>
      </c>
      <c r="C70" s="972">
        <v>481.5277588323558</v>
      </c>
      <c r="D70" s="972">
        <v>515.77493125880221</v>
      </c>
      <c r="E70" s="972">
        <v>352.02984289752186</v>
      </c>
      <c r="F70" s="972">
        <v>334.54210614431611</v>
      </c>
      <c r="G70" s="972">
        <v>270.51007982681642</v>
      </c>
      <c r="H70" s="972">
        <v>138.1</v>
      </c>
      <c r="I70" s="972">
        <v>116.1</v>
      </c>
      <c r="J70" s="972">
        <v>172.2</v>
      </c>
      <c r="K70" s="972">
        <v>243</v>
      </c>
      <c r="L70" s="972">
        <v>143.9</v>
      </c>
      <c r="M70" s="972">
        <v>158.80000000000001</v>
      </c>
      <c r="N70" s="973">
        <v>192.60475590687977</v>
      </c>
      <c r="O70" s="988">
        <v>161.19999999999999</v>
      </c>
    </row>
    <row r="71" spans="1:15" s="944" customFormat="1" x14ac:dyDescent="0.2">
      <c r="A71" s="989" t="s">
        <v>84</v>
      </c>
      <c r="B71" s="972">
        <v>180.9948537199142</v>
      </c>
      <c r="C71" s="972">
        <v>121.26691566860734</v>
      </c>
      <c r="D71" s="972">
        <v>103.54680831886702</v>
      </c>
      <c r="E71" s="972">
        <v>66.067326998379755</v>
      </c>
      <c r="F71" s="972">
        <v>106.30209848573267</v>
      </c>
      <c r="G71" s="972">
        <v>97.330787825289022</v>
      </c>
      <c r="H71" s="972">
        <v>76.613026586571337</v>
      </c>
      <c r="I71" s="972">
        <v>76.7</v>
      </c>
      <c r="J71" s="972">
        <v>149.6</v>
      </c>
      <c r="K71" s="972">
        <v>152.19999999999999</v>
      </c>
      <c r="L71" s="972">
        <v>63.6</v>
      </c>
      <c r="M71" s="972">
        <v>109.2</v>
      </c>
      <c r="N71" s="973">
        <v>123.4</v>
      </c>
      <c r="O71" s="988">
        <v>79</v>
      </c>
    </row>
    <row r="72" spans="1:15" s="944" customFormat="1" x14ac:dyDescent="0.2">
      <c r="A72" s="989" t="s">
        <v>386</v>
      </c>
      <c r="B72" s="972">
        <v>100</v>
      </c>
      <c r="C72" s="972">
        <v>121.26691566860734</v>
      </c>
      <c r="D72" s="972">
        <v>125.56802072157495</v>
      </c>
      <c r="E72" s="972">
        <v>82.959434855516179</v>
      </c>
      <c r="F72" s="972">
        <v>88.187620143318057</v>
      </c>
      <c r="G72" s="972">
        <v>85.833705449864738</v>
      </c>
      <c r="H72" s="972">
        <v>65.759799576544196</v>
      </c>
      <c r="I72" s="972">
        <v>50.4</v>
      </c>
      <c r="J72" s="972">
        <v>75.454898347713254</v>
      </c>
      <c r="K72" s="972">
        <v>114.84235528521957</v>
      </c>
      <c r="L72" s="972">
        <v>73.039737961399652</v>
      </c>
      <c r="M72" s="972">
        <v>79.759393853848422</v>
      </c>
      <c r="N72" s="973">
        <v>98.423092015648962</v>
      </c>
      <c r="O72" s="988">
        <v>77.8</v>
      </c>
    </row>
    <row r="73" spans="1:15" s="944" customFormat="1" x14ac:dyDescent="0.2">
      <c r="A73" s="989" t="s">
        <v>86</v>
      </c>
      <c r="B73" s="990" t="s">
        <v>384</v>
      </c>
      <c r="C73" s="990" t="s">
        <v>384</v>
      </c>
      <c r="D73" s="990" t="s">
        <v>384</v>
      </c>
      <c r="E73" s="990" t="s">
        <v>384</v>
      </c>
      <c r="F73" s="990" t="s">
        <v>384</v>
      </c>
      <c r="G73" s="990" t="s">
        <v>384</v>
      </c>
      <c r="H73" s="990" t="s">
        <v>384</v>
      </c>
      <c r="I73" s="990" t="s">
        <v>384</v>
      </c>
      <c r="J73" s="990" t="s">
        <v>384</v>
      </c>
      <c r="K73" s="990" t="s">
        <v>384</v>
      </c>
      <c r="L73" s="990" t="s">
        <v>384</v>
      </c>
      <c r="M73" s="990" t="s">
        <v>384</v>
      </c>
      <c r="N73" s="990" t="s">
        <v>384</v>
      </c>
      <c r="O73" s="990" t="s">
        <v>384</v>
      </c>
    </row>
    <row r="74" spans="1:15" s="944" customFormat="1" x14ac:dyDescent="0.2">
      <c r="A74" s="989" t="s">
        <v>387</v>
      </c>
      <c r="B74" s="990" t="s">
        <v>384</v>
      </c>
      <c r="C74" s="990" t="s">
        <v>384</v>
      </c>
      <c r="D74" s="990" t="s">
        <v>384</v>
      </c>
      <c r="E74" s="990" t="s">
        <v>384</v>
      </c>
      <c r="F74" s="990" t="s">
        <v>384</v>
      </c>
      <c r="G74" s="990" t="s">
        <v>384</v>
      </c>
      <c r="H74" s="990" t="s">
        <v>384</v>
      </c>
      <c r="I74" s="990" t="s">
        <v>384</v>
      </c>
      <c r="J74" s="990" t="s">
        <v>384</v>
      </c>
      <c r="K74" s="990" t="s">
        <v>384</v>
      </c>
      <c r="L74" s="990" t="s">
        <v>384</v>
      </c>
      <c r="M74" s="990" t="s">
        <v>384</v>
      </c>
      <c r="N74" s="990" t="s">
        <v>384</v>
      </c>
      <c r="O74" s="990" t="s">
        <v>384</v>
      </c>
    </row>
    <row r="75" spans="1:15" s="446" customFormat="1" ht="22.5" x14ac:dyDescent="0.2">
      <c r="A75" s="588" t="s">
        <v>89</v>
      </c>
      <c r="B75" s="607" t="s">
        <v>384</v>
      </c>
      <c r="C75" s="607" t="s">
        <v>384</v>
      </c>
      <c r="D75" s="607" t="s">
        <v>384</v>
      </c>
      <c r="E75" s="607" t="s">
        <v>384</v>
      </c>
      <c r="F75" s="607" t="s">
        <v>384</v>
      </c>
      <c r="G75" s="607" t="s">
        <v>384</v>
      </c>
      <c r="H75" s="607" t="s">
        <v>384</v>
      </c>
      <c r="I75" s="607" t="s">
        <v>384</v>
      </c>
      <c r="J75" s="607">
        <v>35.200000000000003</v>
      </c>
      <c r="K75" s="607">
        <v>30.8</v>
      </c>
      <c r="L75" s="607">
        <v>37.1</v>
      </c>
      <c r="M75" s="607">
        <v>442.9</v>
      </c>
      <c r="N75" s="614">
        <v>80.2</v>
      </c>
      <c r="O75" s="468" t="s">
        <v>4</v>
      </c>
    </row>
    <row r="76" spans="1:15" s="446" customFormat="1" ht="22.5" x14ac:dyDescent="0.2">
      <c r="A76" s="588" t="s">
        <v>90</v>
      </c>
      <c r="B76" s="607" t="s">
        <v>384</v>
      </c>
      <c r="C76" s="607" t="s">
        <v>384</v>
      </c>
      <c r="D76" s="607" t="s">
        <v>384</v>
      </c>
      <c r="E76" s="607" t="s">
        <v>384</v>
      </c>
      <c r="F76" s="607" t="s">
        <v>384</v>
      </c>
      <c r="G76" s="607" t="s">
        <v>384</v>
      </c>
      <c r="H76" s="607" t="s">
        <v>384</v>
      </c>
      <c r="I76" s="607" t="s">
        <v>384</v>
      </c>
      <c r="J76" s="607">
        <v>3</v>
      </c>
      <c r="K76" s="607">
        <v>2</v>
      </c>
      <c r="L76" s="607">
        <v>2</v>
      </c>
      <c r="M76" s="607">
        <v>4</v>
      </c>
      <c r="N76" s="614">
        <v>3</v>
      </c>
      <c r="O76" s="468" t="s">
        <v>4</v>
      </c>
    </row>
    <row r="77" spans="1:15" s="446" customFormat="1" x14ac:dyDescent="0.2">
      <c r="A77" s="588" t="s">
        <v>91</v>
      </c>
      <c r="B77" s="615"/>
      <c r="C77" s="615"/>
      <c r="D77" s="615"/>
      <c r="E77" s="615"/>
      <c r="F77" s="615"/>
      <c r="G77" s="615"/>
      <c r="H77" s="615"/>
      <c r="I77" s="615"/>
      <c r="J77" s="607"/>
      <c r="K77" s="607"/>
      <c r="L77" s="607"/>
      <c r="M77" s="607"/>
      <c r="N77" s="614"/>
      <c r="O77" s="453"/>
    </row>
    <row r="78" spans="1:15" s="446" customFormat="1" x14ac:dyDescent="0.2">
      <c r="A78" s="588" t="s">
        <v>92</v>
      </c>
      <c r="B78" s="607" t="s">
        <v>384</v>
      </c>
      <c r="C78" s="607" t="s">
        <v>384</v>
      </c>
      <c r="D78" s="607" t="s">
        <v>384</v>
      </c>
      <c r="E78" s="607" t="s">
        <v>384</v>
      </c>
      <c r="F78" s="607" t="s">
        <v>384</v>
      </c>
      <c r="G78" s="607" t="s">
        <v>384</v>
      </c>
      <c r="H78" s="607" t="s">
        <v>384</v>
      </c>
      <c r="I78" s="607" t="s">
        <v>384</v>
      </c>
      <c r="J78" s="607" t="s">
        <v>384</v>
      </c>
      <c r="K78" s="607" t="s">
        <v>384</v>
      </c>
      <c r="L78" s="607" t="s">
        <v>384</v>
      </c>
      <c r="M78" s="607" t="s">
        <v>384</v>
      </c>
      <c r="N78" s="614" t="s">
        <v>384</v>
      </c>
      <c r="O78" s="468" t="s">
        <v>4</v>
      </c>
    </row>
    <row r="79" spans="1:15" s="446" customFormat="1" x14ac:dyDescent="0.2">
      <c r="A79" s="588" t="s">
        <v>93</v>
      </c>
      <c r="B79" s="607" t="s">
        <v>384</v>
      </c>
      <c r="C79" s="607" t="s">
        <v>384</v>
      </c>
      <c r="D79" s="607" t="s">
        <v>384</v>
      </c>
      <c r="E79" s="607" t="s">
        <v>384</v>
      </c>
      <c r="F79" s="607" t="s">
        <v>384</v>
      </c>
      <c r="G79" s="607" t="s">
        <v>384</v>
      </c>
      <c r="H79" s="607" t="s">
        <v>384</v>
      </c>
      <c r="I79" s="607" t="s">
        <v>384</v>
      </c>
      <c r="J79" s="607">
        <v>1</v>
      </c>
      <c r="K79" s="607">
        <v>1</v>
      </c>
      <c r="L79" s="607">
        <v>1</v>
      </c>
      <c r="M79" s="607">
        <v>1</v>
      </c>
      <c r="N79" s="614">
        <v>1</v>
      </c>
      <c r="O79" s="468" t="s">
        <v>4</v>
      </c>
    </row>
    <row r="80" spans="1:15" s="446" customFormat="1" x14ac:dyDescent="0.2">
      <c r="A80" s="588" t="s">
        <v>94</v>
      </c>
      <c r="B80" s="607" t="s">
        <v>384</v>
      </c>
      <c r="C80" s="607" t="s">
        <v>384</v>
      </c>
      <c r="D80" s="607" t="s">
        <v>384</v>
      </c>
      <c r="E80" s="607" t="s">
        <v>384</v>
      </c>
      <c r="F80" s="607" t="s">
        <v>384</v>
      </c>
      <c r="G80" s="607" t="s">
        <v>384</v>
      </c>
      <c r="H80" s="607" t="s">
        <v>384</v>
      </c>
      <c r="I80" s="607" t="s">
        <v>384</v>
      </c>
      <c r="J80" s="607">
        <v>2</v>
      </c>
      <c r="K80" s="607">
        <v>1</v>
      </c>
      <c r="L80" s="607">
        <v>1</v>
      </c>
      <c r="M80" s="607">
        <v>3</v>
      </c>
      <c r="N80" s="614">
        <v>2</v>
      </c>
      <c r="O80" s="468" t="s">
        <v>4</v>
      </c>
    </row>
    <row r="81" spans="1:15" s="616" customFormat="1" x14ac:dyDescent="0.2">
      <c r="A81" s="588" t="s">
        <v>95</v>
      </c>
      <c r="B81" s="607" t="s">
        <v>384</v>
      </c>
      <c r="C81" s="607" t="s">
        <v>384</v>
      </c>
      <c r="D81" s="607" t="s">
        <v>384</v>
      </c>
      <c r="E81" s="607" t="s">
        <v>384</v>
      </c>
      <c r="F81" s="607" t="s">
        <v>384</v>
      </c>
      <c r="G81" s="607" t="s">
        <v>384</v>
      </c>
      <c r="H81" s="607" t="s">
        <v>384</v>
      </c>
      <c r="I81" s="607" t="s">
        <v>384</v>
      </c>
      <c r="J81" s="607" t="s">
        <v>384</v>
      </c>
      <c r="K81" s="607" t="s">
        <v>384</v>
      </c>
      <c r="L81" s="607" t="s">
        <v>384</v>
      </c>
      <c r="M81" s="607" t="s">
        <v>384</v>
      </c>
      <c r="N81" s="614" t="s">
        <v>384</v>
      </c>
      <c r="O81" s="468" t="s">
        <v>4</v>
      </c>
    </row>
    <row r="82" spans="1:15" s="616" customFormat="1" x14ac:dyDescent="0.2">
      <c r="A82" s="588" t="s">
        <v>96</v>
      </c>
      <c r="B82" s="607" t="s">
        <v>384</v>
      </c>
      <c r="C82" s="607" t="s">
        <v>384</v>
      </c>
      <c r="D82" s="607" t="s">
        <v>384</v>
      </c>
      <c r="E82" s="607" t="s">
        <v>384</v>
      </c>
      <c r="F82" s="607" t="s">
        <v>384</v>
      </c>
      <c r="G82" s="607" t="s">
        <v>384</v>
      </c>
      <c r="H82" s="607" t="s">
        <v>384</v>
      </c>
      <c r="I82" s="607" t="s">
        <v>384</v>
      </c>
      <c r="J82" s="607">
        <v>187</v>
      </c>
      <c r="K82" s="607">
        <v>185</v>
      </c>
      <c r="L82" s="607">
        <v>269</v>
      </c>
      <c r="M82" s="607">
        <v>187</v>
      </c>
      <c r="N82" s="614">
        <v>130</v>
      </c>
      <c r="O82" s="468" t="s">
        <v>4</v>
      </c>
    </row>
    <row r="83" spans="1:15" s="616" customFormat="1" x14ac:dyDescent="0.2">
      <c r="A83" s="588" t="s">
        <v>97</v>
      </c>
      <c r="B83" s="607" t="s">
        <v>384</v>
      </c>
      <c r="C83" s="607" t="s">
        <v>384</v>
      </c>
      <c r="D83" s="607" t="s">
        <v>384</v>
      </c>
      <c r="E83" s="607" t="s">
        <v>384</v>
      </c>
      <c r="F83" s="607" t="s">
        <v>384</v>
      </c>
      <c r="G83" s="607" t="s">
        <v>384</v>
      </c>
      <c r="H83" s="607" t="s">
        <v>384</v>
      </c>
      <c r="I83" s="607" t="s">
        <v>384</v>
      </c>
      <c r="J83" s="607">
        <v>160</v>
      </c>
      <c r="K83" s="607">
        <v>155</v>
      </c>
      <c r="L83" s="607">
        <v>113</v>
      </c>
      <c r="M83" s="607">
        <v>163</v>
      </c>
      <c r="N83" s="614">
        <v>178</v>
      </c>
      <c r="O83" s="468" t="s">
        <v>4</v>
      </c>
    </row>
    <row r="84" spans="1:15" s="616" customFormat="1" x14ac:dyDescent="0.2">
      <c r="A84" s="588" t="s">
        <v>98</v>
      </c>
      <c r="B84" s="615"/>
      <c r="C84" s="615"/>
      <c r="D84" s="615"/>
      <c r="E84" s="615"/>
      <c r="F84" s="615"/>
      <c r="G84" s="615"/>
      <c r="H84" s="615"/>
      <c r="I84" s="615"/>
      <c r="J84" s="607" t="s">
        <v>388</v>
      </c>
      <c r="K84" s="607"/>
      <c r="L84" s="607"/>
      <c r="M84" s="607"/>
      <c r="N84" s="614"/>
      <c r="O84" s="453"/>
    </row>
    <row r="85" spans="1:15" s="616" customFormat="1" x14ac:dyDescent="0.2">
      <c r="A85" s="588" t="s">
        <v>99</v>
      </c>
      <c r="B85" s="607" t="s">
        <v>384</v>
      </c>
      <c r="C85" s="607" t="s">
        <v>384</v>
      </c>
      <c r="D85" s="607" t="s">
        <v>384</v>
      </c>
      <c r="E85" s="607" t="s">
        <v>384</v>
      </c>
      <c r="F85" s="607" t="s">
        <v>384</v>
      </c>
      <c r="G85" s="607" t="s">
        <v>384</v>
      </c>
      <c r="H85" s="607" t="s">
        <v>384</v>
      </c>
      <c r="I85" s="607" t="s">
        <v>384</v>
      </c>
      <c r="J85" s="607">
        <v>12</v>
      </c>
      <c r="K85" s="607">
        <v>9</v>
      </c>
      <c r="L85" s="607">
        <v>7</v>
      </c>
      <c r="M85" s="607">
        <v>11</v>
      </c>
      <c r="N85" s="614">
        <v>9</v>
      </c>
      <c r="O85" s="468" t="s">
        <v>4</v>
      </c>
    </row>
    <row r="86" spans="1:15" s="446" customFormat="1" x14ac:dyDescent="0.2">
      <c r="A86" s="588" t="s">
        <v>101</v>
      </c>
      <c r="B86" s="607" t="s">
        <v>384</v>
      </c>
      <c r="C86" s="607" t="s">
        <v>384</v>
      </c>
      <c r="D86" s="607" t="s">
        <v>384</v>
      </c>
      <c r="E86" s="607" t="s">
        <v>384</v>
      </c>
      <c r="F86" s="607" t="s">
        <v>384</v>
      </c>
      <c r="G86" s="607" t="s">
        <v>384</v>
      </c>
      <c r="H86" s="607" t="s">
        <v>384</v>
      </c>
      <c r="I86" s="607" t="s">
        <v>384</v>
      </c>
      <c r="J86" s="607" t="s">
        <v>384</v>
      </c>
      <c r="K86" s="607" t="s">
        <v>384</v>
      </c>
      <c r="L86" s="607" t="s">
        <v>384</v>
      </c>
      <c r="M86" s="607" t="s">
        <v>384</v>
      </c>
      <c r="N86" s="614" t="s">
        <v>384</v>
      </c>
      <c r="O86" s="468" t="s">
        <v>4</v>
      </c>
    </row>
    <row r="87" spans="1:15" s="446" customFormat="1" x14ac:dyDescent="0.2">
      <c r="A87" s="588" t="s">
        <v>102</v>
      </c>
      <c r="B87" s="607" t="s">
        <v>384</v>
      </c>
      <c r="C87" s="607" t="s">
        <v>384</v>
      </c>
      <c r="D87" s="607" t="s">
        <v>384</v>
      </c>
      <c r="E87" s="607" t="s">
        <v>384</v>
      </c>
      <c r="F87" s="607" t="s">
        <v>384</v>
      </c>
      <c r="G87" s="607" t="s">
        <v>384</v>
      </c>
      <c r="H87" s="607" t="s">
        <v>384</v>
      </c>
      <c r="I87" s="607" t="s">
        <v>384</v>
      </c>
      <c r="J87" s="607">
        <v>8</v>
      </c>
      <c r="K87" s="607">
        <v>11</v>
      </c>
      <c r="L87" s="607">
        <v>9</v>
      </c>
      <c r="M87" s="607">
        <v>14</v>
      </c>
      <c r="N87" s="614">
        <v>16</v>
      </c>
      <c r="O87" s="468" t="s">
        <v>4</v>
      </c>
    </row>
    <row r="88" spans="1:15" s="446" customFormat="1" x14ac:dyDescent="0.2">
      <c r="A88" s="588" t="s">
        <v>103</v>
      </c>
      <c r="B88" s="607" t="s">
        <v>384</v>
      </c>
      <c r="C88" s="607" t="s">
        <v>384</v>
      </c>
      <c r="D88" s="607" t="s">
        <v>384</v>
      </c>
      <c r="E88" s="607" t="s">
        <v>384</v>
      </c>
      <c r="F88" s="607" t="s">
        <v>384</v>
      </c>
      <c r="G88" s="607" t="s">
        <v>384</v>
      </c>
      <c r="H88" s="607" t="s">
        <v>384</v>
      </c>
      <c r="I88" s="607" t="s">
        <v>384</v>
      </c>
      <c r="J88" s="607">
        <v>47</v>
      </c>
      <c r="K88" s="607">
        <v>44</v>
      </c>
      <c r="L88" s="607">
        <v>41</v>
      </c>
      <c r="M88" s="607">
        <v>38</v>
      </c>
      <c r="N88" s="614">
        <v>39</v>
      </c>
      <c r="O88" s="468" t="s">
        <v>4</v>
      </c>
    </row>
    <row r="89" spans="1:15" s="446" customFormat="1" x14ac:dyDescent="0.2">
      <c r="A89" s="608" t="s">
        <v>104</v>
      </c>
      <c r="B89" s="1502"/>
      <c r="C89" s="1502"/>
      <c r="D89" s="1502"/>
      <c r="E89" s="1502"/>
      <c r="F89" s="1502"/>
      <c r="G89" s="1502"/>
      <c r="H89" s="1502"/>
      <c r="I89" s="1502"/>
      <c r="J89" s="1502"/>
      <c r="K89" s="1503"/>
      <c r="L89" s="598"/>
      <c r="M89" s="599"/>
      <c r="N89" s="600"/>
      <c r="O89" s="563"/>
    </row>
    <row r="90" spans="1:15" s="446" customFormat="1" ht="22.5" x14ac:dyDescent="0.2">
      <c r="A90" s="249" t="s">
        <v>105</v>
      </c>
      <c r="B90" s="617"/>
      <c r="C90" s="617"/>
      <c r="D90" s="617"/>
      <c r="E90" s="617"/>
      <c r="F90" s="617"/>
      <c r="G90" s="617"/>
      <c r="H90" s="617"/>
      <c r="I90" s="617"/>
      <c r="J90" s="358"/>
      <c r="K90" s="358"/>
      <c r="L90" s="358"/>
      <c r="M90" s="493"/>
      <c r="N90" s="476"/>
      <c r="O90" s="522"/>
    </row>
    <row r="91" spans="1:15" s="446" customFormat="1" x14ac:dyDescent="0.2">
      <c r="A91" s="210" t="s">
        <v>81</v>
      </c>
      <c r="B91" s="228">
        <v>318883.18800000002</v>
      </c>
      <c r="C91" s="228">
        <v>413817.99900000001</v>
      </c>
      <c r="D91" s="228">
        <v>339881.07400000002</v>
      </c>
      <c r="E91" s="228">
        <v>310328.36</v>
      </c>
      <c r="F91" s="228">
        <v>384636.37699999998</v>
      </c>
      <c r="G91" s="228">
        <v>381327.92700000003</v>
      </c>
      <c r="H91" s="228">
        <v>560991.85</v>
      </c>
      <c r="I91" s="228">
        <v>679580.70799999998</v>
      </c>
      <c r="J91" s="228">
        <v>704072.86600000004</v>
      </c>
      <c r="K91" s="228">
        <v>637979.66700000002</v>
      </c>
      <c r="L91" s="228">
        <v>704320.76399999997</v>
      </c>
      <c r="M91" s="228">
        <v>1368935.7150000001</v>
      </c>
      <c r="N91" s="578">
        <v>1163191.6939999999</v>
      </c>
      <c r="O91" s="475">
        <v>927759</v>
      </c>
    </row>
    <row r="92" spans="1:15" s="446" customFormat="1" ht="22.5" x14ac:dyDescent="0.2">
      <c r="A92" s="574" t="s">
        <v>106</v>
      </c>
      <c r="B92" s="216">
        <v>32.1</v>
      </c>
      <c r="C92" s="216">
        <v>32.700000000000003</v>
      </c>
      <c r="D92" s="216">
        <v>27.4</v>
      </c>
      <c r="E92" s="216">
        <v>25.7</v>
      </c>
      <c r="F92" s="216">
        <v>28.678697810741472</v>
      </c>
      <c r="G92" s="216">
        <v>28.8</v>
      </c>
      <c r="H92" s="216">
        <v>30.2</v>
      </c>
      <c r="I92" s="216">
        <v>30.812184036097172</v>
      </c>
      <c r="J92" s="216">
        <v>29.3</v>
      </c>
      <c r="K92" s="216">
        <v>26.1</v>
      </c>
      <c r="L92" s="211">
        <v>25.2</v>
      </c>
      <c r="M92" s="211">
        <v>32.700000000000003</v>
      </c>
      <c r="N92" s="575">
        <v>32.200000000000003</v>
      </c>
      <c r="O92" s="522">
        <v>26.8</v>
      </c>
    </row>
    <row r="93" spans="1:15" s="446" customFormat="1" ht="24" x14ac:dyDescent="0.2">
      <c r="A93" s="210" t="s">
        <v>468</v>
      </c>
      <c r="B93" s="214" t="s">
        <v>4</v>
      </c>
      <c r="C93" s="214" t="s">
        <v>4</v>
      </c>
      <c r="D93" s="214" t="s">
        <v>4</v>
      </c>
      <c r="E93" s="214" t="s">
        <v>4</v>
      </c>
      <c r="F93" s="214" t="s">
        <v>4</v>
      </c>
      <c r="G93" s="214" t="s">
        <v>4</v>
      </c>
      <c r="H93" s="214" t="s">
        <v>4</v>
      </c>
      <c r="I93" s="214" t="s">
        <v>4</v>
      </c>
      <c r="J93" s="214" t="s">
        <v>4</v>
      </c>
      <c r="K93" s="214" t="s">
        <v>4</v>
      </c>
      <c r="L93" s="214" t="s">
        <v>4</v>
      </c>
      <c r="M93" s="214" t="s">
        <v>4</v>
      </c>
      <c r="N93" s="576" t="s">
        <v>4</v>
      </c>
      <c r="O93" s="554" t="s">
        <v>4</v>
      </c>
    </row>
    <row r="94" spans="1:15" s="446" customFormat="1" x14ac:dyDescent="0.2">
      <c r="A94" s="249" t="s">
        <v>452</v>
      </c>
      <c r="B94" s="381" t="s">
        <v>8</v>
      </c>
      <c r="C94" s="381" t="s">
        <v>8</v>
      </c>
      <c r="D94" s="381" t="s">
        <v>8</v>
      </c>
      <c r="E94" s="381" t="s">
        <v>8</v>
      </c>
      <c r="F94" s="381" t="s">
        <v>8</v>
      </c>
      <c r="G94" s="381" t="s">
        <v>8</v>
      </c>
      <c r="H94" s="381" t="s">
        <v>8</v>
      </c>
      <c r="I94" s="381" t="s">
        <v>8</v>
      </c>
      <c r="J94" s="381" t="s">
        <v>8</v>
      </c>
      <c r="K94" s="381" t="s">
        <v>8</v>
      </c>
      <c r="L94" s="381" t="s">
        <v>8</v>
      </c>
      <c r="M94" s="577" t="s">
        <v>8</v>
      </c>
      <c r="N94" s="577" t="s">
        <v>8</v>
      </c>
      <c r="O94" s="554" t="s">
        <v>8</v>
      </c>
    </row>
    <row r="95" spans="1:15" s="446" customFormat="1" x14ac:dyDescent="0.2">
      <c r="A95" s="210" t="s">
        <v>81</v>
      </c>
      <c r="B95" s="228">
        <v>11623.745999999999</v>
      </c>
      <c r="C95" s="228">
        <v>39062.506000000001</v>
      </c>
      <c r="D95" s="228">
        <v>943.25300000000004</v>
      </c>
      <c r="E95" s="228">
        <v>1763.346</v>
      </c>
      <c r="F95" s="228">
        <v>1140.366</v>
      </c>
      <c r="G95" s="228">
        <v>1721.519</v>
      </c>
      <c r="H95" s="228">
        <v>842.18799999999999</v>
      </c>
      <c r="I95" s="228">
        <v>194.21700000000001</v>
      </c>
      <c r="J95" s="228">
        <v>96.522999999999996</v>
      </c>
      <c r="K95" s="228">
        <v>183.102</v>
      </c>
      <c r="L95" s="228">
        <v>339.84699999999998</v>
      </c>
      <c r="M95" s="228">
        <v>407.93799999999999</v>
      </c>
      <c r="N95" s="577">
        <v>1207.2529999999999</v>
      </c>
      <c r="O95" s="554" t="s">
        <v>8</v>
      </c>
    </row>
    <row r="96" spans="1:15" s="446" customFormat="1" ht="24" x14ac:dyDescent="0.2">
      <c r="A96" s="210" t="s">
        <v>468</v>
      </c>
      <c r="B96" s="214" t="s">
        <v>4</v>
      </c>
      <c r="C96" s="214" t="s">
        <v>4</v>
      </c>
      <c r="D96" s="214" t="s">
        <v>4</v>
      </c>
      <c r="E96" s="214" t="s">
        <v>4</v>
      </c>
      <c r="F96" s="214" t="s">
        <v>4</v>
      </c>
      <c r="G96" s="214" t="s">
        <v>4</v>
      </c>
      <c r="H96" s="214" t="s">
        <v>4</v>
      </c>
      <c r="I96" s="214" t="s">
        <v>4</v>
      </c>
      <c r="J96" s="214" t="s">
        <v>4</v>
      </c>
      <c r="K96" s="214" t="s">
        <v>4</v>
      </c>
      <c r="L96" s="214" t="s">
        <v>4</v>
      </c>
      <c r="M96" s="214" t="s">
        <v>4</v>
      </c>
      <c r="N96" s="576" t="s">
        <v>4</v>
      </c>
      <c r="O96" s="554" t="s">
        <v>4</v>
      </c>
    </row>
    <row r="97" spans="1:15" s="446" customFormat="1" x14ac:dyDescent="0.2">
      <c r="A97" s="249" t="s">
        <v>116</v>
      </c>
      <c r="B97" s="381" t="s">
        <v>8</v>
      </c>
      <c r="C97" s="381" t="s">
        <v>8</v>
      </c>
      <c r="D97" s="381" t="s">
        <v>8</v>
      </c>
      <c r="E97" s="381" t="s">
        <v>8</v>
      </c>
      <c r="F97" s="381" t="s">
        <v>8</v>
      </c>
      <c r="G97" s="381" t="s">
        <v>8</v>
      </c>
      <c r="H97" s="381" t="s">
        <v>8</v>
      </c>
      <c r="I97" s="381" t="s">
        <v>8</v>
      </c>
      <c r="J97" s="381" t="s">
        <v>8</v>
      </c>
      <c r="K97" s="381" t="s">
        <v>8</v>
      </c>
      <c r="L97" s="381" t="s">
        <v>8</v>
      </c>
      <c r="M97" s="577" t="s">
        <v>8</v>
      </c>
      <c r="N97" s="577" t="s">
        <v>8</v>
      </c>
      <c r="O97" s="554" t="s">
        <v>8</v>
      </c>
    </row>
    <row r="98" spans="1:15" s="446" customFormat="1" x14ac:dyDescent="0.2">
      <c r="A98" s="210" t="s">
        <v>81</v>
      </c>
      <c r="B98" s="228">
        <v>297293.82799999998</v>
      </c>
      <c r="C98" s="228">
        <v>363779.27500000002</v>
      </c>
      <c r="D98" s="228">
        <v>326015.35800000001</v>
      </c>
      <c r="E98" s="228">
        <v>293080.90600000002</v>
      </c>
      <c r="F98" s="228">
        <v>365427.59299999999</v>
      </c>
      <c r="G98" s="228">
        <v>364360.17499999999</v>
      </c>
      <c r="H98" s="228">
        <v>541523.63300000003</v>
      </c>
      <c r="I98" s="228">
        <v>656470.25100000005</v>
      </c>
      <c r="J98" s="228">
        <v>682407.39300000004</v>
      </c>
      <c r="K98" s="228">
        <v>617972.33600000001</v>
      </c>
      <c r="L98" s="228">
        <v>681762.174</v>
      </c>
      <c r="M98" s="228">
        <v>1347609.2779999999</v>
      </c>
      <c r="N98" s="577">
        <v>1141450.922</v>
      </c>
      <c r="O98" s="475">
        <v>910280</v>
      </c>
    </row>
    <row r="99" spans="1:15" s="446" customFormat="1" ht="24" x14ac:dyDescent="0.2">
      <c r="A99" s="210" t="s">
        <v>468</v>
      </c>
      <c r="B99" s="214" t="s">
        <v>4</v>
      </c>
      <c r="C99" s="214" t="s">
        <v>4</v>
      </c>
      <c r="D99" s="214" t="s">
        <v>4</v>
      </c>
      <c r="E99" s="214" t="s">
        <v>4</v>
      </c>
      <c r="F99" s="214" t="s">
        <v>4</v>
      </c>
      <c r="G99" s="214" t="s">
        <v>4</v>
      </c>
      <c r="H99" s="214" t="s">
        <v>4</v>
      </c>
      <c r="I99" s="214" t="s">
        <v>4</v>
      </c>
      <c r="J99" s="214" t="s">
        <v>4</v>
      </c>
      <c r="K99" s="214" t="s">
        <v>4</v>
      </c>
      <c r="L99" s="214" t="s">
        <v>4</v>
      </c>
      <c r="M99" s="214" t="s">
        <v>4</v>
      </c>
      <c r="N99" s="576" t="s">
        <v>4</v>
      </c>
      <c r="O99" s="554" t="s">
        <v>4</v>
      </c>
    </row>
    <row r="100" spans="1:15" s="446" customFormat="1" ht="22.5" x14ac:dyDescent="0.2">
      <c r="A100" s="251" t="s">
        <v>117</v>
      </c>
      <c r="B100" s="222">
        <v>2264</v>
      </c>
      <c r="C100" s="222">
        <v>2580</v>
      </c>
      <c r="D100" s="222">
        <v>2752</v>
      </c>
      <c r="E100" s="222">
        <v>3033</v>
      </c>
      <c r="F100" s="222">
        <v>3413</v>
      </c>
      <c r="G100" s="222">
        <v>3645</v>
      </c>
      <c r="H100" s="222">
        <v>4188</v>
      </c>
      <c r="I100" s="222">
        <v>4997</v>
      </c>
      <c r="J100" s="222">
        <v>5555</v>
      </c>
      <c r="K100" s="222">
        <v>5824</v>
      </c>
      <c r="L100" s="222">
        <v>6289</v>
      </c>
      <c r="M100" s="222">
        <v>6486</v>
      </c>
      <c r="N100" s="494">
        <v>6803</v>
      </c>
      <c r="O100" s="475">
        <v>7862</v>
      </c>
    </row>
    <row r="101" spans="1:15" s="446" customFormat="1" x14ac:dyDescent="0.2">
      <c r="A101" s="251" t="s">
        <v>118</v>
      </c>
      <c r="B101" s="222">
        <v>10</v>
      </c>
      <c r="C101" s="222">
        <v>11</v>
      </c>
      <c r="D101" s="222">
        <v>56</v>
      </c>
      <c r="E101" s="222">
        <v>76</v>
      </c>
      <c r="F101" s="222">
        <v>85</v>
      </c>
      <c r="G101" s="222">
        <v>93</v>
      </c>
      <c r="H101" s="222">
        <v>102</v>
      </c>
      <c r="I101" s="222">
        <v>92</v>
      </c>
      <c r="J101" s="222">
        <v>99</v>
      </c>
      <c r="K101" s="222">
        <v>89</v>
      </c>
      <c r="L101" s="222">
        <v>86</v>
      </c>
      <c r="M101" s="222">
        <v>97</v>
      </c>
      <c r="N101" s="494">
        <v>100</v>
      </c>
      <c r="O101" s="554" t="s">
        <v>8</v>
      </c>
    </row>
    <row r="102" spans="1:15" s="446" customFormat="1" x14ac:dyDescent="0.2">
      <c r="A102" s="251" t="s">
        <v>119</v>
      </c>
      <c r="B102" s="222">
        <v>426</v>
      </c>
      <c r="C102" s="222">
        <v>579</v>
      </c>
      <c r="D102" s="222">
        <v>698</v>
      </c>
      <c r="E102" s="222">
        <v>597</v>
      </c>
      <c r="F102" s="222">
        <v>775</v>
      </c>
      <c r="G102" s="222">
        <v>902</v>
      </c>
      <c r="H102" s="222">
        <v>862</v>
      </c>
      <c r="I102" s="222">
        <v>1020</v>
      </c>
      <c r="J102" s="222">
        <v>1116</v>
      </c>
      <c r="K102" s="222">
        <v>1028</v>
      </c>
      <c r="L102" s="222">
        <v>1069</v>
      </c>
      <c r="M102" s="222">
        <v>1519</v>
      </c>
      <c r="N102" s="494">
        <v>1868</v>
      </c>
      <c r="O102" s="475">
        <v>1887</v>
      </c>
    </row>
    <row r="103" spans="1:15" s="446" customFormat="1" ht="33.75" x14ac:dyDescent="0.2">
      <c r="A103" s="251" t="s">
        <v>120</v>
      </c>
      <c r="B103" s="222">
        <v>63</v>
      </c>
      <c r="C103" s="222">
        <v>42</v>
      </c>
      <c r="D103" s="222">
        <v>49</v>
      </c>
      <c r="E103" s="222">
        <v>296</v>
      </c>
      <c r="F103" s="222">
        <v>929</v>
      </c>
      <c r="G103" s="222">
        <v>1024</v>
      </c>
      <c r="H103" s="222">
        <v>1555</v>
      </c>
      <c r="I103" s="222">
        <v>1571</v>
      </c>
      <c r="J103" s="222">
        <v>1701</v>
      </c>
      <c r="K103" s="222">
        <v>1646</v>
      </c>
      <c r="L103" s="222">
        <v>1832</v>
      </c>
      <c r="M103" s="222">
        <v>1826</v>
      </c>
      <c r="N103" s="494">
        <v>1767</v>
      </c>
      <c r="O103" s="475">
        <v>1632</v>
      </c>
    </row>
    <row r="104" spans="1:15" s="944" customFormat="1" ht="22.5" x14ac:dyDescent="0.2">
      <c r="A104" s="950" t="s">
        <v>121</v>
      </c>
      <c r="B104" s="974">
        <v>3841</v>
      </c>
      <c r="C104" s="974">
        <v>5011</v>
      </c>
      <c r="D104" s="974">
        <v>4995</v>
      </c>
      <c r="E104" s="974">
        <v>6486</v>
      </c>
      <c r="F104" s="974">
        <v>8695</v>
      </c>
      <c r="G104" s="974">
        <v>9021</v>
      </c>
      <c r="H104" s="974">
        <v>11973</v>
      </c>
      <c r="I104" s="974">
        <v>12261</v>
      </c>
      <c r="J104" s="974">
        <v>12608</v>
      </c>
      <c r="K104" s="974">
        <v>13666</v>
      </c>
      <c r="L104" s="974">
        <v>14321</v>
      </c>
      <c r="M104" s="974">
        <v>16834</v>
      </c>
      <c r="N104" s="975">
        <v>20053</v>
      </c>
      <c r="O104" s="991">
        <v>21814</v>
      </c>
    </row>
    <row r="105" spans="1:15" s="944" customFormat="1" ht="22.5" x14ac:dyDescent="0.2">
      <c r="A105" s="950" t="s">
        <v>122</v>
      </c>
      <c r="B105" s="974">
        <v>1009</v>
      </c>
      <c r="C105" s="974">
        <v>2850</v>
      </c>
      <c r="D105" s="974">
        <v>6659</v>
      </c>
      <c r="E105" s="974">
        <v>10447</v>
      </c>
      <c r="F105" s="974">
        <v>6037</v>
      </c>
      <c r="G105" s="974">
        <v>3191</v>
      </c>
      <c r="H105" s="974">
        <v>3833</v>
      </c>
      <c r="I105" s="974">
        <v>5879</v>
      </c>
      <c r="J105" s="974">
        <v>8843</v>
      </c>
      <c r="K105" s="974">
        <v>6698</v>
      </c>
      <c r="L105" s="974">
        <v>6781</v>
      </c>
      <c r="M105" s="974">
        <v>10914</v>
      </c>
      <c r="N105" s="975">
        <v>11383</v>
      </c>
      <c r="O105" s="992">
        <v>5742</v>
      </c>
    </row>
    <row r="106" spans="1:15" s="944" customFormat="1" x14ac:dyDescent="0.2">
      <c r="A106" s="950" t="s">
        <v>123</v>
      </c>
      <c r="B106" s="974">
        <v>281980</v>
      </c>
      <c r="C106" s="974">
        <v>344649</v>
      </c>
      <c r="D106" s="974">
        <v>298902</v>
      </c>
      <c r="E106" s="974">
        <v>258369</v>
      </c>
      <c r="F106" s="974">
        <v>331981</v>
      </c>
      <c r="G106" s="974">
        <v>326918</v>
      </c>
      <c r="H106" s="974">
        <v>499457</v>
      </c>
      <c r="I106" s="974">
        <v>602285</v>
      </c>
      <c r="J106" s="974">
        <v>622022</v>
      </c>
      <c r="K106" s="974">
        <v>554595</v>
      </c>
      <c r="L106" s="974">
        <v>624951</v>
      </c>
      <c r="M106" s="974">
        <v>1277804</v>
      </c>
      <c r="N106" s="975">
        <v>1051524</v>
      </c>
      <c r="O106" s="993">
        <v>845687</v>
      </c>
    </row>
    <row r="107" spans="1:15" s="944" customFormat="1" ht="22.5" x14ac:dyDescent="0.2">
      <c r="A107" s="950" t="s">
        <v>124</v>
      </c>
      <c r="B107" s="974">
        <v>1718</v>
      </c>
      <c r="C107" s="974">
        <v>2584</v>
      </c>
      <c r="D107" s="974">
        <v>4171</v>
      </c>
      <c r="E107" s="974">
        <v>6157</v>
      </c>
      <c r="F107" s="974">
        <v>5431</v>
      </c>
      <c r="G107" s="974">
        <v>10174</v>
      </c>
      <c r="H107" s="974">
        <v>7776</v>
      </c>
      <c r="I107" s="974">
        <v>8654</v>
      </c>
      <c r="J107" s="974">
        <v>7745</v>
      </c>
      <c r="K107" s="974">
        <v>9124</v>
      </c>
      <c r="L107" s="974">
        <v>6464</v>
      </c>
      <c r="M107" s="974">
        <v>8049</v>
      </c>
      <c r="N107" s="975">
        <v>9986</v>
      </c>
      <c r="O107" s="993">
        <v>6007</v>
      </c>
    </row>
    <row r="108" spans="1:15" s="944" customFormat="1" ht="22.5" x14ac:dyDescent="0.2">
      <c r="A108" s="950" t="s">
        <v>125</v>
      </c>
      <c r="B108" s="974" t="s">
        <v>8</v>
      </c>
      <c r="C108" s="974" t="s">
        <v>8</v>
      </c>
      <c r="D108" s="974" t="s">
        <v>8</v>
      </c>
      <c r="E108" s="974" t="s">
        <v>8</v>
      </c>
      <c r="F108" s="974" t="s">
        <v>8</v>
      </c>
      <c r="G108" s="974">
        <v>35</v>
      </c>
      <c r="H108" s="974">
        <v>204</v>
      </c>
      <c r="I108" s="974">
        <v>6507</v>
      </c>
      <c r="J108" s="974">
        <v>83</v>
      </c>
      <c r="K108" s="974">
        <v>97</v>
      </c>
      <c r="L108" s="974">
        <v>41</v>
      </c>
      <c r="M108" s="974">
        <v>14</v>
      </c>
      <c r="N108" s="975" t="s">
        <v>8</v>
      </c>
      <c r="O108" s="994" t="s">
        <v>8</v>
      </c>
    </row>
    <row r="109" spans="1:15" s="446" customFormat="1" ht="22.5" x14ac:dyDescent="0.2">
      <c r="A109" s="251" t="s">
        <v>126</v>
      </c>
      <c r="B109" s="222">
        <v>98</v>
      </c>
      <c r="C109" s="222">
        <v>85</v>
      </c>
      <c r="D109" s="222">
        <v>1479</v>
      </c>
      <c r="E109" s="222">
        <v>1666</v>
      </c>
      <c r="F109" s="222">
        <v>2007</v>
      </c>
      <c r="G109" s="222">
        <v>2007</v>
      </c>
      <c r="H109" s="222">
        <v>2704</v>
      </c>
      <c r="I109" s="222">
        <v>3088</v>
      </c>
      <c r="J109" s="222">
        <v>2912</v>
      </c>
      <c r="K109" s="222">
        <v>2657</v>
      </c>
      <c r="L109" s="222">
        <v>2539</v>
      </c>
      <c r="M109" s="222">
        <v>2916</v>
      </c>
      <c r="N109" s="494">
        <v>3803</v>
      </c>
      <c r="O109" s="620">
        <v>3641</v>
      </c>
    </row>
    <row r="110" spans="1:15" s="446" customFormat="1" ht="22.5" x14ac:dyDescent="0.2">
      <c r="A110" s="251" t="s">
        <v>127</v>
      </c>
      <c r="B110" s="222" t="s">
        <v>8</v>
      </c>
      <c r="C110" s="222" t="s">
        <v>8</v>
      </c>
      <c r="D110" s="222" t="s">
        <v>8</v>
      </c>
      <c r="E110" s="222" t="s">
        <v>8</v>
      </c>
      <c r="F110" s="222" t="s">
        <v>8</v>
      </c>
      <c r="G110" s="222" t="s">
        <v>8</v>
      </c>
      <c r="H110" s="222" t="s">
        <v>8</v>
      </c>
      <c r="I110" s="222" t="s">
        <v>8</v>
      </c>
      <c r="J110" s="222">
        <v>1</v>
      </c>
      <c r="K110" s="222" t="s">
        <v>8</v>
      </c>
      <c r="L110" s="222" t="s">
        <v>8</v>
      </c>
      <c r="M110" s="222" t="s">
        <v>8</v>
      </c>
      <c r="N110" s="494" t="s">
        <v>8</v>
      </c>
      <c r="O110" s="554" t="s">
        <v>8</v>
      </c>
    </row>
    <row r="111" spans="1:15" s="446" customFormat="1" x14ac:dyDescent="0.2">
      <c r="A111" s="251" t="s">
        <v>128</v>
      </c>
      <c r="B111" s="222" t="s">
        <v>8</v>
      </c>
      <c r="C111" s="222" t="s">
        <v>8</v>
      </c>
      <c r="D111" s="222">
        <v>25</v>
      </c>
      <c r="E111" s="222" t="s">
        <v>8</v>
      </c>
      <c r="F111" s="222">
        <v>7</v>
      </c>
      <c r="G111" s="222" t="s">
        <v>8</v>
      </c>
      <c r="H111" s="222" t="s">
        <v>8</v>
      </c>
      <c r="I111" s="222" t="s">
        <v>8</v>
      </c>
      <c r="J111" s="222" t="s">
        <v>8</v>
      </c>
      <c r="K111" s="222" t="s">
        <v>8</v>
      </c>
      <c r="L111" s="222" t="s">
        <v>8</v>
      </c>
      <c r="M111" s="222" t="s">
        <v>8</v>
      </c>
      <c r="N111" s="494" t="s">
        <v>8</v>
      </c>
      <c r="O111" s="554" t="s">
        <v>8</v>
      </c>
    </row>
    <row r="112" spans="1:15" s="446" customFormat="1" x14ac:dyDescent="0.2">
      <c r="A112" s="251" t="s">
        <v>129</v>
      </c>
      <c r="B112" s="222">
        <v>47</v>
      </c>
      <c r="C112" s="222">
        <v>51</v>
      </c>
      <c r="D112" s="222">
        <v>69</v>
      </c>
      <c r="E112" s="222">
        <v>65</v>
      </c>
      <c r="F112" s="222">
        <v>61</v>
      </c>
      <c r="G112" s="222">
        <v>78</v>
      </c>
      <c r="H112" s="222">
        <v>55</v>
      </c>
      <c r="I112" s="222">
        <v>49</v>
      </c>
      <c r="J112" s="222">
        <v>46</v>
      </c>
      <c r="K112" s="222">
        <v>57</v>
      </c>
      <c r="L112" s="222">
        <v>56</v>
      </c>
      <c r="M112" s="222">
        <v>154</v>
      </c>
      <c r="N112" s="494">
        <v>141</v>
      </c>
      <c r="O112" s="554" t="s">
        <v>8</v>
      </c>
    </row>
    <row r="113" spans="1:15" s="446" customFormat="1" ht="22.5" x14ac:dyDescent="0.2">
      <c r="A113" s="249" t="s">
        <v>130</v>
      </c>
      <c r="B113" s="381" t="s">
        <v>8</v>
      </c>
      <c r="C113" s="381" t="s">
        <v>8</v>
      </c>
      <c r="D113" s="381" t="s">
        <v>8</v>
      </c>
      <c r="E113" s="381" t="s">
        <v>8</v>
      </c>
      <c r="F113" s="381" t="s">
        <v>8</v>
      </c>
      <c r="G113" s="381" t="s">
        <v>8</v>
      </c>
      <c r="H113" s="381" t="s">
        <v>8</v>
      </c>
      <c r="I113" s="381" t="s">
        <v>8</v>
      </c>
      <c r="J113" s="381" t="s">
        <v>8</v>
      </c>
      <c r="K113" s="381" t="s">
        <v>8</v>
      </c>
      <c r="L113" s="381" t="s">
        <v>8</v>
      </c>
      <c r="M113" s="577" t="s">
        <v>8</v>
      </c>
      <c r="N113" s="577" t="s">
        <v>8</v>
      </c>
      <c r="O113" s="554" t="s">
        <v>8</v>
      </c>
    </row>
    <row r="114" spans="1:15" s="446" customFormat="1" x14ac:dyDescent="0.2">
      <c r="A114" s="210" t="s">
        <v>81</v>
      </c>
      <c r="B114" s="228">
        <v>8195.6779999999999</v>
      </c>
      <c r="C114" s="228">
        <v>8484.0869999999995</v>
      </c>
      <c r="D114" s="228">
        <v>9965.7389999999996</v>
      </c>
      <c r="E114" s="228">
        <v>13075.331</v>
      </c>
      <c r="F114" s="228">
        <v>15151.724</v>
      </c>
      <c r="G114" s="228">
        <v>12586.045</v>
      </c>
      <c r="H114" s="228">
        <v>14172.133</v>
      </c>
      <c r="I114" s="228">
        <v>14345.281999999999</v>
      </c>
      <c r="J114" s="228">
        <v>14152.011</v>
      </c>
      <c r="K114" s="228">
        <v>13278.004999999999</v>
      </c>
      <c r="L114" s="228">
        <v>13218.089</v>
      </c>
      <c r="M114" s="228">
        <v>14247.217000000001</v>
      </c>
      <c r="N114" s="577">
        <v>14555.019</v>
      </c>
      <c r="O114" s="619">
        <v>13161</v>
      </c>
    </row>
    <row r="115" spans="1:15" s="446" customFormat="1" ht="24" x14ac:dyDescent="0.2">
      <c r="A115" s="210" t="s">
        <v>468</v>
      </c>
      <c r="B115" s="381" t="s">
        <v>8</v>
      </c>
      <c r="C115" s="381" t="s">
        <v>8</v>
      </c>
      <c r="D115" s="381" t="s">
        <v>8</v>
      </c>
      <c r="E115" s="381" t="s">
        <v>8</v>
      </c>
      <c r="F115" s="381" t="s">
        <v>8</v>
      </c>
      <c r="G115" s="381" t="s">
        <v>8</v>
      </c>
      <c r="H115" s="381" t="s">
        <v>8</v>
      </c>
      <c r="I115" s="381" t="s">
        <v>8</v>
      </c>
      <c r="J115" s="381" t="s">
        <v>8</v>
      </c>
      <c r="K115" s="381" t="s">
        <v>8</v>
      </c>
      <c r="L115" s="381" t="s">
        <v>8</v>
      </c>
      <c r="M115" s="577" t="s">
        <v>8</v>
      </c>
      <c r="N115" s="577" t="s">
        <v>8</v>
      </c>
      <c r="O115" s="554" t="s">
        <v>8</v>
      </c>
    </row>
    <row r="116" spans="1:15" s="446" customFormat="1" ht="22.5" x14ac:dyDescent="0.2">
      <c r="A116" s="249" t="s">
        <v>131</v>
      </c>
      <c r="B116" s="381" t="s">
        <v>8</v>
      </c>
      <c r="C116" s="381" t="s">
        <v>8</v>
      </c>
      <c r="D116" s="381" t="s">
        <v>8</v>
      </c>
      <c r="E116" s="381" t="s">
        <v>8</v>
      </c>
      <c r="F116" s="381" t="s">
        <v>8</v>
      </c>
      <c r="G116" s="381" t="s">
        <v>8</v>
      </c>
      <c r="H116" s="381" t="s">
        <v>8</v>
      </c>
      <c r="I116" s="381" t="s">
        <v>8</v>
      </c>
      <c r="J116" s="381" t="s">
        <v>8</v>
      </c>
      <c r="K116" s="381" t="s">
        <v>8</v>
      </c>
      <c r="L116" s="381" t="s">
        <v>8</v>
      </c>
      <c r="M116" s="577" t="s">
        <v>8</v>
      </c>
      <c r="N116" s="577" t="s">
        <v>8</v>
      </c>
      <c r="O116" s="554" t="s">
        <v>8</v>
      </c>
    </row>
    <row r="117" spans="1:15" s="446" customFormat="1" x14ac:dyDescent="0.2">
      <c r="A117" s="210" t="s">
        <v>81</v>
      </c>
      <c r="B117" s="228">
        <v>1769.9359999999999</v>
      </c>
      <c r="C117" s="228">
        <v>2492.1309999999999</v>
      </c>
      <c r="D117" s="228">
        <v>2956.7240000000002</v>
      </c>
      <c r="E117" s="228">
        <v>2408.777</v>
      </c>
      <c r="F117" s="228">
        <v>2916.694</v>
      </c>
      <c r="G117" s="228">
        <v>2660.1880000000001</v>
      </c>
      <c r="H117" s="228">
        <v>4453.8959999999997</v>
      </c>
      <c r="I117" s="228">
        <v>8570.9580000000005</v>
      </c>
      <c r="J117" s="228">
        <v>7416.9390000000003</v>
      </c>
      <c r="K117" s="228">
        <v>6546.2240000000002</v>
      </c>
      <c r="L117" s="228">
        <v>9000.6540000000005</v>
      </c>
      <c r="M117" s="228">
        <v>6671.2820000000002</v>
      </c>
      <c r="N117" s="577">
        <v>5978.5</v>
      </c>
      <c r="O117" s="619">
        <v>4318</v>
      </c>
    </row>
    <row r="118" spans="1:15" s="446" customFormat="1" ht="24" x14ac:dyDescent="0.2">
      <c r="A118" s="210" t="s">
        <v>468</v>
      </c>
      <c r="B118" s="242" t="s">
        <v>4</v>
      </c>
      <c r="C118" s="242" t="s">
        <v>4</v>
      </c>
      <c r="D118" s="242" t="s">
        <v>4</v>
      </c>
      <c r="E118" s="242" t="s">
        <v>4</v>
      </c>
      <c r="F118" s="242" t="s">
        <v>4</v>
      </c>
      <c r="G118" s="242" t="s">
        <v>4</v>
      </c>
      <c r="H118" s="242" t="s">
        <v>4</v>
      </c>
      <c r="I118" s="242" t="s">
        <v>4</v>
      </c>
      <c r="J118" s="242" t="s">
        <v>4</v>
      </c>
      <c r="K118" s="242" t="s">
        <v>4</v>
      </c>
      <c r="L118" s="242" t="s">
        <v>4</v>
      </c>
      <c r="M118" s="242" t="s">
        <v>4</v>
      </c>
      <c r="N118" s="621" t="s">
        <v>4</v>
      </c>
      <c r="O118" s="554" t="s">
        <v>4</v>
      </c>
    </row>
    <row r="119" spans="1:15" s="446" customFormat="1" ht="12.75" x14ac:dyDescent="0.2">
      <c r="A119" s="588" t="s">
        <v>391</v>
      </c>
      <c r="B119" s="466"/>
      <c r="C119" s="466"/>
      <c r="D119" s="466"/>
      <c r="E119" s="466"/>
      <c r="F119" s="466"/>
      <c r="G119" s="466"/>
      <c r="H119" s="466"/>
      <c r="I119" s="466"/>
      <c r="J119" s="466"/>
      <c r="K119" s="466"/>
      <c r="L119" s="466"/>
      <c r="M119" s="509"/>
      <c r="N119" s="509"/>
      <c r="O119" s="622"/>
    </row>
    <row r="120" spans="1:15" s="446" customFormat="1" x14ac:dyDescent="0.2">
      <c r="A120" s="588" t="s">
        <v>81</v>
      </c>
      <c r="B120" s="466" t="s">
        <v>8</v>
      </c>
      <c r="C120" s="466" t="s">
        <v>8</v>
      </c>
      <c r="D120" s="466" t="s">
        <v>8</v>
      </c>
      <c r="E120" s="466" t="s">
        <v>8</v>
      </c>
      <c r="F120" s="466" t="s">
        <v>8</v>
      </c>
      <c r="G120" s="466" t="s">
        <v>8</v>
      </c>
      <c r="H120" s="466" t="s">
        <v>8</v>
      </c>
      <c r="I120" s="466" t="s">
        <v>8</v>
      </c>
      <c r="J120" s="466" t="s">
        <v>8</v>
      </c>
      <c r="K120" s="466" t="s">
        <v>8</v>
      </c>
      <c r="L120" s="466" t="s">
        <v>8</v>
      </c>
      <c r="M120" s="509" t="s">
        <v>8</v>
      </c>
      <c r="N120" s="509" t="s">
        <v>8</v>
      </c>
      <c r="O120" s="466" t="s">
        <v>8</v>
      </c>
    </row>
    <row r="121" spans="1:15" s="446" customFormat="1" ht="22.5" x14ac:dyDescent="0.2">
      <c r="A121" s="588" t="s">
        <v>469</v>
      </c>
      <c r="B121" s="466" t="s">
        <v>8</v>
      </c>
      <c r="C121" s="466" t="s">
        <v>8</v>
      </c>
      <c r="D121" s="466" t="s">
        <v>8</v>
      </c>
      <c r="E121" s="466" t="s">
        <v>8</v>
      </c>
      <c r="F121" s="466" t="s">
        <v>8</v>
      </c>
      <c r="G121" s="466" t="s">
        <v>8</v>
      </c>
      <c r="H121" s="466" t="s">
        <v>8</v>
      </c>
      <c r="I121" s="466" t="s">
        <v>8</v>
      </c>
      <c r="J121" s="466" t="s">
        <v>8</v>
      </c>
      <c r="K121" s="466" t="s">
        <v>8</v>
      </c>
      <c r="L121" s="466" t="s">
        <v>8</v>
      </c>
      <c r="M121" s="509" t="s">
        <v>8</v>
      </c>
      <c r="N121" s="509" t="s">
        <v>8</v>
      </c>
      <c r="O121" s="466" t="s">
        <v>8</v>
      </c>
    </row>
    <row r="122" spans="1:15" s="446" customFormat="1" x14ac:dyDescent="0.2">
      <c r="A122" s="588" t="s">
        <v>135</v>
      </c>
      <c r="B122" s="466"/>
      <c r="C122" s="466"/>
      <c r="D122" s="466"/>
      <c r="E122" s="466"/>
      <c r="F122" s="466"/>
      <c r="G122" s="466"/>
      <c r="H122" s="466"/>
      <c r="I122" s="466"/>
      <c r="J122" s="466"/>
      <c r="K122" s="466"/>
      <c r="L122" s="466"/>
      <c r="M122" s="509"/>
      <c r="N122" s="509"/>
      <c r="O122" s="466"/>
    </row>
    <row r="123" spans="1:15" s="446" customFormat="1" x14ac:dyDescent="0.2">
      <c r="A123" s="588" t="s">
        <v>470</v>
      </c>
      <c r="B123" s="466" t="s">
        <v>8</v>
      </c>
      <c r="C123" s="466" t="s">
        <v>8</v>
      </c>
      <c r="D123" s="466" t="s">
        <v>8</v>
      </c>
      <c r="E123" s="466" t="s">
        <v>8</v>
      </c>
      <c r="F123" s="466" t="s">
        <v>8</v>
      </c>
      <c r="G123" s="466" t="s">
        <v>8</v>
      </c>
      <c r="H123" s="466" t="s">
        <v>8</v>
      </c>
      <c r="I123" s="466" t="s">
        <v>8</v>
      </c>
      <c r="J123" s="466" t="s">
        <v>8</v>
      </c>
      <c r="K123" s="466" t="s">
        <v>8</v>
      </c>
      <c r="L123" s="466" t="s">
        <v>8</v>
      </c>
      <c r="M123" s="509" t="s">
        <v>8</v>
      </c>
      <c r="N123" s="509" t="s">
        <v>8</v>
      </c>
      <c r="O123" s="466" t="s">
        <v>8</v>
      </c>
    </row>
    <row r="124" spans="1:15" s="446" customFormat="1" x14ac:dyDescent="0.2">
      <c r="A124" s="588" t="s">
        <v>81</v>
      </c>
      <c r="B124" s="466"/>
      <c r="C124" s="466"/>
      <c r="D124" s="466"/>
      <c r="E124" s="466"/>
      <c r="F124" s="466"/>
      <c r="G124" s="466"/>
      <c r="H124" s="466"/>
      <c r="I124" s="466"/>
      <c r="J124" s="466"/>
      <c r="K124" s="466"/>
      <c r="L124" s="466"/>
      <c r="M124" s="509"/>
      <c r="N124" s="509"/>
      <c r="O124" s="466"/>
    </row>
    <row r="125" spans="1:15" s="446" customFormat="1" ht="22.5" x14ac:dyDescent="0.2">
      <c r="A125" s="588" t="s">
        <v>455</v>
      </c>
      <c r="B125" s="466"/>
      <c r="C125" s="466"/>
      <c r="D125" s="466"/>
      <c r="E125" s="466"/>
      <c r="F125" s="466"/>
      <c r="G125" s="466"/>
      <c r="H125" s="466"/>
      <c r="I125" s="466"/>
      <c r="J125" s="466"/>
      <c r="K125" s="466"/>
      <c r="L125" s="466"/>
      <c r="M125" s="509"/>
      <c r="N125" s="509"/>
      <c r="O125" s="466"/>
    </row>
    <row r="126" spans="1:15" s="446" customFormat="1" x14ac:dyDescent="0.2">
      <c r="A126" s="588" t="s">
        <v>471</v>
      </c>
      <c r="B126" s="466" t="s">
        <v>8</v>
      </c>
      <c r="C126" s="466" t="s">
        <v>8</v>
      </c>
      <c r="D126" s="466" t="s">
        <v>8</v>
      </c>
      <c r="E126" s="466" t="s">
        <v>8</v>
      </c>
      <c r="F126" s="466" t="s">
        <v>8</v>
      </c>
      <c r="G126" s="466" t="s">
        <v>8</v>
      </c>
      <c r="H126" s="466" t="s">
        <v>8</v>
      </c>
      <c r="I126" s="466" t="s">
        <v>8</v>
      </c>
      <c r="J126" s="466" t="s">
        <v>8</v>
      </c>
      <c r="K126" s="466" t="s">
        <v>8</v>
      </c>
      <c r="L126" s="466" t="s">
        <v>8</v>
      </c>
      <c r="M126" s="509" t="s">
        <v>8</v>
      </c>
      <c r="N126" s="509" t="s">
        <v>8</v>
      </c>
      <c r="O126" s="466" t="s">
        <v>8</v>
      </c>
    </row>
    <row r="127" spans="1:15" s="446" customFormat="1" x14ac:dyDescent="0.2">
      <c r="A127" s="588" t="s">
        <v>385</v>
      </c>
      <c r="B127" s="466" t="s">
        <v>8</v>
      </c>
      <c r="C127" s="466" t="s">
        <v>8</v>
      </c>
      <c r="D127" s="466" t="s">
        <v>8</v>
      </c>
      <c r="E127" s="466" t="s">
        <v>8</v>
      </c>
      <c r="F127" s="466" t="s">
        <v>8</v>
      </c>
      <c r="G127" s="466" t="s">
        <v>8</v>
      </c>
      <c r="H127" s="466" t="s">
        <v>8</v>
      </c>
      <c r="I127" s="466" t="s">
        <v>8</v>
      </c>
      <c r="J127" s="466" t="s">
        <v>8</v>
      </c>
      <c r="K127" s="466" t="s">
        <v>8</v>
      </c>
      <c r="L127" s="466" t="s">
        <v>8</v>
      </c>
      <c r="M127" s="509" t="s">
        <v>8</v>
      </c>
      <c r="N127" s="509" t="s">
        <v>8</v>
      </c>
      <c r="O127" s="466" t="s">
        <v>8</v>
      </c>
    </row>
    <row r="128" spans="1:15" s="446" customFormat="1" ht="22.5" x14ac:dyDescent="0.2">
      <c r="A128" s="588" t="s">
        <v>456</v>
      </c>
      <c r="B128" s="453"/>
      <c r="C128" s="453"/>
      <c r="D128" s="453"/>
      <c r="E128" s="453"/>
      <c r="F128" s="453"/>
      <c r="G128" s="453"/>
      <c r="H128" s="453"/>
      <c r="I128" s="453"/>
      <c r="J128" s="453"/>
      <c r="K128" s="453"/>
      <c r="L128" s="453"/>
      <c r="M128" s="453"/>
      <c r="N128" s="453"/>
      <c r="O128" s="453"/>
    </row>
    <row r="129" spans="1:15" s="446" customFormat="1" x14ac:dyDescent="0.2">
      <c r="A129" s="588" t="s">
        <v>396</v>
      </c>
      <c r="B129" s="466" t="s">
        <v>8</v>
      </c>
      <c r="C129" s="466" t="s">
        <v>8</v>
      </c>
      <c r="D129" s="466" t="s">
        <v>8</v>
      </c>
      <c r="E129" s="466" t="s">
        <v>8</v>
      </c>
      <c r="F129" s="466" t="s">
        <v>8</v>
      </c>
      <c r="G129" s="466" t="s">
        <v>8</v>
      </c>
      <c r="H129" s="466" t="s">
        <v>8</v>
      </c>
      <c r="I129" s="466" t="s">
        <v>8</v>
      </c>
      <c r="J129" s="466" t="s">
        <v>8</v>
      </c>
      <c r="K129" s="466" t="s">
        <v>8</v>
      </c>
      <c r="L129" s="466" t="s">
        <v>8</v>
      </c>
      <c r="M129" s="509" t="s">
        <v>8</v>
      </c>
      <c r="N129" s="509" t="s">
        <v>8</v>
      </c>
      <c r="O129" s="466" t="s">
        <v>8</v>
      </c>
    </row>
    <row r="130" spans="1:15" s="446" customFormat="1" x14ac:dyDescent="0.2">
      <c r="A130" s="588" t="s">
        <v>457</v>
      </c>
      <c r="B130" s="466" t="s">
        <v>8</v>
      </c>
      <c r="C130" s="466" t="s">
        <v>8</v>
      </c>
      <c r="D130" s="466" t="s">
        <v>8</v>
      </c>
      <c r="E130" s="466" t="s">
        <v>8</v>
      </c>
      <c r="F130" s="466" t="s">
        <v>8</v>
      </c>
      <c r="G130" s="466" t="s">
        <v>8</v>
      </c>
      <c r="H130" s="466" t="s">
        <v>8</v>
      </c>
      <c r="I130" s="466" t="s">
        <v>8</v>
      </c>
      <c r="J130" s="466" t="s">
        <v>8</v>
      </c>
      <c r="K130" s="466" t="s">
        <v>8</v>
      </c>
      <c r="L130" s="466" t="s">
        <v>8</v>
      </c>
      <c r="M130" s="509" t="s">
        <v>8</v>
      </c>
      <c r="N130" s="509" t="s">
        <v>8</v>
      </c>
      <c r="O130" s="466" t="s">
        <v>8</v>
      </c>
    </row>
    <row r="131" spans="1:15" s="446" customFormat="1" x14ac:dyDescent="0.2">
      <c r="A131" s="588" t="s">
        <v>472</v>
      </c>
      <c r="B131" s="466" t="s">
        <v>8</v>
      </c>
      <c r="C131" s="466" t="s">
        <v>8</v>
      </c>
      <c r="D131" s="466" t="s">
        <v>8</v>
      </c>
      <c r="E131" s="466" t="s">
        <v>8</v>
      </c>
      <c r="F131" s="466" t="s">
        <v>8</v>
      </c>
      <c r="G131" s="466" t="s">
        <v>8</v>
      </c>
      <c r="H131" s="466" t="s">
        <v>8</v>
      </c>
      <c r="I131" s="466" t="s">
        <v>8</v>
      </c>
      <c r="J131" s="466" t="s">
        <v>8</v>
      </c>
      <c r="K131" s="466" t="s">
        <v>8</v>
      </c>
      <c r="L131" s="466" t="s">
        <v>8</v>
      </c>
      <c r="M131" s="509" t="s">
        <v>8</v>
      </c>
      <c r="N131" s="509" t="s">
        <v>8</v>
      </c>
      <c r="O131" s="466" t="s">
        <v>8</v>
      </c>
    </row>
    <row r="132" spans="1:15" s="446" customFormat="1" x14ac:dyDescent="0.2">
      <c r="A132" s="588" t="s">
        <v>403</v>
      </c>
      <c r="B132" s="466" t="s">
        <v>8</v>
      </c>
      <c r="C132" s="466" t="s">
        <v>8</v>
      </c>
      <c r="D132" s="466" t="s">
        <v>8</v>
      </c>
      <c r="E132" s="466" t="s">
        <v>8</v>
      </c>
      <c r="F132" s="466" t="s">
        <v>8</v>
      </c>
      <c r="G132" s="466" t="s">
        <v>8</v>
      </c>
      <c r="H132" s="466" t="s">
        <v>8</v>
      </c>
      <c r="I132" s="466" t="s">
        <v>8</v>
      </c>
      <c r="J132" s="466" t="s">
        <v>8</v>
      </c>
      <c r="K132" s="466" t="s">
        <v>8</v>
      </c>
      <c r="L132" s="466" t="s">
        <v>8</v>
      </c>
      <c r="M132" s="509" t="s">
        <v>8</v>
      </c>
      <c r="N132" s="509" t="s">
        <v>8</v>
      </c>
      <c r="O132" s="466" t="s">
        <v>8</v>
      </c>
    </row>
    <row r="133" spans="1:15" s="446" customFormat="1" x14ac:dyDescent="0.2">
      <c r="A133" s="588" t="s">
        <v>458</v>
      </c>
      <c r="B133" s="466" t="s">
        <v>8</v>
      </c>
      <c r="C133" s="466" t="s">
        <v>8</v>
      </c>
      <c r="D133" s="466" t="s">
        <v>8</v>
      </c>
      <c r="E133" s="466" t="s">
        <v>8</v>
      </c>
      <c r="F133" s="466" t="s">
        <v>8</v>
      </c>
      <c r="G133" s="466" t="s">
        <v>8</v>
      </c>
      <c r="H133" s="466" t="s">
        <v>8</v>
      </c>
      <c r="I133" s="466" t="s">
        <v>8</v>
      </c>
      <c r="J133" s="466" t="s">
        <v>8</v>
      </c>
      <c r="K133" s="466" t="s">
        <v>8</v>
      </c>
      <c r="L133" s="466" t="s">
        <v>8</v>
      </c>
      <c r="M133" s="509" t="s">
        <v>8</v>
      </c>
      <c r="N133" s="509" t="s">
        <v>8</v>
      </c>
      <c r="O133" s="466" t="s">
        <v>8</v>
      </c>
    </row>
    <row r="134" spans="1:15" s="446" customFormat="1" ht="22.5" x14ac:dyDescent="0.2">
      <c r="A134" s="588" t="s">
        <v>400</v>
      </c>
      <c r="B134" s="466" t="s">
        <v>8</v>
      </c>
      <c r="C134" s="466" t="s">
        <v>8</v>
      </c>
      <c r="D134" s="466" t="s">
        <v>8</v>
      </c>
      <c r="E134" s="466" t="s">
        <v>8</v>
      </c>
      <c r="F134" s="466" t="s">
        <v>8</v>
      </c>
      <c r="G134" s="466" t="s">
        <v>8</v>
      </c>
      <c r="H134" s="466" t="s">
        <v>8</v>
      </c>
      <c r="I134" s="466" t="s">
        <v>8</v>
      </c>
      <c r="J134" s="466" t="s">
        <v>8</v>
      </c>
      <c r="K134" s="466" t="s">
        <v>8</v>
      </c>
      <c r="L134" s="466" t="s">
        <v>8</v>
      </c>
      <c r="M134" s="509" t="s">
        <v>8</v>
      </c>
      <c r="N134" s="509" t="s">
        <v>8</v>
      </c>
      <c r="O134" s="466" t="s">
        <v>8</v>
      </c>
    </row>
    <row r="135" spans="1:15" s="446" customFormat="1" x14ac:dyDescent="0.2">
      <c r="A135" s="588" t="s">
        <v>473</v>
      </c>
      <c r="B135" s="466" t="s">
        <v>8</v>
      </c>
      <c r="C135" s="466" t="s">
        <v>8</v>
      </c>
      <c r="D135" s="466" t="s">
        <v>8</v>
      </c>
      <c r="E135" s="466" t="s">
        <v>8</v>
      </c>
      <c r="F135" s="466" t="s">
        <v>8</v>
      </c>
      <c r="G135" s="466" t="s">
        <v>8</v>
      </c>
      <c r="H135" s="466" t="s">
        <v>8</v>
      </c>
      <c r="I135" s="466" t="s">
        <v>8</v>
      </c>
      <c r="J135" s="466" t="s">
        <v>8</v>
      </c>
      <c r="K135" s="466" t="s">
        <v>8</v>
      </c>
      <c r="L135" s="466" t="s">
        <v>8</v>
      </c>
      <c r="M135" s="509" t="s">
        <v>8</v>
      </c>
      <c r="N135" s="509" t="s">
        <v>8</v>
      </c>
      <c r="O135" s="466" t="s">
        <v>8</v>
      </c>
    </row>
    <row r="136" spans="1:15" s="446" customFormat="1" x14ac:dyDescent="0.2">
      <c r="A136" s="588" t="s">
        <v>472</v>
      </c>
      <c r="B136" s="466" t="s">
        <v>8</v>
      </c>
      <c r="C136" s="466" t="s">
        <v>8</v>
      </c>
      <c r="D136" s="466" t="s">
        <v>8</v>
      </c>
      <c r="E136" s="466" t="s">
        <v>8</v>
      </c>
      <c r="F136" s="466" t="s">
        <v>8</v>
      </c>
      <c r="G136" s="466" t="s">
        <v>8</v>
      </c>
      <c r="H136" s="466" t="s">
        <v>8</v>
      </c>
      <c r="I136" s="466" t="s">
        <v>8</v>
      </c>
      <c r="J136" s="466" t="s">
        <v>8</v>
      </c>
      <c r="K136" s="466" t="s">
        <v>8</v>
      </c>
      <c r="L136" s="466" t="s">
        <v>8</v>
      </c>
      <c r="M136" s="509" t="s">
        <v>8</v>
      </c>
      <c r="N136" s="509" t="s">
        <v>8</v>
      </c>
      <c r="O136" s="466" t="s">
        <v>8</v>
      </c>
    </row>
    <row r="137" spans="1:15" s="446" customFormat="1" x14ac:dyDescent="0.2">
      <c r="A137" s="588" t="s">
        <v>403</v>
      </c>
      <c r="B137" s="466" t="s">
        <v>8</v>
      </c>
      <c r="C137" s="466" t="s">
        <v>8</v>
      </c>
      <c r="D137" s="466" t="s">
        <v>8</v>
      </c>
      <c r="E137" s="466" t="s">
        <v>8</v>
      </c>
      <c r="F137" s="466" t="s">
        <v>8</v>
      </c>
      <c r="G137" s="466" t="s">
        <v>8</v>
      </c>
      <c r="H137" s="466" t="s">
        <v>8</v>
      </c>
      <c r="I137" s="466" t="s">
        <v>8</v>
      </c>
      <c r="J137" s="466" t="s">
        <v>8</v>
      </c>
      <c r="K137" s="466" t="s">
        <v>8</v>
      </c>
      <c r="L137" s="466" t="s">
        <v>8</v>
      </c>
      <c r="M137" s="509" t="s">
        <v>8</v>
      </c>
      <c r="N137" s="509" t="s">
        <v>8</v>
      </c>
      <c r="O137" s="466" t="s">
        <v>8</v>
      </c>
    </row>
    <row r="138" spans="1:15" s="446" customFormat="1" x14ac:dyDescent="0.2">
      <c r="A138" s="588" t="s">
        <v>405</v>
      </c>
      <c r="B138" s="466"/>
      <c r="C138" s="466"/>
      <c r="D138" s="466"/>
      <c r="E138" s="466"/>
      <c r="F138" s="466"/>
      <c r="G138" s="466"/>
      <c r="H138" s="466"/>
      <c r="I138" s="466"/>
      <c r="J138" s="466"/>
      <c r="K138" s="466"/>
      <c r="L138" s="466"/>
      <c r="M138" s="509"/>
      <c r="N138" s="509"/>
      <c r="O138" s="466"/>
    </row>
    <row r="139" spans="1:15" s="446" customFormat="1" x14ac:dyDescent="0.2">
      <c r="A139" s="588" t="s">
        <v>474</v>
      </c>
      <c r="B139" s="466"/>
      <c r="C139" s="466"/>
      <c r="D139" s="466"/>
      <c r="E139" s="466"/>
      <c r="F139" s="466"/>
      <c r="G139" s="466"/>
      <c r="H139" s="466"/>
      <c r="I139" s="466"/>
      <c r="J139" s="466"/>
      <c r="K139" s="466"/>
      <c r="L139" s="466"/>
      <c r="M139" s="509"/>
      <c r="N139" s="509"/>
      <c r="O139" s="466"/>
    </row>
    <row r="140" spans="1:15" s="446" customFormat="1" x14ac:dyDescent="0.2">
      <c r="A140" s="588" t="s">
        <v>407</v>
      </c>
      <c r="B140" s="466" t="s">
        <v>8</v>
      </c>
      <c r="C140" s="466" t="s">
        <v>8</v>
      </c>
      <c r="D140" s="466" t="s">
        <v>8</v>
      </c>
      <c r="E140" s="466" t="s">
        <v>8</v>
      </c>
      <c r="F140" s="466" t="s">
        <v>8</v>
      </c>
      <c r="G140" s="466" t="s">
        <v>8</v>
      </c>
      <c r="H140" s="466" t="s">
        <v>8</v>
      </c>
      <c r="I140" s="466" t="s">
        <v>8</v>
      </c>
      <c r="J140" s="466" t="s">
        <v>8</v>
      </c>
      <c r="K140" s="466" t="s">
        <v>8</v>
      </c>
      <c r="L140" s="466" t="s">
        <v>8</v>
      </c>
      <c r="M140" s="509" t="s">
        <v>8</v>
      </c>
      <c r="N140" s="509" t="s">
        <v>8</v>
      </c>
      <c r="O140" s="466" t="s">
        <v>8</v>
      </c>
    </row>
    <row r="141" spans="1:15" s="446" customFormat="1" x14ac:dyDescent="0.2">
      <c r="A141" s="588" t="s">
        <v>408</v>
      </c>
      <c r="B141" s="466" t="s">
        <v>8</v>
      </c>
      <c r="C141" s="466" t="s">
        <v>8</v>
      </c>
      <c r="D141" s="466" t="s">
        <v>8</v>
      </c>
      <c r="E141" s="466" t="s">
        <v>8</v>
      </c>
      <c r="F141" s="466" t="s">
        <v>8</v>
      </c>
      <c r="G141" s="466" t="s">
        <v>8</v>
      </c>
      <c r="H141" s="466" t="s">
        <v>8</v>
      </c>
      <c r="I141" s="466" t="s">
        <v>8</v>
      </c>
      <c r="J141" s="466" t="s">
        <v>8</v>
      </c>
      <c r="K141" s="466" t="s">
        <v>8</v>
      </c>
      <c r="L141" s="466" t="s">
        <v>8</v>
      </c>
      <c r="M141" s="509" t="s">
        <v>8</v>
      </c>
      <c r="N141" s="509" t="s">
        <v>8</v>
      </c>
      <c r="O141" s="466" t="s">
        <v>8</v>
      </c>
    </row>
    <row r="142" spans="1:15" s="446" customFormat="1" x14ac:dyDescent="0.2">
      <c r="A142" s="588" t="s">
        <v>409</v>
      </c>
      <c r="B142" s="466" t="s">
        <v>8</v>
      </c>
      <c r="C142" s="466" t="s">
        <v>8</v>
      </c>
      <c r="D142" s="466" t="s">
        <v>8</v>
      </c>
      <c r="E142" s="466" t="s">
        <v>8</v>
      </c>
      <c r="F142" s="466" t="s">
        <v>8</v>
      </c>
      <c r="G142" s="466" t="s">
        <v>8</v>
      </c>
      <c r="H142" s="466" t="s">
        <v>8</v>
      </c>
      <c r="I142" s="466" t="s">
        <v>8</v>
      </c>
      <c r="J142" s="466" t="s">
        <v>8</v>
      </c>
      <c r="K142" s="466" t="s">
        <v>8</v>
      </c>
      <c r="L142" s="466" t="s">
        <v>8</v>
      </c>
      <c r="M142" s="509" t="s">
        <v>8</v>
      </c>
      <c r="N142" s="509" t="s">
        <v>8</v>
      </c>
      <c r="O142" s="466" t="s">
        <v>8</v>
      </c>
    </row>
    <row r="143" spans="1:15" s="446" customFormat="1" x14ac:dyDescent="0.2">
      <c r="A143" s="588" t="s">
        <v>410</v>
      </c>
      <c r="B143" s="466" t="s">
        <v>8</v>
      </c>
      <c r="C143" s="466" t="s">
        <v>8</v>
      </c>
      <c r="D143" s="466" t="s">
        <v>8</v>
      </c>
      <c r="E143" s="466" t="s">
        <v>8</v>
      </c>
      <c r="F143" s="466" t="s">
        <v>8</v>
      </c>
      <c r="G143" s="466" t="s">
        <v>8</v>
      </c>
      <c r="H143" s="466" t="s">
        <v>8</v>
      </c>
      <c r="I143" s="466" t="s">
        <v>8</v>
      </c>
      <c r="J143" s="466" t="s">
        <v>8</v>
      </c>
      <c r="K143" s="466" t="s">
        <v>8</v>
      </c>
      <c r="L143" s="466" t="s">
        <v>8</v>
      </c>
      <c r="M143" s="509" t="s">
        <v>8</v>
      </c>
      <c r="N143" s="509" t="s">
        <v>8</v>
      </c>
      <c r="O143" s="466" t="s">
        <v>8</v>
      </c>
    </row>
    <row r="144" spans="1:15" s="616" customFormat="1" x14ac:dyDescent="0.2">
      <c r="A144" s="588" t="s">
        <v>460</v>
      </c>
      <c r="B144" s="466" t="s">
        <v>8</v>
      </c>
      <c r="C144" s="466" t="s">
        <v>8</v>
      </c>
      <c r="D144" s="466" t="s">
        <v>8</v>
      </c>
      <c r="E144" s="466" t="s">
        <v>8</v>
      </c>
      <c r="F144" s="466" t="s">
        <v>8</v>
      </c>
      <c r="G144" s="466" t="s">
        <v>8</v>
      </c>
      <c r="H144" s="466" t="s">
        <v>8</v>
      </c>
      <c r="I144" s="466" t="s">
        <v>8</v>
      </c>
      <c r="J144" s="466" t="s">
        <v>8</v>
      </c>
      <c r="K144" s="466" t="s">
        <v>8</v>
      </c>
      <c r="L144" s="466" t="s">
        <v>8</v>
      </c>
      <c r="M144" s="509" t="s">
        <v>8</v>
      </c>
      <c r="N144" s="509" t="s">
        <v>8</v>
      </c>
      <c r="O144" s="466" t="s">
        <v>8</v>
      </c>
    </row>
    <row r="145" spans="1:15" s="616" customFormat="1" ht="12.75" x14ac:dyDescent="0.2">
      <c r="A145" s="613" t="s">
        <v>412</v>
      </c>
      <c r="B145" s="570"/>
      <c r="C145" s="570"/>
      <c r="D145" s="570"/>
      <c r="E145" s="570"/>
      <c r="F145" s="570"/>
      <c r="G145" s="570"/>
      <c r="H145" s="570"/>
      <c r="I145" s="570"/>
      <c r="J145" s="570"/>
      <c r="K145" s="570"/>
      <c r="L145" s="358"/>
      <c r="M145" s="493"/>
      <c r="N145" s="623"/>
      <c r="O145" s="622"/>
    </row>
    <row r="146" spans="1:15" s="616" customFormat="1" x14ac:dyDescent="0.2">
      <c r="A146" s="613" t="s">
        <v>385</v>
      </c>
      <c r="B146" s="522">
        <v>13330.1</v>
      </c>
      <c r="C146" s="522">
        <v>18410.599999999999</v>
      </c>
      <c r="D146" s="522">
        <v>19420.560000000001</v>
      </c>
      <c r="E146" s="522">
        <v>15831.828</v>
      </c>
      <c r="F146" s="522">
        <v>18959.973000000002</v>
      </c>
      <c r="G146" s="522">
        <v>16604</v>
      </c>
      <c r="H146" s="522">
        <v>24030.22</v>
      </c>
      <c r="I146" s="522">
        <v>24748.646000000001</v>
      </c>
      <c r="J146" s="522">
        <v>26529.346000000001</v>
      </c>
      <c r="K146" s="522">
        <v>35666.584999999999</v>
      </c>
      <c r="L146" s="522">
        <v>36589.171999999999</v>
      </c>
      <c r="M146" s="522">
        <v>46437.29</v>
      </c>
      <c r="N146" s="624">
        <v>64636.017</v>
      </c>
      <c r="O146" s="625">
        <v>54527.199999999997</v>
      </c>
    </row>
    <row r="147" spans="1:15" s="616" customFormat="1" x14ac:dyDescent="0.2">
      <c r="A147" s="613" t="s">
        <v>160</v>
      </c>
      <c r="B147" s="522">
        <v>108.16351734408872</v>
      </c>
      <c r="C147" s="522">
        <v>130.66508268747128</v>
      </c>
      <c r="D147" s="522">
        <v>100.55839158518505</v>
      </c>
      <c r="E147" s="522">
        <v>78.310245350484436</v>
      </c>
      <c r="F147" s="522">
        <v>114.9314623651757</v>
      </c>
      <c r="G147" s="522">
        <v>85.354741103515238</v>
      </c>
      <c r="H147" s="522">
        <v>138.36088703083826</v>
      </c>
      <c r="I147" s="522">
        <v>98.6</v>
      </c>
      <c r="J147" s="522">
        <v>102.2</v>
      </c>
      <c r="K147" s="522">
        <v>131.4</v>
      </c>
      <c r="L147" s="522">
        <v>102.1</v>
      </c>
      <c r="M147" s="522">
        <v>123.7</v>
      </c>
      <c r="N147" s="624">
        <v>134.5</v>
      </c>
      <c r="O147" s="625">
        <v>91.7</v>
      </c>
    </row>
    <row r="148" spans="1:15" s="997" customFormat="1" ht="22.5" x14ac:dyDescent="0.2">
      <c r="A148" s="989" t="s">
        <v>413</v>
      </c>
      <c r="B148" s="988">
        <v>100</v>
      </c>
      <c r="C148" s="988">
        <v>130.66508268747128</v>
      </c>
      <c r="D148" s="988">
        <v>131.39470551397321</v>
      </c>
      <c r="E148" s="988">
        <v>102.89551626553892</v>
      </c>
      <c r="F148" s="988">
        <v>118.25932155218111</v>
      </c>
      <c r="G148" s="988">
        <v>100.93993774163779</v>
      </c>
      <c r="H148" s="988">
        <v>139.66139322770593</v>
      </c>
      <c r="I148" s="988">
        <v>137.70613372251805</v>
      </c>
      <c r="J148" s="988">
        <v>140.73566866441345</v>
      </c>
      <c r="K148" s="988">
        <v>184.92666862503927</v>
      </c>
      <c r="L148" s="988">
        <v>188.81012866616507</v>
      </c>
      <c r="M148" s="988">
        <v>233.55812916004618</v>
      </c>
      <c r="N148" s="995">
        <v>314.13568372026208</v>
      </c>
      <c r="O148" s="996">
        <v>288.10000000000002</v>
      </c>
    </row>
    <row r="149" spans="1:15" s="997" customFormat="1" x14ac:dyDescent="0.2">
      <c r="A149" s="989" t="s">
        <v>162</v>
      </c>
      <c r="B149" s="956"/>
      <c r="C149" s="956"/>
      <c r="D149" s="956"/>
      <c r="E149" s="956"/>
      <c r="F149" s="956"/>
      <c r="G149" s="956"/>
      <c r="H149" s="956"/>
      <c r="I149" s="956"/>
      <c r="J149" s="956"/>
      <c r="K149" s="956"/>
      <c r="L149" s="956"/>
      <c r="M149" s="998"/>
      <c r="N149" s="999"/>
      <c r="O149" s="996"/>
    </row>
    <row r="150" spans="1:15" s="997" customFormat="1" x14ac:dyDescent="0.2">
      <c r="A150" s="1000" t="s">
        <v>414</v>
      </c>
      <c r="B150" s="988">
        <v>19.628</v>
      </c>
      <c r="C150" s="988">
        <v>23.823</v>
      </c>
      <c r="D150" s="988">
        <v>23.795000000000002</v>
      </c>
      <c r="E150" s="988">
        <v>24.949000000000002</v>
      </c>
      <c r="F150" s="988">
        <v>29.35</v>
      </c>
      <c r="G150" s="988">
        <v>30.061</v>
      </c>
      <c r="H150" s="988">
        <v>18.126999999999999</v>
      </c>
      <c r="I150" s="988">
        <v>10.233000000000001</v>
      </c>
      <c r="J150" s="988">
        <v>19.908000000000001</v>
      </c>
      <c r="K150" s="988">
        <v>12.865</v>
      </c>
      <c r="L150" s="988">
        <v>8.7469999999999999</v>
      </c>
      <c r="M150" s="988">
        <v>33.213000000000001</v>
      </c>
      <c r="N150" s="995">
        <v>17.399999999999999</v>
      </c>
      <c r="O150" s="996">
        <v>11.1</v>
      </c>
    </row>
    <row r="151" spans="1:15" s="997" customFormat="1" ht="22.5" x14ac:dyDescent="0.2">
      <c r="A151" s="989" t="s">
        <v>164</v>
      </c>
      <c r="B151" s="988">
        <v>25.8</v>
      </c>
      <c r="C151" s="988">
        <f>C150/B150*100</f>
        <v>121.37252904014673</v>
      </c>
      <c r="D151" s="988">
        <f t="shared" ref="D151:N151" si="1">D150/C150*100</f>
        <v>99.882466523947457</v>
      </c>
      <c r="E151" s="988">
        <f t="shared" si="1"/>
        <v>104.84975835259509</v>
      </c>
      <c r="F151" s="988">
        <f t="shared" si="1"/>
        <v>117.63998557056394</v>
      </c>
      <c r="G151" s="988">
        <f t="shared" si="1"/>
        <v>102.42248722316864</v>
      </c>
      <c r="H151" s="988">
        <f t="shared" si="1"/>
        <v>60.300721865540062</v>
      </c>
      <c r="I151" s="988">
        <f t="shared" si="1"/>
        <v>56.451701881171736</v>
      </c>
      <c r="J151" s="988">
        <f t="shared" si="1"/>
        <v>194.54705364995604</v>
      </c>
      <c r="K151" s="988">
        <f t="shared" si="1"/>
        <v>64.622262407072526</v>
      </c>
      <c r="L151" s="988">
        <f t="shared" si="1"/>
        <v>67.990672366886898</v>
      </c>
      <c r="M151" s="988">
        <f t="shared" si="1"/>
        <v>379.70732822682061</v>
      </c>
      <c r="N151" s="995">
        <f t="shared" si="1"/>
        <v>52.389124740312518</v>
      </c>
      <c r="O151" s="996">
        <v>64.099999999999994</v>
      </c>
    </row>
    <row r="152" spans="1:15" s="997" customFormat="1" ht="22.5" x14ac:dyDescent="0.2">
      <c r="A152" s="989" t="s">
        <v>415</v>
      </c>
      <c r="B152" s="988">
        <v>100</v>
      </c>
      <c r="C152" s="988">
        <f>B152*C151/100</f>
        <v>121.37252904014673</v>
      </c>
      <c r="D152" s="988">
        <f t="shared" ref="D152:N152" si="2">C152*D151/100</f>
        <v>121.22987568779295</v>
      </c>
      <c r="E152" s="988">
        <f t="shared" si="2"/>
        <v>127.10923170980233</v>
      </c>
      <c r="F152" s="988">
        <f t="shared" si="2"/>
        <v>149.53128184226614</v>
      </c>
      <c r="G152" s="988">
        <f t="shared" si="2"/>
        <v>153.15365803953534</v>
      </c>
      <c r="H152" s="988">
        <f t="shared" si="2"/>
        <v>92.352761361320532</v>
      </c>
      <c r="I152" s="988">
        <f t="shared" si="2"/>
        <v>52.134705522722626</v>
      </c>
      <c r="J152" s="988">
        <f t="shared" si="2"/>
        <v>101.42653352353778</v>
      </c>
      <c r="K152" s="988">
        <f t="shared" si="2"/>
        <v>65.544120643977962</v>
      </c>
      <c r="L152" s="988">
        <f t="shared" si="2"/>
        <v>44.563888322804132</v>
      </c>
      <c r="M152" s="988">
        <f t="shared" si="2"/>
        <v>169.21234970450365</v>
      </c>
      <c r="N152" s="995">
        <f t="shared" si="2"/>
        <v>88.64886896270626</v>
      </c>
      <c r="O152" s="996">
        <v>56.8</v>
      </c>
    </row>
    <row r="153" spans="1:15" s="616" customFormat="1" ht="22.5" x14ac:dyDescent="0.2">
      <c r="A153" s="613" t="s">
        <v>165</v>
      </c>
      <c r="B153" s="514"/>
      <c r="C153" s="514"/>
      <c r="D153" s="514"/>
      <c r="E153" s="514"/>
      <c r="F153" s="514"/>
      <c r="G153" s="514"/>
      <c r="H153" s="514"/>
      <c r="I153" s="359"/>
      <c r="J153" s="359"/>
      <c r="K153" s="359"/>
      <c r="L153" s="514"/>
      <c r="M153" s="626"/>
      <c r="N153" s="623"/>
      <c r="O153" s="625"/>
    </row>
    <row r="154" spans="1:15" s="616" customFormat="1" ht="22.5" x14ac:dyDescent="0.2">
      <c r="A154" s="613" t="s">
        <v>166</v>
      </c>
      <c r="B154" s="520" t="s">
        <v>8</v>
      </c>
      <c r="C154" s="520" t="s">
        <v>8</v>
      </c>
      <c r="D154" s="520" t="s">
        <v>8</v>
      </c>
      <c r="E154" s="520" t="s">
        <v>8</v>
      </c>
      <c r="F154" s="520" t="s">
        <v>8</v>
      </c>
      <c r="G154" s="520" t="s">
        <v>8</v>
      </c>
      <c r="H154" s="520" t="s">
        <v>8</v>
      </c>
      <c r="I154" s="520" t="s">
        <v>8</v>
      </c>
      <c r="J154" s="520" t="s">
        <v>8</v>
      </c>
      <c r="K154" s="520">
        <v>600</v>
      </c>
      <c r="L154" s="520" t="s">
        <v>8</v>
      </c>
      <c r="M154" s="520" t="s">
        <v>8</v>
      </c>
      <c r="N154" s="592" t="s">
        <v>416</v>
      </c>
      <c r="O154" s="627" t="s">
        <v>8</v>
      </c>
    </row>
    <row r="155" spans="1:15" s="616" customFormat="1" ht="22.5" x14ac:dyDescent="0.2">
      <c r="A155" s="613" t="s">
        <v>167</v>
      </c>
      <c r="B155" s="520" t="s">
        <v>8</v>
      </c>
      <c r="C155" s="520" t="s">
        <v>8</v>
      </c>
      <c r="D155" s="520" t="s">
        <v>8</v>
      </c>
      <c r="E155" s="520" t="s">
        <v>8</v>
      </c>
      <c r="F155" s="520" t="s">
        <v>8</v>
      </c>
      <c r="G155" s="520" t="s">
        <v>8</v>
      </c>
      <c r="H155" s="520" t="s">
        <v>8</v>
      </c>
      <c r="I155" s="520" t="s">
        <v>8</v>
      </c>
      <c r="J155" s="520" t="s">
        <v>8</v>
      </c>
      <c r="K155" s="520" t="s">
        <v>8</v>
      </c>
      <c r="L155" s="520" t="s">
        <v>8</v>
      </c>
      <c r="M155" s="520" t="s">
        <v>8</v>
      </c>
      <c r="N155" s="592" t="s">
        <v>416</v>
      </c>
      <c r="O155" s="627" t="s">
        <v>8</v>
      </c>
    </row>
    <row r="156" spans="1:15" s="616" customFormat="1" x14ac:dyDescent="0.2">
      <c r="A156" s="613" t="s">
        <v>249</v>
      </c>
      <c r="B156" s="520"/>
      <c r="C156" s="520"/>
      <c r="D156" s="520"/>
      <c r="E156" s="520"/>
      <c r="F156" s="520"/>
      <c r="G156" s="520"/>
      <c r="H156" s="520"/>
      <c r="I156" s="520"/>
      <c r="J156" s="520"/>
      <c r="K156" s="520"/>
      <c r="L156" s="520"/>
      <c r="M156" s="520"/>
      <c r="N156" s="592"/>
      <c r="O156" s="625"/>
    </row>
    <row r="157" spans="1:15" s="616" customFormat="1" x14ac:dyDescent="0.2">
      <c r="A157" s="613" t="s">
        <v>250</v>
      </c>
      <c r="B157" s="520" t="s">
        <v>8</v>
      </c>
      <c r="C157" s="520" t="s">
        <v>8</v>
      </c>
      <c r="D157" s="520" t="s">
        <v>8</v>
      </c>
      <c r="E157" s="520" t="s">
        <v>8</v>
      </c>
      <c r="F157" s="520" t="s">
        <v>8</v>
      </c>
      <c r="G157" s="520" t="s">
        <v>8</v>
      </c>
      <c r="H157" s="520" t="s">
        <v>8</v>
      </c>
      <c r="I157" s="520" t="s">
        <v>8</v>
      </c>
      <c r="J157" s="520" t="s">
        <v>8</v>
      </c>
      <c r="K157" s="520" t="s">
        <v>8</v>
      </c>
      <c r="L157" s="520" t="s">
        <v>8</v>
      </c>
      <c r="M157" s="520" t="s">
        <v>8</v>
      </c>
      <c r="N157" s="592" t="s">
        <v>416</v>
      </c>
      <c r="O157" s="627" t="s">
        <v>8</v>
      </c>
    </row>
    <row r="158" spans="1:15" s="616" customFormat="1" ht="22.5" x14ac:dyDescent="0.2">
      <c r="A158" s="613" t="s">
        <v>251</v>
      </c>
      <c r="B158" s="520">
        <v>30</v>
      </c>
      <c r="C158" s="520">
        <v>4</v>
      </c>
      <c r="D158" s="520" t="s">
        <v>8</v>
      </c>
      <c r="E158" s="520" t="s">
        <v>8</v>
      </c>
      <c r="F158" s="520" t="s">
        <v>8</v>
      </c>
      <c r="G158" s="520" t="s">
        <v>8</v>
      </c>
      <c r="H158" s="520" t="s">
        <v>8</v>
      </c>
      <c r="I158" s="520" t="s">
        <v>8</v>
      </c>
      <c r="J158" s="520" t="s">
        <v>8</v>
      </c>
      <c r="K158" s="520" t="s">
        <v>8</v>
      </c>
      <c r="L158" s="520">
        <v>50</v>
      </c>
      <c r="M158" s="520" t="s">
        <v>8</v>
      </c>
      <c r="N158" s="592" t="s">
        <v>416</v>
      </c>
      <c r="O158" s="627" t="s">
        <v>8</v>
      </c>
    </row>
    <row r="159" spans="1:15" ht="22.5" x14ac:dyDescent="0.2">
      <c r="A159" s="508" t="s">
        <v>417</v>
      </c>
      <c r="B159" s="520">
        <v>8028</v>
      </c>
      <c r="C159" s="520">
        <v>8855</v>
      </c>
      <c r="D159" s="520">
        <v>9436</v>
      </c>
      <c r="E159" s="520">
        <v>10247</v>
      </c>
      <c r="F159" s="520">
        <v>11367</v>
      </c>
      <c r="G159" s="520">
        <v>10305</v>
      </c>
      <c r="H159" s="520">
        <v>10216</v>
      </c>
      <c r="I159" s="520">
        <v>9710</v>
      </c>
      <c r="J159" s="520">
        <v>9694</v>
      </c>
      <c r="K159" s="520">
        <v>9837</v>
      </c>
      <c r="L159" s="520">
        <v>9956</v>
      </c>
      <c r="M159" s="520">
        <v>10385</v>
      </c>
      <c r="N159" s="520">
        <v>12015</v>
      </c>
      <c r="O159" s="345" t="s">
        <v>208</v>
      </c>
    </row>
    <row r="160" spans="1:15" ht="24" x14ac:dyDescent="0.2">
      <c r="A160" s="508" t="s">
        <v>418</v>
      </c>
      <c r="B160" s="520">
        <v>6851</v>
      </c>
      <c r="C160" s="520">
        <v>7090</v>
      </c>
      <c r="D160" s="520">
        <v>7582</v>
      </c>
      <c r="E160" s="520">
        <v>8177</v>
      </c>
      <c r="F160" s="520">
        <v>9533</v>
      </c>
      <c r="G160" s="520">
        <v>8915</v>
      </c>
      <c r="H160" s="520">
        <v>8626</v>
      </c>
      <c r="I160" s="520">
        <v>7703</v>
      </c>
      <c r="J160" s="520">
        <v>8189</v>
      </c>
      <c r="K160" s="520">
        <v>8512</v>
      </c>
      <c r="L160" s="520">
        <v>8632</v>
      </c>
      <c r="M160" s="520">
        <v>9057</v>
      </c>
      <c r="N160" s="520">
        <v>10262</v>
      </c>
      <c r="O160" s="345" t="s">
        <v>208</v>
      </c>
    </row>
    <row r="161" spans="1:15" ht="24" x14ac:dyDescent="0.2">
      <c r="A161" s="508" t="s">
        <v>419</v>
      </c>
      <c r="B161" s="460" t="s">
        <v>8</v>
      </c>
      <c r="C161" s="460" t="s">
        <v>8</v>
      </c>
      <c r="D161" s="460" t="s">
        <v>8</v>
      </c>
      <c r="E161" s="460" t="s">
        <v>8</v>
      </c>
      <c r="F161" s="460" t="s">
        <v>8</v>
      </c>
      <c r="G161" s="460" t="s">
        <v>8</v>
      </c>
      <c r="H161" s="460" t="s">
        <v>8</v>
      </c>
      <c r="I161" s="460" t="s">
        <v>8</v>
      </c>
      <c r="J161" s="460" t="s">
        <v>8</v>
      </c>
      <c r="K161" s="460" t="s">
        <v>8</v>
      </c>
      <c r="L161" s="460" t="s">
        <v>8</v>
      </c>
      <c r="M161" s="474" t="s">
        <v>8</v>
      </c>
      <c r="N161" s="460" t="s">
        <v>8</v>
      </c>
      <c r="O161" s="345" t="s">
        <v>208</v>
      </c>
    </row>
    <row r="162" spans="1:15" ht="24" x14ac:dyDescent="0.2">
      <c r="A162" s="521" t="s">
        <v>420</v>
      </c>
      <c r="B162" s="460" t="s">
        <v>8</v>
      </c>
      <c r="C162" s="460" t="s">
        <v>8</v>
      </c>
      <c r="D162" s="460" t="s">
        <v>8</v>
      </c>
      <c r="E162" s="460" t="s">
        <v>8</v>
      </c>
      <c r="F162" s="460" t="s">
        <v>8</v>
      </c>
      <c r="G162" s="460" t="s">
        <v>8</v>
      </c>
      <c r="H162" s="460" t="s">
        <v>8</v>
      </c>
      <c r="I162" s="460" t="s">
        <v>8</v>
      </c>
      <c r="J162" s="460" t="s">
        <v>8</v>
      </c>
      <c r="K162" s="460" t="s">
        <v>8</v>
      </c>
      <c r="L162" s="460" t="s">
        <v>8</v>
      </c>
      <c r="M162" s="474" t="s">
        <v>8</v>
      </c>
      <c r="N162" s="460" t="s">
        <v>8</v>
      </c>
      <c r="O162" s="345" t="s">
        <v>208</v>
      </c>
    </row>
    <row r="163" spans="1:15" ht="22.5" x14ac:dyDescent="0.2">
      <c r="A163" s="521" t="s">
        <v>421</v>
      </c>
      <c r="B163" s="522">
        <v>358116.13500000001</v>
      </c>
      <c r="C163" s="522">
        <v>404999.12300000002</v>
      </c>
      <c r="D163" s="522">
        <v>497135.86599999998</v>
      </c>
      <c r="E163" s="522">
        <v>473061.87699999998</v>
      </c>
      <c r="F163" s="522">
        <v>533882.87100000004</v>
      </c>
      <c r="G163" s="522">
        <v>797138.03026001016</v>
      </c>
      <c r="H163" s="522">
        <v>850384.05702587974</v>
      </c>
      <c r="I163" s="522">
        <v>895607.98124620027</v>
      </c>
      <c r="J163" s="522">
        <v>954385.1107473009</v>
      </c>
      <c r="K163" s="522">
        <v>1061059.2080000001</v>
      </c>
      <c r="L163" s="522">
        <v>1156218.05</v>
      </c>
      <c r="M163" s="522">
        <v>1231757.9439999999</v>
      </c>
      <c r="N163" s="522">
        <v>1284729.3119999999</v>
      </c>
      <c r="O163" s="345" t="s">
        <v>208</v>
      </c>
    </row>
    <row r="164" spans="1:15" x14ac:dyDescent="0.2">
      <c r="A164" s="962" t="s">
        <v>181</v>
      </c>
      <c r="B164" s="1001"/>
      <c r="C164" s="1001"/>
      <c r="D164" s="1001"/>
      <c r="E164" s="1001"/>
      <c r="F164" s="1001"/>
      <c r="G164" s="1001"/>
      <c r="H164" s="1001"/>
      <c r="I164" s="1001"/>
      <c r="J164" s="1001"/>
      <c r="K164" s="1001"/>
      <c r="L164" s="1001"/>
      <c r="M164" s="986"/>
      <c r="N164" s="986"/>
      <c r="O164" s="864"/>
    </row>
    <row r="165" spans="1:15" s="938" customFormat="1" ht="22.5" x14ac:dyDescent="0.2">
      <c r="A165" s="982" t="s">
        <v>350</v>
      </c>
      <c r="B165" s="959" t="s">
        <v>4</v>
      </c>
      <c r="C165" s="959" t="s">
        <v>4</v>
      </c>
      <c r="D165" s="959" t="s">
        <v>4</v>
      </c>
      <c r="E165" s="988">
        <v>46539558</v>
      </c>
      <c r="F165" s="988">
        <v>51806169</v>
      </c>
      <c r="G165" s="988">
        <v>53307103</v>
      </c>
      <c r="H165" s="988">
        <v>60621587</v>
      </c>
      <c r="I165" s="988">
        <v>70759137</v>
      </c>
      <c r="J165" s="988">
        <v>77154194</v>
      </c>
      <c r="K165" s="988">
        <v>78977501</v>
      </c>
      <c r="L165" s="988">
        <v>90238940</v>
      </c>
      <c r="M165" s="988">
        <v>99186777</v>
      </c>
      <c r="N165" s="988">
        <v>117747510</v>
      </c>
      <c r="O165" s="1002">
        <v>133722254</v>
      </c>
    </row>
    <row r="166" spans="1:15" s="938" customFormat="1" x14ac:dyDescent="0.2">
      <c r="A166" s="982" t="s">
        <v>423</v>
      </c>
      <c r="B166" s="959" t="s">
        <v>4</v>
      </c>
      <c r="C166" s="959" t="s">
        <v>4</v>
      </c>
      <c r="D166" s="959" t="s">
        <v>4</v>
      </c>
      <c r="E166" s="959" t="s">
        <v>4</v>
      </c>
      <c r="F166" s="959" t="s">
        <v>4</v>
      </c>
      <c r="G166" s="959" t="s">
        <v>4</v>
      </c>
      <c r="H166" s="959" t="s">
        <v>4</v>
      </c>
      <c r="I166" s="959" t="s">
        <v>4</v>
      </c>
      <c r="J166" s="959" t="s">
        <v>4</v>
      </c>
      <c r="K166" s="959" t="s">
        <v>4</v>
      </c>
      <c r="L166" s="959" t="s">
        <v>4</v>
      </c>
      <c r="M166" s="959" t="s">
        <v>4</v>
      </c>
      <c r="N166" s="959" t="s">
        <v>4</v>
      </c>
      <c r="O166" s="959" t="s">
        <v>4</v>
      </c>
    </row>
    <row r="167" spans="1:15" s="938" customFormat="1" x14ac:dyDescent="0.2">
      <c r="A167" s="1003" t="s">
        <v>422</v>
      </c>
      <c r="B167" s="959" t="s">
        <v>4</v>
      </c>
      <c r="C167" s="959" t="s">
        <v>4</v>
      </c>
      <c r="D167" s="959" t="s">
        <v>4</v>
      </c>
      <c r="E167" s="959" t="s">
        <v>4</v>
      </c>
      <c r="F167" s="959">
        <v>104</v>
      </c>
      <c r="G167" s="959">
        <v>98.4</v>
      </c>
      <c r="H167" s="959">
        <v>96.6</v>
      </c>
      <c r="I167" s="959">
        <v>108</v>
      </c>
      <c r="J167" s="959">
        <v>102.4</v>
      </c>
      <c r="K167" s="959">
        <v>96.2</v>
      </c>
      <c r="L167" s="959">
        <v>107.1</v>
      </c>
      <c r="M167" s="959">
        <v>101.6</v>
      </c>
      <c r="N167" s="1004">
        <v>103.2</v>
      </c>
      <c r="O167" s="996">
        <v>100.7</v>
      </c>
    </row>
    <row r="172" spans="1:15" ht="12.75" x14ac:dyDescent="0.2">
      <c r="A172" s="533" t="s">
        <v>424</v>
      </c>
      <c r="B172" s="533"/>
      <c r="C172" s="533"/>
      <c r="D172" s="533"/>
      <c r="E172" s="628"/>
      <c r="F172" s="628"/>
      <c r="G172" s="628"/>
      <c r="H172" s="628"/>
      <c r="I172" s="628"/>
      <c r="J172" s="628"/>
      <c r="K172" s="628"/>
      <c r="L172" s="628"/>
      <c r="M172" s="628"/>
      <c r="N172" s="587"/>
      <c r="O172" s="443"/>
    </row>
    <row r="173" spans="1:15" ht="12.75" x14ac:dyDescent="0.2">
      <c r="A173" s="533" t="s">
        <v>425</v>
      </c>
      <c r="B173" s="629"/>
      <c r="C173" s="629"/>
      <c r="D173" s="629"/>
      <c r="E173" s="630"/>
      <c r="F173" s="630"/>
      <c r="G173" s="630"/>
      <c r="H173" s="630"/>
      <c r="I173" s="628"/>
      <c r="J173" s="628"/>
      <c r="K173" s="628"/>
      <c r="L173" s="628"/>
      <c r="M173" s="628"/>
      <c r="N173" s="587"/>
      <c r="O173" s="443"/>
    </row>
    <row r="174" spans="1:15" ht="12.75" x14ac:dyDescent="0.2">
      <c r="A174" s="533" t="s">
        <v>426</v>
      </c>
      <c r="B174" s="629"/>
      <c r="C174" s="629"/>
      <c r="D174" s="629"/>
      <c r="E174" s="630"/>
      <c r="F174" s="630"/>
      <c r="G174" s="630"/>
      <c r="H174" s="630"/>
      <c r="I174" s="628"/>
      <c r="J174" s="628"/>
      <c r="K174" s="628"/>
      <c r="L174" s="628"/>
      <c r="M174" s="628"/>
      <c r="N174" s="587"/>
      <c r="O174" s="443"/>
    </row>
    <row r="175" spans="1:15" ht="12.75" x14ac:dyDescent="0.2">
      <c r="A175" s="1505" t="s">
        <v>427</v>
      </c>
      <c r="B175" s="1505"/>
      <c r="C175" s="1505"/>
      <c r="D175" s="1505"/>
      <c r="E175" s="628"/>
      <c r="F175" s="628"/>
      <c r="G175" s="628"/>
      <c r="H175" s="628"/>
      <c r="I175" s="628"/>
      <c r="J175" s="628"/>
      <c r="K175" s="628"/>
      <c r="L175" s="628"/>
      <c r="M175" s="628"/>
      <c r="N175" s="587"/>
      <c r="O175" s="443"/>
    </row>
    <row r="176" spans="1:15" ht="12.75" x14ac:dyDescent="0.2">
      <c r="A176" s="535" t="s">
        <v>428</v>
      </c>
      <c r="B176" s="629"/>
      <c r="C176" s="629"/>
      <c r="D176" s="629"/>
      <c r="E176" s="628"/>
      <c r="F176" s="628"/>
      <c r="G176" s="628"/>
      <c r="H176" s="628"/>
      <c r="I176" s="628"/>
      <c r="J176" s="628"/>
      <c r="K176" s="628"/>
      <c r="L176" s="628"/>
      <c r="M176" s="628"/>
      <c r="N176" s="587"/>
      <c r="O176" s="443"/>
    </row>
    <row r="177" spans="1:15" ht="12.75" x14ac:dyDescent="0.2">
      <c r="A177" s="534" t="s">
        <v>429</v>
      </c>
      <c r="B177" s="536"/>
      <c r="C177" s="536"/>
      <c r="D177" s="537"/>
      <c r="E177" s="628"/>
      <c r="F177" s="628"/>
      <c r="G177" s="628"/>
      <c r="H177" s="628"/>
      <c r="I177" s="628"/>
      <c r="J177" s="628"/>
      <c r="K177" s="628"/>
      <c r="L177" s="628"/>
      <c r="M177" s="628"/>
      <c r="N177" s="587"/>
      <c r="O177" s="443"/>
    </row>
    <row r="178" spans="1:15" ht="12.75" x14ac:dyDescent="0.2">
      <c r="A178" s="534" t="s">
        <v>430</v>
      </c>
      <c r="B178" s="536"/>
      <c r="C178" s="536"/>
      <c r="D178" s="537"/>
      <c r="E178" s="628"/>
      <c r="F178" s="628"/>
      <c r="G178" s="628"/>
      <c r="H178" s="628"/>
      <c r="I178" s="628"/>
      <c r="J178" s="628"/>
      <c r="K178" s="628"/>
      <c r="L178" s="628"/>
      <c r="M178" s="628"/>
      <c r="N178" s="587"/>
      <c r="O178" s="443"/>
    </row>
    <row r="179" spans="1:15" ht="12.75" x14ac:dyDescent="0.2">
      <c r="A179" s="1505" t="s">
        <v>431</v>
      </c>
      <c r="B179" s="1505"/>
      <c r="C179" s="1505"/>
      <c r="D179" s="1505"/>
      <c r="E179" s="628"/>
      <c r="F179" s="628"/>
      <c r="G179" s="628"/>
      <c r="H179" s="628"/>
      <c r="I179" s="628"/>
      <c r="J179" s="628"/>
      <c r="K179" s="628"/>
      <c r="L179" s="628"/>
      <c r="M179" s="628"/>
      <c r="N179" s="587"/>
      <c r="O179" s="443"/>
    </row>
    <row r="180" spans="1:15" ht="136.5" x14ac:dyDescent="0.2">
      <c r="A180" s="537" t="s">
        <v>432</v>
      </c>
      <c r="B180" s="631"/>
      <c r="C180" s="631"/>
      <c r="D180" s="631"/>
      <c r="E180" s="631"/>
      <c r="F180" s="631"/>
      <c r="G180" s="631"/>
      <c r="H180" s="631"/>
      <c r="I180" s="631"/>
      <c r="J180" s="631"/>
      <c r="K180" s="631"/>
      <c r="L180" s="631"/>
      <c r="M180" s="631"/>
      <c r="N180" s="631"/>
      <c r="O180" s="631"/>
    </row>
    <row r="181" spans="1:15" ht="12.75" x14ac:dyDescent="0.2">
      <c r="A181" s="533" t="s">
        <v>433</v>
      </c>
      <c r="B181" s="632"/>
      <c r="C181" s="632"/>
      <c r="D181" s="632"/>
      <c r="E181" s="586"/>
      <c r="F181" s="586"/>
      <c r="G181" s="586"/>
      <c r="H181" s="628"/>
      <c r="I181" s="628"/>
      <c r="J181" s="541"/>
      <c r="K181" s="541"/>
      <c r="L181" s="541"/>
      <c r="M181" s="541"/>
      <c r="N181" s="587"/>
      <c r="O181" s="443"/>
    </row>
    <row r="182" spans="1:15" ht="12.75" x14ac:dyDescent="0.2">
      <c r="A182" s="533" t="s">
        <v>434</v>
      </c>
      <c r="B182" s="632"/>
      <c r="C182" s="632"/>
      <c r="D182" s="632"/>
      <c r="E182" s="633"/>
      <c r="F182" s="633"/>
      <c r="G182" s="628"/>
      <c r="H182" s="628"/>
      <c r="I182" s="628"/>
      <c r="J182" s="628"/>
      <c r="K182" s="628"/>
      <c r="L182" s="628"/>
      <c r="M182" s="628"/>
      <c r="N182" s="587"/>
      <c r="O182" s="443"/>
    </row>
    <row r="183" spans="1:15" ht="12.75" x14ac:dyDescent="0.2">
      <c r="A183" s="542" t="s">
        <v>435</v>
      </c>
      <c r="B183" s="543"/>
      <c r="C183" s="543"/>
      <c r="D183" s="543"/>
      <c r="E183" s="540"/>
      <c r="F183" s="540"/>
      <c r="G183" s="540"/>
      <c r="H183" s="543"/>
      <c r="I183" s="543"/>
      <c r="J183" s="544"/>
      <c r="K183" s="544"/>
      <c r="L183" s="544"/>
      <c r="M183" s="544"/>
      <c r="N183" s="446"/>
    </row>
    <row r="184" spans="1:15" ht="12.75" x14ac:dyDescent="0.2">
      <c r="A184" s="542" t="s">
        <v>436</v>
      </c>
      <c r="B184" s="543"/>
      <c r="C184" s="543"/>
      <c r="D184" s="543"/>
      <c r="E184" s="543"/>
      <c r="F184" s="543"/>
      <c r="G184" s="543"/>
      <c r="H184" s="543"/>
      <c r="I184" s="543"/>
      <c r="J184" s="544"/>
      <c r="K184" s="544"/>
      <c r="L184" s="544"/>
      <c r="M184" s="544"/>
      <c r="N184" s="446"/>
    </row>
    <row r="185" spans="1:15" ht="12.75" x14ac:dyDescent="0.2">
      <c r="A185" s="546" t="s">
        <v>437</v>
      </c>
    </row>
    <row r="186" spans="1:15" ht="12.75" x14ac:dyDescent="0.2">
      <c r="A186" s="546" t="s">
        <v>438</v>
      </c>
      <c r="B186" s="547"/>
      <c r="C186" s="547"/>
      <c r="D186" s="547"/>
      <c r="E186" s="547"/>
      <c r="F186" s="547"/>
      <c r="G186" s="547"/>
      <c r="H186" s="547"/>
      <c r="I186" s="547"/>
      <c r="J186" s="547"/>
      <c r="K186" s="547"/>
      <c r="L186" s="547"/>
      <c r="M186" s="547"/>
      <c r="N186" s="547"/>
    </row>
    <row r="188" spans="1:15" x14ac:dyDescent="0.2">
      <c r="A188" s="548" t="s">
        <v>439</v>
      </c>
    </row>
    <row r="189" spans="1:15" x14ac:dyDescent="0.2">
      <c r="A189" s="548" t="s">
        <v>440</v>
      </c>
      <c r="B189" s="547"/>
      <c r="C189" s="547"/>
      <c r="D189" s="547"/>
      <c r="E189" s="547"/>
      <c r="F189" s="547"/>
      <c r="G189" s="547"/>
      <c r="H189" s="547"/>
      <c r="I189" s="547"/>
      <c r="J189" s="547"/>
      <c r="K189" s="547"/>
      <c r="L189" s="547"/>
      <c r="M189" s="547"/>
      <c r="N189" s="547"/>
    </row>
    <row r="234" spans="1:15" s="443" customFormat="1" x14ac:dyDescent="0.2">
      <c r="A234" s="295"/>
      <c r="B234" s="295"/>
      <c r="C234" s="295"/>
      <c r="D234" s="295"/>
      <c r="E234" s="295"/>
      <c r="F234" s="295"/>
      <c r="G234" s="295"/>
      <c r="H234" s="295"/>
      <c r="I234" s="295"/>
      <c r="J234" s="295"/>
      <c r="K234" s="295"/>
      <c r="L234" s="295"/>
      <c r="M234" s="295"/>
      <c r="N234" s="295"/>
      <c r="O234" s="295"/>
    </row>
    <row r="235" spans="1:15" s="443" customFormat="1" x14ac:dyDescent="0.2">
      <c r="A235" s="295"/>
      <c r="B235" s="295"/>
      <c r="C235" s="295"/>
      <c r="D235" s="295"/>
      <c r="E235" s="295"/>
      <c r="F235" s="295"/>
      <c r="G235" s="295"/>
      <c r="H235" s="295"/>
      <c r="I235" s="295"/>
      <c r="J235" s="295"/>
      <c r="K235" s="295"/>
      <c r="L235" s="295"/>
      <c r="M235" s="295"/>
      <c r="N235" s="295"/>
      <c r="O235" s="295"/>
    </row>
    <row r="236" spans="1:15" s="443" customFormat="1" x14ac:dyDescent="0.2">
      <c r="A236" s="295"/>
      <c r="B236" s="295"/>
      <c r="C236" s="295"/>
      <c r="D236" s="295"/>
      <c r="E236" s="295"/>
      <c r="F236" s="295"/>
      <c r="G236" s="295"/>
      <c r="H236" s="295"/>
      <c r="I236" s="295"/>
      <c r="J236" s="295"/>
      <c r="K236" s="295"/>
      <c r="L236" s="295"/>
      <c r="M236" s="295"/>
      <c r="N236" s="295"/>
      <c r="O236" s="295"/>
    </row>
    <row r="237" spans="1:15" s="443" customFormat="1" x14ac:dyDescent="0.2">
      <c r="A237" s="295"/>
      <c r="B237" s="295"/>
      <c r="C237" s="295"/>
      <c r="D237" s="295"/>
      <c r="E237" s="295"/>
      <c r="F237" s="295"/>
      <c r="G237" s="295"/>
      <c r="H237" s="295"/>
      <c r="I237" s="295"/>
      <c r="J237" s="295"/>
      <c r="K237" s="295"/>
      <c r="L237" s="295"/>
      <c r="M237" s="295"/>
      <c r="N237" s="295"/>
      <c r="O237" s="295"/>
    </row>
    <row r="238" spans="1:15" s="443" customFormat="1" x14ac:dyDescent="0.2">
      <c r="A238" s="295"/>
      <c r="B238" s="295"/>
      <c r="C238" s="295"/>
      <c r="D238" s="295"/>
      <c r="E238" s="295"/>
      <c r="F238" s="295"/>
      <c r="G238" s="295"/>
      <c r="H238" s="295"/>
      <c r="I238" s="295"/>
      <c r="J238" s="295"/>
      <c r="K238" s="295"/>
      <c r="L238" s="295"/>
      <c r="M238" s="295"/>
      <c r="N238" s="295"/>
      <c r="O238" s="295"/>
    </row>
    <row r="239" spans="1:15" s="443" customFormat="1" x14ac:dyDescent="0.2">
      <c r="A239" s="295"/>
      <c r="B239" s="295"/>
      <c r="C239" s="295"/>
      <c r="D239" s="295"/>
      <c r="E239" s="295"/>
      <c r="F239" s="295"/>
      <c r="G239" s="295"/>
      <c r="H239" s="295"/>
      <c r="I239" s="295"/>
      <c r="J239" s="295"/>
      <c r="K239" s="295"/>
      <c r="L239" s="295"/>
      <c r="M239" s="295"/>
      <c r="N239" s="295"/>
      <c r="O239" s="295"/>
    </row>
    <row r="240" spans="1:15" s="443" customFormat="1" x14ac:dyDescent="0.2">
      <c r="A240" s="295"/>
      <c r="B240" s="295"/>
      <c r="C240" s="295"/>
      <c r="D240" s="295"/>
      <c r="E240" s="295"/>
      <c r="F240" s="295"/>
      <c r="G240" s="295"/>
      <c r="H240" s="295"/>
      <c r="I240" s="295"/>
      <c r="J240" s="295"/>
      <c r="K240" s="295"/>
      <c r="L240" s="295"/>
      <c r="M240" s="295"/>
      <c r="N240" s="295"/>
      <c r="O240" s="295"/>
    </row>
    <row r="241" spans="1:15" s="443" customFormat="1" x14ac:dyDescent="0.2">
      <c r="A241" s="295"/>
      <c r="B241" s="295"/>
      <c r="C241" s="295"/>
      <c r="D241" s="295"/>
      <c r="E241" s="295"/>
      <c r="F241" s="295"/>
      <c r="G241" s="295"/>
      <c r="H241" s="295"/>
      <c r="I241" s="295"/>
      <c r="J241" s="295"/>
      <c r="K241" s="295"/>
      <c r="L241" s="295"/>
      <c r="M241" s="295"/>
      <c r="N241" s="295"/>
      <c r="O241" s="295"/>
    </row>
    <row r="242" spans="1:15" s="631" customFormat="1" ht="32.25" customHeight="1" x14ac:dyDescent="0.2">
      <c r="A242" s="295"/>
      <c r="B242" s="295"/>
      <c r="C242" s="295"/>
      <c r="D242" s="295"/>
      <c r="E242" s="295"/>
      <c r="F242" s="295"/>
      <c r="G242" s="295"/>
      <c r="H242" s="295"/>
      <c r="I242" s="295"/>
      <c r="J242" s="295"/>
      <c r="K242" s="295"/>
      <c r="L242" s="295"/>
      <c r="M242" s="295"/>
      <c r="N242" s="295"/>
      <c r="O242" s="295"/>
    </row>
    <row r="243" spans="1:15" s="443" customFormat="1" ht="15.75" customHeight="1" x14ac:dyDescent="0.2">
      <c r="A243" s="295"/>
      <c r="B243" s="295"/>
      <c r="C243" s="295"/>
      <c r="D243" s="295"/>
      <c r="E243" s="295"/>
      <c r="F243" s="295"/>
      <c r="G243" s="295"/>
      <c r="H243" s="295"/>
      <c r="I243" s="295"/>
      <c r="J243" s="295"/>
      <c r="K243" s="295"/>
      <c r="L243" s="295"/>
      <c r="M243" s="295"/>
      <c r="N243" s="295"/>
      <c r="O243" s="295"/>
    </row>
    <row r="244" spans="1:15" s="443" customFormat="1" x14ac:dyDescent="0.2">
      <c r="A244" s="295"/>
      <c r="B244" s="295"/>
      <c r="C244" s="295"/>
      <c r="D244" s="295"/>
      <c r="E244" s="295"/>
      <c r="F244" s="295"/>
      <c r="G244" s="295"/>
      <c r="H244" s="295"/>
      <c r="I244" s="295"/>
      <c r="J244" s="295"/>
      <c r="K244" s="295"/>
      <c r="L244" s="295"/>
      <c r="M244" s="295"/>
      <c r="N244" s="295"/>
      <c r="O244" s="295"/>
    </row>
    <row r="245" spans="1:15" s="443" customFormat="1" x14ac:dyDescent="0.2">
      <c r="A245" s="295"/>
      <c r="B245" s="295"/>
      <c r="C245" s="295"/>
      <c r="D245" s="295"/>
      <c r="E245" s="295"/>
      <c r="F245" s="295"/>
      <c r="G245" s="295"/>
      <c r="H245" s="295"/>
      <c r="I245" s="295"/>
      <c r="J245" s="295"/>
      <c r="K245" s="295"/>
      <c r="L245" s="295"/>
      <c r="M245" s="295"/>
      <c r="N245" s="295"/>
      <c r="O245" s="295"/>
    </row>
    <row r="246" spans="1:15" s="443" customFormat="1" x14ac:dyDescent="0.2">
      <c r="A246" s="295"/>
      <c r="B246" s="295"/>
      <c r="C246" s="295"/>
      <c r="D246" s="295"/>
      <c r="E246" s="295"/>
      <c r="F246" s="295"/>
      <c r="G246" s="295"/>
      <c r="H246" s="295"/>
      <c r="I246" s="295"/>
      <c r="J246" s="295"/>
      <c r="K246" s="295"/>
      <c r="L246" s="295"/>
      <c r="M246" s="295"/>
      <c r="N246" s="295"/>
      <c r="O246" s="295"/>
    </row>
    <row r="247" spans="1:15" s="443" customFormat="1" x14ac:dyDescent="0.2">
      <c r="A247" s="295"/>
      <c r="B247" s="295"/>
      <c r="C247" s="295"/>
      <c r="D247" s="295"/>
      <c r="E247" s="295"/>
      <c r="F247" s="295"/>
      <c r="G247" s="295"/>
      <c r="H247" s="295"/>
      <c r="I247" s="295"/>
      <c r="J247" s="295"/>
      <c r="K247" s="295"/>
      <c r="L247" s="295"/>
      <c r="M247" s="295"/>
      <c r="N247" s="295"/>
      <c r="O247" s="295"/>
    </row>
    <row r="248" spans="1:15" s="443" customFormat="1" x14ac:dyDescent="0.2">
      <c r="A248" s="295"/>
      <c r="B248" s="295"/>
      <c r="C248" s="295"/>
      <c r="D248" s="295"/>
      <c r="E248" s="295"/>
      <c r="F248" s="295"/>
      <c r="G248" s="295"/>
      <c r="H248" s="295"/>
      <c r="I248" s="295"/>
      <c r="J248" s="295"/>
      <c r="K248" s="295"/>
      <c r="L248" s="295"/>
      <c r="M248" s="295"/>
      <c r="N248" s="295"/>
      <c r="O248" s="295"/>
    </row>
    <row r="249" spans="1:15" s="443" customFormat="1" x14ac:dyDescent="0.2">
      <c r="A249" s="295"/>
      <c r="B249" s="295"/>
      <c r="C249" s="295"/>
      <c r="D249" s="295"/>
      <c r="E249" s="295"/>
      <c r="F249" s="295"/>
      <c r="G249" s="295"/>
      <c r="H249" s="295"/>
      <c r="I249" s="295"/>
      <c r="J249" s="295"/>
      <c r="K249" s="295"/>
      <c r="L249" s="295"/>
      <c r="M249" s="295"/>
      <c r="N249" s="295"/>
      <c r="O249" s="295"/>
    </row>
  </sheetData>
  <mergeCells count="6">
    <mergeCell ref="A179:D179"/>
    <mergeCell ref="A1:O1"/>
    <mergeCell ref="B36:K36"/>
    <mergeCell ref="B39:K39"/>
    <mergeCell ref="B89:K89"/>
    <mergeCell ref="A175:D1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Содержание</vt:lpstr>
      <vt:lpstr>1) г.Курчатов</vt:lpstr>
      <vt:lpstr>2) г.Степногорск</vt:lpstr>
      <vt:lpstr>3) г.Хромтау</vt:lpstr>
      <vt:lpstr>4) г.Кульсары</vt:lpstr>
      <vt:lpstr>5) г.Аксай</vt:lpstr>
      <vt:lpstr>6) г.Абай</vt:lpstr>
      <vt:lpstr>7) г.Балхаш</vt:lpstr>
      <vt:lpstr>8) г.Темиртау</vt:lpstr>
      <vt:lpstr>9) г.Шахтинск</vt:lpstr>
      <vt:lpstr>10) г.Житикара</vt:lpstr>
      <vt:lpstr>11) г.Лисаковск</vt:lpstr>
      <vt:lpstr>12) г.Рудный</vt:lpstr>
      <vt:lpstr>13) г.Жанаозен</vt:lpstr>
      <vt:lpstr>14) г.Аксу</vt:lpstr>
      <vt:lpstr>15) г.Экибастуз</vt:lpstr>
      <vt:lpstr>16) г.Кентау</vt:lpstr>
      <vt:lpstr>17) г.Каражал</vt:lpstr>
      <vt:lpstr>18) г.Сатпаев</vt:lpstr>
      <vt:lpstr>19) г.Алтай</vt:lpstr>
      <vt:lpstr>20) г.Риддер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Камилла Каненова</dc:creator>
  <cp:lastModifiedBy>\</cp:lastModifiedBy>
  <dcterms:created xsi:type="dcterms:W3CDTF">2015-06-05T18:19:34Z</dcterms:created>
  <dcterms:modified xsi:type="dcterms:W3CDTF">2024-03-28T13:34:11Z</dcterms:modified>
</cp:coreProperties>
</file>